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555" windowWidth="15600" windowHeight="11505" activeTab="0"/>
  </bookViews>
  <sheets>
    <sheet name="Contents" sheetId="1" r:id="rId1"/>
    <sheet name="Notes" sheetId="2" r:id="rId2"/>
    <sheet name="Inceptions - Male" sheetId="3" r:id="rId3"/>
    <sheet name="Inceptions - Male - Detail" sheetId="4" r:id="rId4"/>
    <sheet name="Inceptions - Female" sheetId="5" r:id="rId5"/>
    <sheet name="Inceptions - Female - Detail" sheetId="6" r:id="rId6"/>
    <sheet name="Recoveries - Male" sheetId="7" r:id="rId7"/>
    <sheet name="Recoveries - Female" sheetId="8" r:id="rId8"/>
    <sheet name="Deaths - Male" sheetId="9" r:id="rId9"/>
    <sheet name="Deaths - Female" sheetId="10" r:id="rId10"/>
  </sheets>
  <externalReferences>
    <externalReference r:id="rId13"/>
    <externalReference r:id="rId14"/>
  </externalReferences>
  <definedNames>
    <definedName name="Comparison_Basis">'Contents'!$D$10</definedName>
    <definedName name="D.f.1">'Deaths - Female'!$D$10:$J$79</definedName>
    <definedName name="D.f.2">'Deaths - Female'!$M$10:$S$79</definedName>
    <definedName name="D.f.3">'Deaths - Female'!$V$10:$AB$79</definedName>
    <definedName name="D.f.4">'Deaths - Female'!$AE$10:$AK$79</definedName>
    <definedName name="D.f.5">'Deaths - Female'!$AN$10:$AT$79</definedName>
    <definedName name="D.f.6">'Deaths - Female'!$AW$10:$BC$79</definedName>
    <definedName name="D.m.1">'Deaths - Male'!$D$10:$J$79</definedName>
    <definedName name="D.m.2">'Deaths - Male'!$M$10:$S$79</definedName>
    <definedName name="D.m.3">'Deaths - Male'!$V$10:$AB$79</definedName>
    <definedName name="D.m.4">'Deaths - Male'!$AE$10:$AK$79</definedName>
    <definedName name="D.m.5">'Deaths - Male'!$AN$10:$AT$79</definedName>
    <definedName name="D.m.6">'Deaths - Male'!$AW$10:$BC$79</definedName>
    <definedName name="Data_Subset">'Contents'!$D$7</definedName>
    <definedName name="I.f.1">'Inceptions - Female'!$D$10:$H$69</definedName>
    <definedName name="I.f.1.01">'Inceptions - Female - Detail'!$D$11:$J$24</definedName>
    <definedName name="I.f.1.04">'Inceptions - Female - Detail'!$M$11:$S$24</definedName>
    <definedName name="I.f.1.13">'Inceptions - Female - Detail'!$V$11:$AB$24</definedName>
    <definedName name="I.f.1.26">'Inceptions - Female - Detail'!$AE$11:$AK$24</definedName>
    <definedName name="I.f.1.52">'Inceptions - Female - Detail'!$AN$11:$AT$24</definedName>
    <definedName name="I.f.2">'Inceptions - Female'!$K$10:$O$69</definedName>
    <definedName name="I.f.2.01">'Inceptions - Female - Detail'!$D$34:$J$47</definedName>
    <definedName name="I.f.2.04">'Inceptions - Female - Detail'!$M$34:$S$47</definedName>
    <definedName name="I.f.2.13">'Inceptions - Female - Detail'!$V$34:$AB$47</definedName>
    <definedName name="I.f.2.26">'Inceptions - Female - Detail'!$AE$34:$AK$47</definedName>
    <definedName name="I.f.2.52">'Inceptions - Female - Detail'!$AN$34:$AT$47</definedName>
    <definedName name="I.f.3">'Inceptions - Female'!$R$10:$V$69</definedName>
    <definedName name="I.f.3.01">'Inceptions - Female - Detail'!$D$57:$J$70</definedName>
    <definedName name="I.f.3.04">'Inceptions - Female - Detail'!$M$57:$S$70</definedName>
    <definedName name="I.f.3.13">'Inceptions - Female - Detail'!$V$57:$AB$70</definedName>
    <definedName name="I.f.3.26">'Inceptions - Female - Detail'!$AE$57:$AK$70</definedName>
    <definedName name="I.f.3.52">'Inceptions - Female - Detail'!$AN$57:$AT$70</definedName>
    <definedName name="I.f.4">'Inceptions - Female'!$Y$10:$AC$69</definedName>
    <definedName name="I.f.4.01">'Inceptions - Female - Detail'!$D$80:$J$93</definedName>
    <definedName name="I.f.4.04">'Inceptions - Female - Detail'!$M$80:$S$93</definedName>
    <definedName name="I.f.4.13">'Inceptions - Female - Detail'!$V$80:$AB$93</definedName>
    <definedName name="I.f.4.26">'Inceptions - Female - Detail'!$AE$80:$AK$93</definedName>
    <definedName name="I.f.4.52">'Inceptions - Female - Detail'!$AN$80:$AT$93</definedName>
    <definedName name="I.f.5">'Inceptions - Female'!$AF$10:$AJ$69</definedName>
    <definedName name="I.f.5.01">'Inceptions - Female - Detail'!$D$103:$J$116</definedName>
    <definedName name="I.f.5.04">'Inceptions - Female - Detail'!$M$103:$S$116</definedName>
    <definedName name="I.f.5.13">'Inceptions - Female - Detail'!$V$103:$AB$116</definedName>
    <definedName name="I.f.5.26">'Inceptions - Female - Detail'!$AE$103:$AK$116</definedName>
    <definedName name="I.f.5.52">'Inceptions - Female - Detail'!$AN$103:$AT$116</definedName>
    <definedName name="I.f.6">'Inceptions - Female'!$AM$10:$AQ$69</definedName>
    <definedName name="I.f.6.01">'Inceptions - Female - Detail'!$D$126:$J$139</definedName>
    <definedName name="I.f.6.04">'Inceptions - Female - Detail'!$M$126:$S$139</definedName>
    <definedName name="I.f.6.13">'Inceptions - Female - Detail'!$V$126:$AB$139</definedName>
    <definedName name="I.f.6.26">'Inceptions - Female - Detail'!$AE$126:$AK$139</definedName>
    <definedName name="I.f.6.52">'Inceptions - Female - Detail'!$AN$126:$AT$139</definedName>
    <definedName name="I.m.1">'Inceptions - Male'!$D$10:$H$69</definedName>
    <definedName name="I.m.1.01">'Inceptions - Male - Detail'!$D$11:$J$24</definedName>
    <definedName name="I.m.1.04">'Inceptions - Male - Detail'!$M$11:$S$24</definedName>
    <definedName name="I.m.1.13">'Inceptions - Male - Detail'!$V$11:$AB$24</definedName>
    <definedName name="I.m.1.26">'Inceptions - Male - Detail'!$AE$11:$AK$24</definedName>
    <definedName name="I.m.1.52">'Inceptions - Male - Detail'!$AN$11:$AT$24</definedName>
    <definedName name="I.m.2">'Inceptions - Male'!$K$10:$O$69</definedName>
    <definedName name="I.m.2.01">'Inceptions - Male - Detail'!$D$34:$J$47</definedName>
    <definedName name="I.m.2.04">'Inceptions - Male - Detail'!$M$34:$S$47</definedName>
    <definedName name="I.m.2.13">'Inceptions - Male - Detail'!$V$34:$AB$47</definedName>
    <definedName name="I.m.2.26">'Inceptions - Male - Detail'!$AE$34:$AK$47</definedName>
    <definedName name="I.m.2.52">'Inceptions - Male - Detail'!$AN$34:$AT$47</definedName>
    <definedName name="I.m.3">'Inceptions - Male'!$R$10:$V$69</definedName>
    <definedName name="I.m.3.01">'Inceptions - Male - Detail'!$D$57:$J$70</definedName>
    <definedName name="I.m.3.04">'Inceptions - Male - Detail'!$M$57:$S$70</definedName>
    <definedName name="I.m.3.13">'Inceptions - Male - Detail'!$V$57:$AB$70</definedName>
    <definedName name="I.m.3.26">'Inceptions - Male - Detail'!$AE$57:$AK$70</definedName>
    <definedName name="I.m.3.52">'Inceptions - Male - Detail'!$AN$57:$AT$70</definedName>
    <definedName name="I.m.4">'Inceptions - Male'!$Y$10:$AC$69</definedName>
    <definedName name="I.m.4.01">'Inceptions - Male - Detail'!$D$80:$J$93</definedName>
    <definedName name="I.m.4.04">'Inceptions - Male - Detail'!$M$80:$S$93</definedName>
    <definedName name="I.m.4.13">'Inceptions - Male - Detail'!$V$80:$AB$93</definedName>
    <definedName name="I.m.4.26">'Inceptions - Male - Detail'!$AE$80:$AK$93</definedName>
    <definedName name="I.m.4.52">'Inceptions - Male - Detail'!$AN$80:$AT$93</definedName>
    <definedName name="I.m.5">'Inceptions - Male'!$AF$10:$AJ$69</definedName>
    <definedName name="I.m.5.01">'Inceptions - Male - Detail'!$D$103:$J$116</definedName>
    <definedName name="I.m.5.04">'Inceptions - Male - Detail'!$M$103:$S$116</definedName>
    <definedName name="I.m.5.13">'Inceptions - Male - Detail'!$V$103:$AB$116</definedName>
    <definedName name="I.m.5.26">'Inceptions - Male - Detail'!$AE$103:$AK$116</definedName>
    <definedName name="I.m.5.52">'Inceptions - Male - Detail'!$AN$103:$AT$116</definedName>
    <definedName name="I.m.6">'Inceptions - Male'!$AM$10:$AQ$69</definedName>
    <definedName name="I.m.6.01">'Inceptions - Male - Detail'!$D$126:$J$139</definedName>
    <definedName name="I.m.6.04">'Inceptions - Male - Detail'!$M$126:$S$139</definedName>
    <definedName name="I.m.6.13">'Inceptions - Male - Detail'!$V$126:$AB$139</definedName>
    <definedName name="I.m.6.26">'Inceptions - Male - Detail'!$AE$126:$AK$139</definedName>
    <definedName name="I.m.6.52">'Inceptions - Male - Detail'!$AN$126:$AT$139</definedName>
    <definedName name="Investigation">'Contents'!$D$6</definedName>
    <definedName name="M_Occ1_DP1_E">'[1]Summary Tables 3 - 5yr ages'!$Q$40:$Z$61</definedName>
    <definedName name="M_Occ1_DP1_Stats2_E">'[1]Summary Tables 3 - 5yr ages'!$U$40:$V$61</definedName>
    <definedName name="M_Occ1_DP13_E">'[1]Summary Tables 3 - 5yr ages'!$Q$160:$Z$181</definedName>
    <definedName name="M_Occ1_DP13_Stats2_E">'[1]Summary Tables 3 - 5yr ages'!$U$160:$V$181</definedName>
    <definedName name="M_Occ1_DP26_E">'[1]Summary Tables 3 - 5yr ages'!$Q$190:$Z$211</definedName>
    <definedName name="M_Occ1_DP26_Stats2_E">'[1]Summary Tables 3 - 5yr ages'!$U$190:$V$211</definedName>
    <definedName name="M_Occ1_DP4_E">'[1]Summary Tables 3 - 5yr ages'!$Q$100:$Z$121</definedName>
    <definedName name="M_Occ1_DP4_Stats2_E">'[1]Summary Tables 3 - 5yr ages'!$U$100:$V$121</definedName>
    <definedName name="M_Occ1_DP52_E">'[1]Summary Tables 3 - 5yr ages'!$Q$220:$Z$241</definedName>
    <definedName name="M_Occ1_DP52_Stats2_E">'[1]Summary Tables 3 - 5yr ages'!$U$220:$V$241</definedName>
    <definedName name="M_Occ1_Sum2">'[1]Summary Tables 2'!$N$6:$V$55</definedName>
    <definedName name="M_Occ2_DP1_Stats2_adjE">'[2]Summary Tables 3 - 5yr ages'!$AI$282:$AJ$303</definedName>
    <definedName name="M_Occ2_DP1_Stats2_E">'[2]Summary Tables 3 - 5yr ages'!$AI$40:$AJ$61</definedName>
    <definedName name="Office">'Contents'!$D$8</definedName>
    <definedName name="Period">'Contents'!$D$9</definedName>
    <definedName name="_xlnm.Print_Area" localSheetId="9">'Deaths - Female'!$C$3:$BD$79</definedName>
    <definedName name="_xlnm.Print_Area" localSheetId="8">'Deaths - Male'!$C$3:$BD$79</definedName>
    <definedName name="_xlnm.Print_Area" localSheetId="4">'Inceptions - Female'!$C$3:$AR$69</definedName>
    <definedName name="_xlnm.Print_Area" localSheetId="5">'Inceptions - Female - Detail'!$C$3:$AU$140</definedName>
    <definedName name="_xlnm.Print_Area" localSheetId="2">'Inceptions - Male'!$C$3:$AR$69</definedName>
    <definedName name="_xlnm.Print_Area" localSheetId="3">'Inceptions - Male - Detail'!$C$3:$AU$140</definedName>
    <definedName name="_xlnm.Print_Area" localSheetId="7">'Recoveries - Female'!$C$3:$BD$79</definedName>
    <definedName name="_xlnm.Print_Area" localSheetId="6">'Recoveries - Male'!$C$3:$BD$79</definedName>
    <definedName name="R.f.1">'Recoveries - Female'!$D$10:$J$79</definedName>
    <definedName name="R.f.2">'Recoveries - Female'!$M$10:$S$79</definedName>
    <definedName name="R.f.3">'Recoveries - Female'!$V$10:$AB$79</definedName>
    <definedName name="R.f.4">'Recoveries - Female'!$AE$10:$AK$79</definedName>
    <definedName name="R.f.5">'Recoveries - Female'!$AN$10:$AT$79</definedName>
    <definedName name="R.f.6">'Recoveries - Female'!$AW$10:$BC$79</definedName>
    <definedName name="R.m.1">'Recoveries - Male'!$D$10:$J$79</definedName>
    <definedName name="R.m.2">'Recoveries - Male'!$M$10:$S$79</definedName>
    <definedName name="R.m.3">'Recoveries - Male'!$V$10:$AB$79</definedName>
    <definedName name="R.m.4">'Recoveries - Male'!$AE$10:$AK$79</definedName>
    <definedName name="R.m.5">'Recoveries - Male'!$AN$10:$AT$79</definedName>
    <definedName name="R.m.6">'Recoveries - Male'!$AW$10:$BC$79</definedName>
  </definedNames>
  <calcPr calcMode="manual" fullCalcOnLoad="1"/>
</workbook>
</file>

<file path=xl/sharedStrings.xml><?xml version="1.0" encoding="utf-8"?>
<sst xmlns="http://schemas.openxmlformats.org/spreadsheetml/2006/main" count="11782" uniqueCount="455">
  <si>
    <t>Contents</t>
  </si>
  <si>
    <t>DP 1</t>
  </si>
  <si>
    <t>DP 4</t>
  </si>
  <si>
    <t>DP 13</t>
  </si>
  <si>
    <t>DP 26</t>
  </si>
  <si>
    <t>DP 52</t>
  </si>
  <si>
    <t>DP 4-52</t>
  </si>
  <si>
    <t>All DPs</t>
  </si>
  <si>
    <t/>
  </si>
  <si>
    <t>100 × A/E</t>
  </si>
  <si>
    <t>By duration:</t>
  </si>
  <si>
    <t>over 11 years</t>
  </si>
  <si>
    <t>By age group:</t>
  </si>
  <si>
    <t>up to 19</t>
  </si>
  <si>
    <t>Using E</t>
  </si>
  <si>
    <t>Degrees of freedom</t>
  </si>
  <si>
    <t># ( + / - )</t>
  </si>
  <si>
    <t>Deferred Period</t>
  </si>
  <si>
    <t>Exposure</t>
  </si>
  <si>
    <t>Inceptions</t>
  </si>
  <si>
    <t>All ages</t>
  </si>
  <si>
    <t>20 - 24</t>
  </si>
  <si>
    <t>25 - 29</t>
  </si>
  <si>
    <t>30 - 34</t>
  </si>
  <si>
    <t>35 - 39</t>
  </si>
  <si>
    <t>40 - 44</t>
  </si>
  <si>
    <t>45 - 49</t>
  </si>
  <si>
    <t>50 - 54</t>
  </si>
  <si>
    <t>55 - 59</t>
  </si>
  <si>
    <t>Age group</t>
  </si>
  <si>
    <t>All Cells</t>
  </si>
  <si>
    <t>Table R.m.1</t>
  </si>
  <si>
    <t>Table R.m.2</t>
  </si>
  <si>
    <t>Table R.m.3</t>
  </si>
  <si>
    <t>Table R.m.4</t>
  </si>
  <si>
    <t>Table R.m.5</t>
  </si>
  <si>
    <t>Table R.m.6</t>
  </si>
  <si>
    <r>
      <rPr>
        <i/>
        <sz val="12"/>
        <rFont val="Times New Roman"/>
        <family val="1"/>
      </rPr>
      <t>p</t>
    </r>
    <r>
      <rPr>
        <sz val="12"/>
        <rFont val="Times New Roman"/>
        <family val="1"/>
      </rPr>
      <t>(</t>
    </r>
    <r>
      <rPr>
        <sz val="12"/>
        <rFont val="Symbol"/>
        <family val="1"/>
      </rPr>
      <t>c</t>
    </r>
    <r>
      <rPr>
        <vertAlign val="superscript"/>
        <sz val="12"/>
        <rFont val="Times New Roman"/>
        <family val="1"/>
      </rPr>
      <t>2</t>
    </r>
    <r>
      <rPr>
        <sz val="12"/>
        <rFont val="Times New Roman"/>
        <family val="1"/>
      </rPr>
      <t>)</t>
    </r>
  </si>
  <si>
    <r>
      <rPr>
        <i/>
        <sz val="12"/>
        <rFont val="Times New Roman"/>
        <family val="1"/>
      </rPr>
      <t>p</t>
    </r>
    <r>
      <rPr>
        <sz val="12"/>
        <rFont val="Times New Roman"/>
        <family val="1"/>
      </rPr>
      <t xml:space="preserve">(Deviance </t>
    </r>
    <r>
      <rPr>
        <sz val="12"/>
        <rFont val="Symbol"/>
        <family val="1"/>
      </rPr>
      <t>c</t>
    </r>
    <r>
      <rPr>
        <vertAlign val="superscript"/>
        <sz val="12"/>
        <rFont val="Times New Roman"/>
        <family val="1"/>
      </rPr>
      <t>2</t>
    </r>
    <r>
      <rPr>
        <sz val="12"/>
        <rFont val="Times New Roman"/>
        <family val="1"/>
      </rPr>
      <t>)</t>
    </r>
  </si>
  <si>
    <r>
      <rPr>
        <i/>
        <sz val="12"/>
        <rFont val="Times New Roman"/>
        <family val="1"/>
      </rPr>
      <t>p</t>
    </r>
    <r>
      <rPr>
        <sz val="12"/>
        <rFont val="Times New Roman"/>
        <family val="1"/>
      </rPr>
      <t>( + / - )</t>
    </r>
  </si>
  <si>
    <r>
      <rPr>
        <i/>
        <sz val="12"/>
        <rFont val="Times New Roman"/>
        <family val="1"/>
      </rPr>
      <t>p</t>
    </r>
    <r>
      <rPr>
        <sz val="12"/>
        <rFont val="Times New Roman"/>
        <family val="1"/>
      </rPr>
      <t>(</t>
    </r>
    <r>
      <rPr>
        <i/>
        <sz val="12"/>
        <rFont val="Times New Roman"/>
        <family val="1"/>
      </rPr>
      <t>B</t>
    </r>
    <r>
      <rPr>
        <sz val="12"/>
        <rFont val="Times New Roman"/>
        <family val="1"/>
      </rPr>
      <t>)</t>
    </r>
  </si>
  <si>
    <t>Table D.m.1</t>
  </si>
  <si>
    <t>Table D.m.2</t>
  </si>
  <si>
    <t>Table D.m.3</t>
  </si>
  <si>
    <t>Table D.m.4</t>
  </si>
  <si>
    <t>Table D.m.5</t>
  </si>
  <si>
    <t>Table D.m.6</t>
  </si>
  <si>
    <t>Table R.f.1</t>
  </si>
  <si>
    <t>Table R.f.2</t>
  </si>
  <si>
    <t>Table R.f.3</t>
  </si>
  <si>
    <t>Table R.f.4</t>
  </si>
  <si>
    <t>Table R.f.5</t>
  </si>
  <si>
    <t>Table R.f.6</t>
  </si>
  <si>
    <t>Table D.f.1</t>
  </si>
  <si>
    <t>Table D.f.2</t>
  </si>
  <si>
    <t>Table D.f.3</t>
  </si>
  <si>
    <t>Table D.f.4</t>
  </si>
  <si>
    <t>Table D.f.5</t>
  </si>
  <si>
    <t>Table D.f.6</t>
  </si>
  <si>
    <t>Table I.m.1</t>
  </si>
  <si>
    <t>Table I.m.2</t>
  </si>
  <si>
    <t>Table I.m.3</t>
  </si>
  <si>
    <t>Table I.m.4</t>
  </si>
  <si>
    <t>Table I.m.5</t>
  </si>
  <si>
    <t>Table I.m.6</t>
  </si>
  <si>
    <r>
      <t xml:space="preserve">Inceptions, </t>
    </r>
    <r>
      <rPr>
        <i/>
        <sz val="12"/>
        <color indexed="8"/>
        <rFont val="Times New Roman"/>
        <family val="1"/>
      </rPr>
      <t>A</t>
    </r>
  </si>
  <si>
    <r>
      <t xml:space="preserve">Expected, </t>
    </r>
    <r>
      <rPr>
        <i/>
        <sz val="12"/>
        <color indexed="8"/>
        <rFont val="Times New Roman"/>
        <family val="1"/>
      </rPr>
      <t>E</t>
    </r>
  </si>
  <si>
    <r>
      <t xml:space="preserve">Actual, </t>
    </r>
    <r>
      <rPr>
        <b/>
        <i/>
        <sz val="12"/>
        <rFont val="Times New Roman"/>
        <family val="1"/>
      </rPr>
      <t>A</t>
    </r>
  </si>
  <si>
    <r>
      <t xml:space="preserve">Expected, </t>
    </r>
    <r>
      <rPr>
        <b/>
        <i/>
        <sz val="12"/>
        <rFont val="Times New Roman"/>
        <family val="1"/>
      </rPr>
      <t>E</t>
    </r>
  </si>
  <si>
    <t>Table I.f.1</t>
  </si>
  <si>
    <t>Table I.f.2</t>
  </si>
  <si>
    <t>Table I.f.3</t>
  </si>
  <si>
    <t>Table I.f.4</t>
  </si>
  <si>
    <t>Table I.f.5</t>
  </si>
  <si>
    <t>Table I.f.6</t>
  </si>
  <si>
    <t>Summary of data and experience by age group</t>
  </si>
  <si>
    <t>Table I.m.1.01</t>
  </si>
  <si>
    <t>Table I.m.1.52</t>
  </si>
  <si>
    <t>Table I.m.1.26</t>
  </si>
  <si>
    <t>Table I.m.1.13</t>
  </si>
  <si>
    <t>Table I.m.1.04</t>
  </si>
  <si>
    <t>Table I.m.2.01</t>
  </si>
  <si>
    <t>Table I.m.2.04</t>
  </si>
  <si>
    <t>Table I.m.2.13</t>
  </si>
  <si>
    <t>Table I.m.2.26</t>
  </si>
  <si>
    <t>Table I.m.2.52</t>
  </si>
  <si>
    <t>Table I.m.3.01</t>
  </si>
  <si>
    <t>Table I.m.3.04</t>
  </si>
  <si>
    <t>Table I.m.3.13</t>
  </si>
  <si>
    <t>Table I.m.3.26</t>
  </si>
  <si>
    <t>Table I.m.3.52</t>
  </si>
  <si>
    <t>Table I.m.4.01</t>
  </si>
  <si>
    <t>Table I.m.4.04</t>
  </si>
  <si>
    <t>Table I.m.4.13</t>
  </si>
  <si>
    <t>Table I.m.4.26</t>
  </si>
  <si>
    <t>Table I.m.4.52</t>
  </si>
  <si>
    <t>Table I.m.5.01</t>
  </si>
  <si>
    <t>Table I.m.5.04</t>
  </si>
  <si>
    <t>Table I.m.5.13</t>
  </si>
  <si>
    <t>Table I.m.5.26</t>
  </si>
  <si>
    <t>Table I.m.5.52</t>
  </si>
  <si>
    <t>Table I.m.6.01</t>
  </si>
  <si>
    <t>Table I.m.6.04</t>
  </si>
  <si>
    <t>Table I.m.6.13</t>
  </si>
  <si>
    <t>Table I.m.6.26</t>
  </si>
  <si>
    <t>Table I.m.6.52</t>
  </si>
  <si>
    <t>Table I.f.1.01</t>
  </si>
  <si>
    <t>Table I.f.1.04</t>
  </si>
  <si>
    <t>Table I.f.1.13</t>
  </si>
  <si>
    <t>Table I.f.1.26</t>
  </si>
  <si>
    <t>Table I.f.1.52</t>
  </si>
  <si>
    <t>Table I.f.2.01</t>
  </si>
  <si>
    <t>Table I.f.2.04</t>
  </si>
  <si>
    <t>Table I.f.2.13</t>
  </si>
  <si>
    <t>Table I.f.2.26</t>
  </si>
  <si>
    <t>Table I.f.2.52</t>
  </si>
  <si>
    <t>Table I.f.3.01</t>
  </si>
  <si>
    <t>Table I.f.3.04</t>
  </si>
  <si>
    <t>Table I.f.3.13</t>
  </si>
  <si>
    <t>Table I.f.3.26</t>
  </si>
  <si>
    <t>Table I.f.3.52</t>
  </si>
  <si>
    <t>Table I.f.4.01</t>
  </si>
  <si>
    <t>Table I.f.4.04</t>
  </si>
  <si>
    <t>Table I.f.4.13</t>
  </si>
  <si>
    <t>Table I.f.4.26</t>
  </si>
  <si>
    <t>Table I.f.4.52</t>
  </si>
  <si>
    <t>Table I.f.5.01</t>
  </si>
  <si>
    <t>Table I.f.5.04</t>
  </si>
  <si>
    <t>Table I.f.5.13</t>
  </si>
  <si>
    <t>Table I.f.5.26</t>
  </si>
  <si>
    <t>Table I.f.5.52</t>
  </si>
  <si>
    <t>Table I.f.6.01</t>
  </si>
  <si>
    <t>Table I.f.6.04</t>
  </si>
  <si>
    <t>Table I.f.6.13</t>
  </si>
  <si>
    <t>Table I.f.6.26</t>
  </si>
  <si>
    <t>Table I.f.6.52</t>
  </si>
  <si>
    <t>Recoveries</t>
  </si>
  <si>
    <t>Deaths</t>
  </si>
  <si>
    <t>Deferred Period 52 weeks</t>
  </si>
  <si>
    <t>Deferred Period 26 weeks</t>
  </si>
  <si>
    <t>Deferred Period 13 weeks</t>
  </si>
  <si>
    <t>Deferred Period 4 weeks</t>
  </si>
  <si>
    <t>Deferred Period 1 week</t>
  </si>
  <si>
    <t>17 - 19</t>
  </si>
  <si>
    <t>60 - 64</t>
  </si>
  <si>
    <t>70 and over</t>
  </si>
  <si>
    <t>7 - 14 days</t>
  </si>
  <si>
    <t>2 - 3 weeks</t>
  </si>
  <si>
    <t>3 - 4 weeks</t>
  </si>
  <si>
    <t>4 - 8 weeks</t>
  </si>
  <si>
    <t>8 - 13 weeks</t>
  </si>
  <si>
    <t>39 - 52 weeks</t>
  </si>
  <si>
    <t>52 weeks - 2 years</t>
  </si>
  <si>
    <t>2 - 5 years</t>
  </si>
  <si>
    <t>5 - 11 years</t>
  </si>
  <si>
    <t>65 - 69</t>
  </si>
  <si>
    <t>13 - 17 weeks</t>
  </si>
  <si>
    <t>17 - 26 weeks</t>
  </si>
  <si>
    <t>26 - 30 weeks</t>
  </si>
  <si>
    <t>30 - 39 weeks</t>
  </si>
  <si>
    <t>Summary of experience by Deferred Period</t>
  </si>
  <si>
    <t>Comparison Basis:</t>
  </si>
  <si>
    <t>IPM 1991-98</t>
  </si>
  <si>
    <t>Office:</t>
  </si>
  <si>
    <t>Investigation Period:</t>
  </si>
  <si>
    <t>CMI Occupation Class 1</t>
  </si>
  <si>
    <t>CMI Occupation Class 2</t>
  </si>
  <si>
    <t>CMI Occupation Class 3</t>
  </si>
  <si>
    <t>CMI Occupation Class 4</t>
  </si>
  <si>
    <t>CMI Occupation Class Unknown</t>
  </si>
  <si>
    <t>All CMI Occupation Classes</t>
  </si>
  <si>
    <t>Counting Duplicates:</t>
  </si>
  <si>
    <t>Excluding Duplicates:</t>
  </si>
  <si>
    <r>
      <t xml:space="preserve">100 × </t>
    </r>
    <r>
      <rPr>
        <b/>
        <i/>
        <sz val="12"/>
        <color indexed="8"/>
        <rFont val="Times New Roman"/>
        <family val="1"/>
      </rPr>
      <t>A</t>
    </r>
    <r>
      <rPr>
        <b/>
        <sz val="12"/>
        <color indexed="8"/>
        <rFont val="Times New Roman"/>
        <family val="1"/>
      </rPr>
      <t>/</t>
    </r>
    <r>
      <rPr>
        <b/>
        <i/>
        <sz val="12"/>
        <color indexed="8"/>
        <rFont val="Times New Roman"/>
        <family val="1"/>
      </rPr>
      <t>E</t>
    </r>
  </si>
  <si>
    <r>
      <t xml:space="preserve">Using </t>
    </r>
    <r>
      <rPr>
        <b/>
        <i/>
        <sz val="12"/>
        <color indexed="8"/>
        <rFont val="Times New Roman"/>
        <family val="1"/>
      </rPr>
      <t>E</t>
    </r>
  </si>
  <si>
    <r>
      <t xml:space="preserve">Using </t>
    </r>
    <r>
      <rPr>
        <b/>
        <i/>
        <sz val="12"/>
        <color indexed="8"/>
        <rFont val="Times New Roman"/>
        <family val="1"/>
      </rPr>
      <t>E</t>
    </r>
    <r>
      <rPr>
        <b/>
        <sz val="12"/>
        <color indexed="8"/>
        <rFont val="Times New Roman"/>
        <family val="1"/>
      </rPr>
      <t xml:space="preserve">* = </t>
    </r>
    <r>
      <rPr>
        <b/>
        <i/>
        <sz val="12"/>
        <color indexed="8"/>
        <rFont val="Times New Roman"/>
        <family val="1"/>
      </rPr>
      <t>E</t>
    </r>
    <r>
      <rPr>
        <b/>
        <sz val="12"/>
        <color indexed="8"/>
        <rFont val="Times New Roman"/>
        <family val="1"/>
      </rPr>
      <t xml:space="preserve"> × (</t>
    </r>
    <r>
      <rPr>
        <b/>
        <sz val="12"/>
        <color indexed="8"/>
        <rFont val="Symbol"/>
        <family val="1"/>
      </rPr>
      <t>S</t>
    </r>
    <r>
      <rPr>
        <b/>
        <i/>
        <sz val="12"/>
        <color indexed="8"/>
        <rFont val="Times New Roman"/>
        <family val="1"/>
      </rPr>
      <t>A</t>
    </r>
    <r>
      <rPr>
        <b/>
        <sz val="12"/>
        <color indexed="8"/>
        <rFont val="Times New Roman"/>
        <family val="1"/>
      </rPr>
      <t>/</t>
    </r>
    <r>
      <rPr>
        <b/>
        <sz val="12"/>
        <color indexed="8"/>
        <rFont val="Symbol"/>
        <family val="1"/>
      </rPr>
      <t>S</t>
    </r>
    <r>
      <rPr>
        <b/>
        <i/>
        <sz val="12"/>
        <color indexed="8"/>
        <rFont val="Times New Roman"/>
        <family val="1"/>
      </rPr>
      <t>E)</t>
    </r>
  </si>
  <si>
    <t>Poisson Deviance</t>
  </si>
  <si>
    <r>
      <rPr>
        <i/>
        <sz val="12"/>
        <color indexed="8"/>
        <rFont val="Times New Roman"/>
        <family val="1"/>
      </rPr>
      <t>p</t>
    </r>
    <r>
      <rPr>
        <sz val="12"/>
        <color indexed="8"/>
        <rFont val="Times New Roman"/>
        <family val="1"/>
      </rPr>
      <t>(Runs)</t>
    </r>
  </si>
  <si>
    <r>
      <rPr>
        <i/>
        <sz val="12"/>
        <color indexed="8"/>
        <rFont val="Times New Roman"/>
        <family val="1"/>
      </rPr>
      <t>p</t>
    </r>
    <r>
      <rPr>
        <sz val="12"/>
        <color indexed="8"/>
        <rFont val="Times New Roman"/>
        <family val="1"/>
      </rPr>
      <t>(K-S)</t>
    </r>
  </si>
  <si>
    <t>#(Runs)</t>
  </si>
  <si>
    <r>
      <t xml:space="preserve">Pearson </t>
    </r>
    <r>
      <rPr>
        <i/>
        <sz val="12"/>
        <rFont val="Times New Roman"/>
        <family val="1"/>
      </rPr>
      <t>X</t>
    </r>
    <r>
      <rPr>
        <vertAlign val="superscript"/>
        <sz val="12"/>
        <rFont val="Times New Roman"/>
        <family val="1"/>
      </rPr>
      <t>2</t>
    </r>
    <r>
      <rPr>
        <sz val="12"/>
        <rFont val="Times New Roman"/>
        <family val="1"/>
      </rPr>
      <t xml:space="preserve"> = </t>
    </r>
    <r>
      <rPr>
        <sz val="12"/>
        <rFont val="Symbol"/>
        <family val="1"/>
      </rPr>
      <t>S</t>
    </r>
    <r>
      <rPr>
        <i/>
        <sz val="12"/>
        <rFont val="Times New Roman"/>
        <family val="1"/>
      </rPr>
      <t>z</t>
    </r>
    <r>
      <rPr>
        <vertAlign val="superscript"/>
        <sz val="12"/>
        <rFont val="Times New Roman"/>
        <family val="1"/>
      </rPr>
      <t>2</t>
    </r>
  </si>
  <si>
    <t>Deferred Period:</t>
  </si>
  <si>
    <r>
      <rPr>
        <i/>
        <sz val="12"/>
        <rFont val="Times New Roman"/>
        <family val="1"/>
      </rPr>
      <t>p</t>
    </r>
    <r>
      <rPr>
        <sz val="12"/>
        <rFont val="Times New Roman"/>
        <family val="1"/>
      </rPr>
      <t>(TW-KS)</t>
    </r>
  </si>
  <si>
    <t>Males</t>
  </si>
  <si>
    <t>Individual Income Protection</t>
  </si>
  <si>
    <t>Females</t>
  </si>
  <si>
    <t>All Offices</t>
  </si>
  <si>
    <t>Standard*</t>
  </si>
  <si>
    <t>Counting Duplicates</t>
  </si>
  <si>
    <t>Excluding Duplicates</t>
  </si>
  <si>
    <r>
      <t xml:space="preserve">Inceptions, </t>
    </r>
    <r>
      <rPr>
        <b/>
        <i/>
        <sz val="12"/>
        <color indexed="8"/>
        <rFont val="Times New Roman"/>
        <family val="1"/>
      </rPr>
      <t>A</t>
    </r>
  </si>
  <si>
    <r>
      <t xml:space="preserve">Expected, </t>
    </r>
    <r>
      <rPr>
        <b/>
        <i/>
        <sz val="12"/>
        <color indexed="8"/>
        <rFont val="Times New Roman"/>
        <family val="1"/>
      </rPr>
      <t>E</t>
    </r>
  </si>
  <si>
    <r>
      <t xml:space="preserve">100 × </t>
    </r>
    <r>
      <rPr>
        <b/>
        <i/>
        <sz val="12"/>
        <rFont val="Times New Roman"/>
        <family val="1"/>
      </rPr>
      <t>A</t>
    </r>
    <r>
      <rPr>
        <b/>
        <sz val="12"/>
        <rFont val="Times New Roman"/>
        <family val="1"/>
      </rPr>
      <t>/</t>
    </r>
    <r>
      <rPr>
        <b/>
        <i/>
        <sz val="12"/>
        <rFont val="Times New Roman"/>
        <family val="1"/>
      </rPr>
      <t>E</t>
    </r>
  </si>
  <si>
    <r>
      <rPr>
        <b/>
        <i/>
        <sz val="12"/>
        <color indexed="8"/>
        <rFont val="Times New Roman"/>
        <family val="1"/>
      </rPr>
      <t>E</t>
    </r>
    <r>
      <rPr>
        <b/>
        <sz val="12"/>
        <color indexed="8"/>
        <rFont val="Times New Roman"/>
        <family val="1"/>
      </rPr>
      <t>*</t>
    </r>
  </si>
  <si>
    <r>
      <t xml:space="preserve">100 × </t>
    </r>
    <r>
      <rPr>
        <b/>
        <i/>
        <sz val="12"/>
        <rFont val="Times New Roman"/>
        <family val="1"/>
      </rPr>
      <t>A</t>
    </r>
    <r>
      <rPr>
        <b/>
        <sz val="12"/>
        <rFont val="Times New Roman"/>
        <family val="1"/>
      </rPr>
      <t>/</t>
    </r>
    <r>
      <rPr>
        <b/>
        <i/>
        <sz val="12"/>
        <rFont val="Times New Roman"/>
        <family val="1"/>
      </rPr>
      <t>E</t>
    </r>
    <r>
      <rPr>
        <b/>
        <sz val="12"/>
        <rFont val="Times New Roman"/>
        <family val="1"/>
      </rPr>
      <t>*</t>
    </r>
  </si>
  <si>
    <t>Continuous Mortality Investigation</t>
  </si>
  <si>
    <t>Income Protection Committee</t>
  </si>
  <si>
    <t>This workbook presents the summary-level results of the investigation into Claim Inceptions and Terminations for the following experience:</t>
  </si>
  <si>
    <t>Investigation:</t>
  </si>
  <si>
    <t>Data subset:</t>
  </si>
  <si>
    <t>Claim Inceptions - Male - Summary</t>
  </si>
  <si>
    <t>Claim Inceptions - Male - Detail</t>
  </si>
  <si>
    <t>Claim Inceptions - Female - Summary</t>
  </si>
  <si>
    <t>Claim Inceptions - Female - Detail</t>
  </si>
  <si>
    <t>Claimant Recoveries - Male - Summary</t>
  </si>
  <si>
    <t>Claimant Recoveries - Female -Summary</t>
  </si>
  <si>
    <t>Claimant Deaths - Male - Summary</t>
  </si>
  <si>
    <t>Claimant Deaths - Female - Summary</t>
  </si>
  <si>
    <r>
      <t xml:space="preserve">Summary results by Occupation Class and Deferred Period: data totals;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by age group; results of statistical tests</t>
    </r>
  </si>
  <si>
    <t>Claim Inceptions</t>
  </si>
  <si>
    <t>Claim Terminations</t>
  </si>
  <si>
    <r>
      <t xml:space="preserve">Data summarised by age group for each Occupation Class and Deferred Period: exposure, </t>
    </r>
    <r>
      <rPr>
        <i/>
        <sz val="12"/>
        <color indexed="8"/>
        <rFont val="Times New Roman"/>
        <family val="1"/>
      </rPr>
      <t>A</t>
    </r>
    <r>
      <rPr>
        <sz val="12"/>
        <color indexed="8"/>
        <rFont val="Times New Roman"/>
        <family val="1"/>
      </rPr>
      <t xml:space="preserve">, </t>
    </r>
    <r>
      <rPr>
        <i/>
        <sz val="12"/>
        <color indexed="8"/>
        <rFont val="Times New Roman"/>
        <family val="1"/>
      </rPr>
      <t>E</t>
    </r>
    <r>
      <rPr>
        <sz val="12"/>
        <color indexed="8"/>
        <rFont val="Times New Roman"/>
        <family val="1"/>
      </rPr>
      <t xml:space="preserve"> and </t>
    </r>
    <r>
      <rPr>
        <i/>
        <sz val="12"/>
        <color indexed="8"/>
        <rFont val="Times New Roman"/>
        <family val="1"/>
      </rPr>
      <t>A</t>
    </r>
    <r>
      <rPr>
        <sz val="12"/>
        <color indexed="8"/>
        <rFont val="Times New Roman"/>
        <family val="1"/>
      </rPr>
      <t>/</t>
    </r>
    <r>
      <rPr>
        <i/>
        <sz val="12"/>
        <color indexed="8"/>
        <rFont val="Times New Roman"/>
        <family val="1"/>
      </rPr>
      <t>E</t>
    </r>
  </si>
  <si>
    <t>Queries and requests</t>
  </si>
  <si>
    <t>CMI Working Paper 59</t>
  </si>
  <si>
    <t>CMI Working Paper 60</t>
  </si>
  <si>
    <t>Useful Reference Material</t>
  </si>
  <si>
    <t>Commentary on CMI Individual IP experience for 1991-2006</t>
  </si>
  <si>
    <t>Address:</t>
  </si>
  <si>
    <t>CMI, Cheapside House, 138 Cheapside, London, EC2V 6BW</t>
  </si>
  <si>
    <t>Email:</t>
  </si>
  <si>
    <t>IP@cmib.org.uk</t>
  </si>
  <si>
    <t>Telephone:</t>
  </si>
  <si>
    <t>020 7776 3820</t>
  </si>
  <si>
    <t>The CMI welcomes feedback and suggestions on its work, and would be glad to assist you with any queries or requests you may have in relation to these results or to the IP investigation.</t>
  </si>
  <si>
    <t>Description of CMI IP dataset, experience analysis methodology, statistical tests and format of results tables</t>
  </si>
  <si>
    <r>
      <t>The following worksheets compare actual Claim events (</t>
    </r>
    <r>
      <rPr>
        <i/>
        <sz val="12"/>
        <color indexed="8"/>
        <rFont val="Times New Roman"/>
        <family val="1"/>
      </rPr>
      <t>A</t>
    </r>
    <r>
      <rPr>
        <sz val="12"/>
        <color indexed="8"/>
        <rFont val="Times New Roman"/>
        <family val="1"/>
      </rPr>
      <t>) with those expected (</t>
    </r>
    <r>
      <rPr>
        <i/>
        <sz val="12"/>
        <color indexed="8"/>
        <rFont val="Times New Roman"/>
        <family val="1"/>
      </rPr>
      <t>E</t>
    </r>
    <r>
      <rPr>
        <sz val="12"/>
        <color indexed="8"/>
        <rFont val="Times New Roman"/>
        <family val="1"/>
      </rPr>
      <t>) using the Comparison Basis</t>
    </r>
  </si>
  <si>
    <t>Reference</t>
  </si>
  <si>
    <t>Important Notes</t>
  </si>
  <si>
    <t>CMI Income Protection Investigation</t>
  </si>
  <si>
    <t>Notes on the CMI IP experience analysis and presentation of results</t>
  </si>
  <si>
    <t>Notes on the presentation of the results:</t>
  </si>
  <si>
    <t>This reference document provides:</t>
  </si>
  <si>
    <t>A summary of the statisical tests included in the analysis and a guide for IP practitioners on the interpretation of the statistical test results.</t>
  </si>
  <si>
    <t>A description of the results tables presented in this workbook.</t>
  </si>
  <si>
    <t>A desription of the CMI IP dataset.</t>
  </si>
  <si>
    <t>A statement of the statistical model and methodology used for the CMI IP experience analysis.</t>
  </si>
  <si>
    <t>An outline of the main features of the IP experience graduations used as comparison bases.</t>
  </si>
  <si>
    <t>For the 'detail' level tables:</t>
  </si>
  <si>
    <t>For the 'summary' level tables:</t>
  </si>
  <si>
    <r>
      <t xml:space="preserve">Summary results by Occ Class and DP: data totals;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by age group and by duration Sick; results of statistical tests</t>
    </r>
  </si>
  <si>
    <r>
      <t xml:space="preserve">Data totals,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and the results of statistical tests are shown for each combination of Sex, Occupation Class and Deferred Period.</t>
    </r>
  </si>
  <si>
    <r>
      <t xml:space="preserve">Age and duration cells are grouped for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and for some of the statisitcal tests, to ensure </t>
    </r>
    <r>
      <rPr>
        <i/>
        <sz val="12"/>
        <color indexed="8"/>
        <rFont val="Times New Roman"/>
        <family val="1"/>
      </rPr>
      <t>E</t>
    </r>
    <r>
      <rPr>
        <sz val="12"/>
        <color indexed="8"/>
        <rFont val="Times New Roman"/>
        <family val="1"/>
      </rPr>
      <t xml:space="preserve"> &gt; 5 (for Inceptions ) or &gt; 8 (for Terminations).</t>
    </r>
  </si>
  <si>
    <t>Arrows ↑ or ↓ indicate where (and in which direction) a cell has been grouped with its neighbour(s).</t>
  </si>
  <si>
    <r>
      <t xml:space="preserve">Exposure, actual Inceptions, </t>
    </r>
    <r>
      <rPr>
        <i/>
        <sz val="12"/>
        <color indexed="8"/>
        <rFont val="Times New Roman"/>
        <family val="1"/>
      </rPr>
      <t>A</t>
    </r>
    <r>
      <rPr>
        <sz val="12"/>
        <color indexed="8"/>
        <rFont val="Times New Roman"/>
        <family val="1"/>
      </rPr>
      <t xml:space="preserve">, expected Inceptions, </t>
    </r>
    <r>
      <rPr>
        <i/>
        <sz val="12"/>
        <color indexed="8"/>
        <rFont val="Times New Roman"/>
        <family val="1"/>
      </rPr>
      <t>E</t>
    </r>
    <r>
      <rPr>
        <sz val="12"/>
        <color indexed="8"/>
        <rFont val="Times New Roman"/>
        <family val="1"/>
      </rPr>
      <t xml:space="preserve">, and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are shown for each age group for each combination of Sex, Occupation Class and Deferred Period.</t>
    </r>
  </si>
  <si>
    <r>
      <t xml:space="preserve">Two sets of statisical test results are reported:  first testing </t>
    </r>
    <r>
      <rPr>
        <i/>
        <sz val="12"/>
        <color indexed="8"/>
        <rFont val="Times New Roman"/>
        <family val="1"/>
      </rPr>
      <t>A</t>
    </r>
    <r>
      <rPr>
        <sz val="12"/>
        <color indexed="8"/>
        <rFont val="Times New Roman"/>
        <family val="1"/>
      </rPr>
      <t xml:space="preserve"> against </t>
    </r>
    <r>
      <rPr>
        <i/>
        <sz val="12"/>
        <color indexed="8"/>
        <rFont val="Times New Roman"/>
        <family val="1"/>
      </rPr>
      <t>E</t>
    </r>
    <r>
      <rPr>
        <sz val="12"/>
        <color indexed="8"/>
        <rFont val="Times New Roman"/>
        <family val="1"/>
      </rPr>
      <t xml:space="preserve">; then testing </t>
    </r>
    <r>
      <rPr>
        <i/>
        <sz val="12"/>
        <color indexed="8"/>
        <rFont val="Times New Roman"/>
        <family val="1"/>
      </rPr>
      <t>A</t>
    </r>
    <r>
      <rPr>
        <sz val="12"/>
        <color indexed="8"/>
        <rFont val="Times New Roman"/>
        <family val="1"/>
      </rPr>
      <t xml:space="preserve"> against </t>
    </r>
    <r>
      <rPr>
        <i/>
        <sz val="12"/>
        <color indexed="8"/>
        <rFont val="Times New Roman"/>
        <family val="1"/>
      </rPr>
      <t>E</t>
    </r>
    <r>
      <rPr>
        <sz val="12"/>
        <color indexed="8"/>
        <rFont val="Times New Roman"/>
        <family val="1"/>
      </rPr>
      <t xml:space="preserve">* = </t>
    </r>
    <r>
      <rPr>
        <i/>
        <sz val="12"/>
        <color indexed="8"/>
        <rFont val="Times New Roman"/>
        <family val="1"/>
      </rPr>
      <t>E</t>
    </r>
    <r>
      <rPr>
        <sz val="12"/>
        <color indexed="8"/>
        <rFont val="Times New Roman"/>
        <family val="1"/>
      </rPr>
      <t xml:space="preserve"> x </t>
    </r>
    <r>
      <rPr>
        <sz val="12"/>
        <color indexed="8"/>
        <rFont val="Symbol"/>
        <family val="1"/>
      </rPr>
      <t>S</t>
    </r>
    <r>
      <rPr>
        <i/>
        <sz val="12"/>
        <color indexed="8"/>
        <rFont val="Times New Roman"/>
        <family val="1"/>
      </rPr>
      <t>A</t>
    </r>
    <r>
      <rPr>
        <sz val="12"/>
        <color indexed="8"/>
        <rFont val="Times New Roman"/>
        <family val="1"/>
      </rPr>
      <t>/</t>
    </r>
    <r>
      <rPr>
        <sz val="12"/>
        <color indexed="8"/>
        <rFont val="Symbol"/>
        <family val="1"/>
      </rPr>
      <t>S</t>
    </r>
    <r>
      <rPr>
        <i/>
        <sz val="12"/>
        <color indexed="8"/>
        <rFont val="Times New Roman"/>
        <family val="1"/>
      </rPr>
      <t>E</t>
    </r>
    <r>
      <rPr>
        <sz val="12"/>
        <color indexed="8"/>
        <rFont val="Times New Roman"/>
        <family val="1"/>
      </rPr>
      <t xml:space="preserve"> for the relevant Sex, DP and Occ Class.</t>
    </r>
  </si>
  <si>
    <r>
      <t xml:space="preserve">The tests using </t>
    </r>
    <r>
      <rPr>
        <i/>
        <sz val="12"/>
        <color indexed="8"/>
        <rFont val="Times New Roman"/>
        <family val="1"/>
      </rPr>
      <t>E</t>
    </r>
    <r>
      <rPr>
        <sz val="12"/>
        <color indexed="8"/>
        <rFont val="Times New Roman"/>
        <family val="1"/>
      </rPr>
      <t xml:space="preserve">* examine whether the experience could reasonably be represented by a simple rescaling of the comparison basis to reflect the overall level of Claim event rates. </t>
    </r>
  </si>
  <si>
    <t>-</t>
  </si>
  <si>
    <t>38  /  21</t>
  </si>
  <si>
    <t>34  /  25</t>
  </si>
  <si>
    <t>33  /  16</t>
  </si>
  <si>
    <t>27  /  27</t>
  </si>
  <si>
    <t>15  /  7</t>
  </si>
  <si>
    <t>5  /  6</t>
  </si>
  <si>
    <t>1  /  0</t>
  </si>
  <si>
    <t>42  /  23</t>
  </si>
  <si>
    <t>59  /  33</t>
  </si>
  <si>
    <t>11  /  13</t>
  </si>
  <si>
    <t>5  /  7</t>
  </si>
  <si>
    <t>33  /  34</t>
  </si>
  <si>
    <t>51  /  41</t>
  </si>
  <si>
    <t>0  /  1</t>
  </si>
  <si>
    <t>11  /  21</t>
  </si>
  <si>
    <t>12  /  17</t>
  </si>
  <si>
    <t>7  /  3</t>
  </si>
  <si>
    <t>17  /  24</t>
  </si>
  <si>
    <t>17  /  25</t>
  </si>
  <si>
    <t>6  /  5</t>
  </si>
  <si>
    <t>18  /  22</t>
  </si>
  <si>
    <t>19  /  22</t>
  </si>
  <si>
    <t>20  /  27</t>
  </si>
  <si>
    <t>25  /  21</t>
  </si>
  <si>
    <t>9  /  5</t>
  </si>
  <si>
    <t>1  /  1</t>
  </si>
  <si>
    <t>25  /  32</t>
  </si>
  <si>
    <t>9  /  7</t>
  </si>
  <si>
    <t>28  /  29</t>
  </si>
  <si>
    <t>20  /  21</t>
  </si>
  <si>
    <t>21  /  19</t>
  </si>
  <si>
    <t>11  /  4</t>
  </si>
  <si>
    <t>29  /  23</t>
  </si>
  <si>
    <t>28  /  24</t>
  </si>
  <si>
    <t>9  /  8</t>
  </si>
  <si>
    <t>27  /  25</t>
  </si>
  <si>
    <t>26  /  26</t>
  </si>
  <si>
    <t>8  /  9</t>
  </si>
  <si>
    <t>9  /  10</t>
  </si>
  <si>
    <t>17  /  4</t>
  </si>
  <si>
    <t>4  /  1</t>
  </si>
  <si>
    <t>33  /  11</t>
  </si>
  <si>
    <t>34  /  11</t>
  </si>
  <si>
    <t>14  /  14</t>
  </si>
  <si>
    <t>4  /  4</t>
  </si>
  <si>
    <t>24  /  27</t>
  </si>
  <si>
    <t>26  /  27</t>
  </si>
  <si>
    <t>40  /  19</t>
  </si>
  <si>
    <t>37  /  22</t>
  </si>
  <si>
    <t>39  /  34</t>
  </si>
  <si>
    <t>40  /  9</t>
  </si>
  <si>
    <t>14  /  11</t>
  </si>
  <si>
    <t>3  /  0</t>
  </si>
  <si>
    <t>54  /  27</t>
  </si>
  <si>
    <t>64  /  42</t>
  </si>
  <si>
    <t>26  /  24</t>
  </si>
  <si>
    <t>11  /  15</t>
  </si>
  <si>
    <t>2  /  3</t>
  </si>
  <si>
    <t>44  /  37</t>
  </si>
  <si>
    <t>55  /  51</t>
  </si>
  <si>
    <t>↓</t>
  </si>
  <si>
    <t>↑</t>
  </si>
  <si>
    <t>2  /  1</t>
  </si>
  <si>
    <t>5  /  2</t>
  </si>
  <si>
    <t>5  /  3</t>
  </si>
  <si>
    <t>4  /  0</t>
  </si>
  <si>
    <t>4  /  2</t>
  </si>
  <si>
    <t>10  /  9</t>
  </si>
  <si>
    <t>14  /  9</t>
  </si>
  <si>
    <t>10  /  10</t>
  </si>
  <si>
    <t>10  /  13</t>
  </si>
  <si>
    <t>1  /  4</t>
  </si>
  <si>
    <t>1  /  2</t>
  </si>
  <si>
    <t>0  /  4</t>
  </si>
  <si>
    <t>0  /  10</t>
  </si>
  <si>
    <t>2  /  2</t>
  </si>
  <si>
    <t>0  /  2</t>
  </si>
  <si>
    <t>0  /  5</t>
  </si>
  <si>
    <t>6  /  4</t>
  </si>
  <si>
    <t>5  /  5</t>
  </si>
  <si>
    <t>5  /  12</t>
  </si>
  <si>
    <t>8  /  7</t>
  </si>
  <si>
    <t>7  /  9</t>
  </si>
  <si>
    <t>12  /  27</t>
  </si>
  <si>
    <t>12  /  28</t>
  </si>
  <si>
    <t>16  /  22</t>
  </si>
  <si>
    <t>17  /  22</t>
  </si>
  <si>
    <t>16  /  18</t>
  </si>
  <si>
    <t>18  /  14</t>
  </si>
  <si>
    <t>18  /  9</t>
  </si>
  <si>
    <t>17  /  11</t>
  </si>
  <si>
    <t>4  /  6</t>
  </si>
  <si>
    <t>25  /  17</t>
  </si>
  <si>
    <t>35  /  33</t>
  </si>
  <si>
    <t>21  /  21</t>
  </si>
  <si>
    <t>38  /  28</t>
  </si>
  <si>
    <t>3  /  10</t>
  </si>
  <si>
    <t>4  /  12</t>
  </si>
  <si>
    <t>5  /  10</t>
  </si>
  <si>
    <t>6  /  9</t>
  </si>
  <si>
    <t>3  /  2</t>
  </si>
  <si>
    <t>1  /  3</t>
  </si>
  <si>
    <t>3  /  5</t>
  </si>
  <si>
    <t>17  /  17</t>
  </si>
  <si>
    <t>17  /  18</t>
  </si>
  <si>
    <t>9  /  9</t>
  </si>
  <si>
    <t>6  /  3</t>
  </si>
  <si>
    <t>44  /  34</t>
  </si>
  <si>
    <t>11  /  10</t>
  </si>
  <si>
    <t>28  /  26</t>
  </si>
  <si>
    <t>0  /  8</t>
  </si>
  <si>
    <t>1991-1994</t>
  </si>
  <si>
    <t>26 / 16</t>
  </si>
  <si>
    <t>25 / 17</t>
  </si>
  <si>
    <t>22 / 10</t>
  </si>
  <si>
    <t>15 / 15</t>
  </si>
  <si>
    <t>14 / 9</t>
  </si>
  <si>
    <t>21 / 21</t>
  </si>
  <si>
    <t>15 / 18</t>
  </si>
  <si>
    <t>13 / 18</t>
  </si>
  <si>
    <t>0 / 1</t>
  </si>
  <si>
    <t>18 / 4</t>
  </si>
  <si>
    <t>10 / 0</t>
  </si>
  <si>
    <t>5 / 2</t>
  </si>
  <si>
    <t>1 / 0</t>
  </si>
  <si>
    <t>18 / 15</t>
  </si>
  <si>
    <t>7 / 8</t>
  </si>
  <si>
    <t>3 / 5</t>
  </si>
  <si>
    <t>1 / 1</t>
  </si>
  <si>
    <t>24 / 2</t>
  </si>
  <si>
    <t>6 / 0</t>
  </si>
  <si>
    <t>4 / 1</t>
  </si>
  <si>
    <t>20 / 18</t>
  </si>
  <si>
    <t>8 / 5</t>
  </si>
  <si>
    <t>4 / 3</t>
  </si>
  <si>
    <t>18 / 0</t>
  </si>
  <si>
    <t>5 / 0</t>
  </si>
  <si>
    <t>3 / 0</t>
  </si>
  <si>
    <t>20 / 17</t>
  </si>
  <si>
    <t>6 / 8</t>
  </si>
  <si>
    <t>3 / 3</t>
  </si>
  <si>
    <t>0 / 16</t>
  </si>
  <si>
    <t>41 / 3</t>
  </si>
  <si>
    <t>33 / 6</t>
  </si>
  <si>
    <t>16 / 15</t>
  </si>
  <si>
    <t>10 / 14</t>
  </si>
  <si>
    <t>6 / 5</t>
  </si>
  <si>
    <t>22 / 23</t>
  </si>
  <si>
    <t>24 / 18</t>
  </si>
  <si>
    <t>42 / 3</t>
  </si>
  <si>
    <t>39 / 3</t>
  </si>
  <si>
    <t>15 / 14</t>
  </si>
  <si>
    <t>23 / 22</t>
  </si>
  <si>
    <t>24 / 19</t>
  </si>
  <si>
    <t>18 / 19</t>
  </si>
  <si>
    <t>14 / 15</t>
  </si>
  <si>
    <t>29 / 7</t>
  </si>
  <si>
    <t>27 / 1</t>
  </si>
  <si>
    <t>9 / 0</t>
  </si>
  <si>
    <t>8 / 1</t>
  </si>
  <si>
    <t>3 / 1</t>
  </si>
  <si>
    <t>19 / 18</t>
  </si>
  <si>
    <t>20 / 16</t>
  </si>
  <si>
    <t>10 / 12</t>
  </si>
  <si>
    <t>9 / 8</t>
  </si>
  <si>
    <t>2 / 6</t>
  </si>
  <si>
    <t>4 / 0</t>
  </si>
  <si>
    <t>7 / 4</t>
  </si>
  <si>
    <t>2 / 4</t>
  </si>
  <si>
    <t>1 / 2</t>
  </si>
  <si>
    <t>15 / 0</t>
  </si>
  <si>
    <t>10 / 1</t>
  </si>
  <si>
    <t>8 / 0</t>
  </si>
  <si>
    <t>13 / 15</t>
  </si>
  <si>
    <t>11 / 12</t>
  </si>
  <si>
    <t>28 / 8</t>
  </si>
  <si>
    <t>36 / 0</t>
  </si>
  <si>
    <t>21 / 1</t>
  </si>
  <si>
    <t>7 / 1</t>
  </si>
  <si>
    <t>22 / 17</t>
  </si>
  <si>
    <t>17 / 18</t>
  </si>
  <si>
    <t>14 / 17</t>
  </si>
  <si>
    <t>8 / 6</t>
  </si>
  <si>
    <t xml:space="preserve">CMI papers and information may be accessed via the CMI pages on the UK Actuarial Profession's website: </t>
  </si>
  <si>
    <t>CMI home page:</t>
  </si>
  <si>
    <t>http://www.actuaries.org.uk/research-and-resources/pages/continuous-mortality-investigation</t>
  </si>
  <si>
    <t>CMI IP Investigation:</t>
  </si>
  <si>
    <t>http://www.actuaries.org.uk/research-and-resources/pages/income-protection-investigation</t>
  </si>
  <si>
    <t>Notices:</t>
  </si>
  <si>
    <t>(1)</t>
  </si>
  <si>
    <t>Although the CMI has made reasonable attempts to validate the data, its accuracy cannot be guaranteed and the CMI accepts no liability for its use.</t>
  </si>
  <si>
    <t>(2)</t>
  </si>
  <si>
    <t>Although the CMI has made reasonable attempts to ensure the accuracy of the spreadsheet, it cannot be guaranteed to be error free and the CMI accepts no liability for its use.</t>
  </si>
  <si>
    <t>(3)</t>
  </si>
  <si>
    <r>
      <t xml:space="preserve">Please communicate any issues you discover in the spreadsheet or in the data to the CMI Income Protection Committee (e-mail to </t>
    </r>
    <r>
      <rPr>
        <sz val="12"/>
        <color indexed="12"/>
        <rFont val="Times New Roman"/>
        <family val="1"/>
      </rPr>
      <t>IP@cmib.org.uk</t>
    </r>
    <r>
      <rPr>
        <sz val="12"/>
        <color indexed="8"/>
        <rFont val="Times New Roman"/>
        <family val="1"/>
      </rPr>
      <t xml:space="preserve">) at the earliest opportunity. </t>
    </r>
  </si>
  <si>
    <t>(4)</t>
  </si>
  <si>
    <t>Any published comment or analysis using information in this spreadsheet should acknowledge the CMI as the source of the data.</t>
  </si>
  <si>
    <t>(5)</t>
  </si>
  <si>
    <t>Important notes on the Investigation and results tables - Please read before using the data and results</t>
  </si>
  <si>
    <t>Experience is analysed for each of the three main transition events to or from IP Claim:  Claim Inceptions, Claimant Recoveries and Claimant Deaths.</t>
  </si>
  <si>
    <t>Results are presented separately for each combination of Sex, Deferred Period and CMI Occupation Class.</t>
  </si>
  <si>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ratios are also shown for each age group and, for the Terminations analysis, each interval of duration Sick.</t>
    </r>
  </si>
  <si>
    <r>
      <t xml:space="preserve">To indicate cells with relatively low credibility,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ratios based on fewer than 30 actual Claim events are shown in </t>
    </r>
    <r>
      <rPr>
        <i/>
        <sz val="12"/>
        <color indexed="8"/>
        <rFont val="Times New Roman"/>
        <family val="1"/>
      </rPr>
      <t>italics.</t>
    </r>
  </si>
  <si>
    <r>
      <t xml:space="preserve">The tests using </t>
    </r>
    <r>
      <rPr>
        <i/>
        <sz val="12"/>
        <color indexed="8"/>
        <rFont val="Times New Roman"/>
        <family val="1"/>
      </rPr>
      <t>E</t>
    </r>
    <r>
      <rPr>
        <sz val="12"/>
        <color indexed="8"/>
        <rFont val="Times New Roman"/>
        <family val="1"/>
      </rPr>
      <t xml:space="preserve"> examine whether the experience could reasonably be said to conform to the comparison basis, as used to calculate the numbers of expected Claim events. </t>
    </r>
  </si>
  <si>
    <r>
      <t xml:space="preserve">Probability values for the statistical tests are generally shown to 2 d.p.; values of </t>
    </r>
    <r>
      <rPr>
        <i/>
        <sz val="12"/>
        <color indexed="8"/>
        <rFont val="Times New Roman"/>
        <family val="1"/>
      </rPr>
      <t>p</t>
    </r>
    <r>
      <rPr>
        <sz val="12"/>
        <color indexed="8"/>
        <rFont val="Times New Roman"/>
        <family val="1"/>
      </rPr>
      <t>(B) are shown with 3 d.p. indicating the number of simulations out of 1,000 that met the criterion.</t>
    </r>
  </si>
  <si>
    <r>
      <t xml:space="preserve">To indicate potentially significant </t>
    </r>
    <r>
      <rPr>
        <i/>
        <sz val="12"/>
        <color indexed="8"/>
        <rFont val="Times New Roman"/>
        <family val="1"/>
      </rPr>
      <t>p</t>
    </r>
    <r>
      <rPr>
        <sz val="12"/>
        <color indexed="8"/>
        <rFont val="Times New Roman"/>
        <family val="1"/>
      </rPr>
      <t xml:space="preserve">-values in the statistical tests, </t>
    </r>
    <r>
      <rPr>
        <i/>
        <sz val="12"/>
        <color indexed="8"/>
        <rFont val="Times New Roman"/>
        <family val="1"/>
      </rPr>
      <t>p</t>
    </r>
    <r>
      <rPr>
        <sz val="12"/>
        <color indexed="8"/>
        <rFont val="Times New Roman"/>
        <family val="1"/>
      </rPr>
      <t xml:space="preserve">-values less than 0.10 are shown with 4 d.p. and those less than 0.05 are highlighted in </t>
    </r>
    <r>
      <rPr>
        <b/>
        <sz val="12"/>
        <color indexed="8"/>
        <rFont val="Times New Roman"/>
        <family val="1"/>
      </rPr>
      <t>bold</t>
    </r>
    <r>
      <rPr>
        <sz val="12"/>
        <color indexed="8"/>
        <rFont val="Times New Roman"/>
        <family val="1"/>
      </rPr>
      <t>.</t>
    </r>
  </si>
  <si>
    <t>Tables showing additional information are provided for the Claim Inceptions analysis; the equivalent tables are not currently available for the Claim Terminations analysis.</t>
  </si>
  <si>
    <t>This spreadsheet is provided as an ".xls" Excel workbook.  It is believed to be compatible with Excel versions 97-2003, 2007 and 2010.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</si>
</sst>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0.0"/>
    <numFmt numFmtId="167" formatCode="0.000"/>
    <numFmt numFmtId="168" formatCode="#,##0_ ;\-#,##0\ "/>
    <numFmt numFmtId="169" formatCode="#,##0.0_ ;\-#,##0.0\ "/>
    <numFmt numFmtId="170" formatCode="#,##0.000"/>
    <numFmt numFmtId="171" formatCode="#,##0.0000"/>
    <numFmt numFmtId="177" formatCode="#,##0.00"/>
  </numFmts>
  <fonts count="78">
    <font>
      <sz val="10"/>
      <color theme="1"/>
      <name val="Arial"/>
      <family val="2"/>
    </font>
    <font>
      <sz val="11"/>
      <color indexed="8"/>
      <name val="Calibri"/>
      <family val="2"/>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Symbol"/>
      <family val="1"/>
    </font>
    <font>
      <vertAlign val="superscript"/>
      <sz val="12"/>
      <name val="Times New Roman"/>
      <family val="1"/>
    </font>
    <font>
      <i/>
      <sz val="12"/>
      <name val="Times New Roman"/>
      <family val="1"/>
    </font>
    <font>
      <i/>
      <sz val="12"/>
      <color indexed="8"/>
      <name val="Times New Roman"/>
      <family val="1"/>
    </font>
    <font>
      <b/>
      <i/>
      <sz val="12"/>
      <name val="Times New Roman"/>
      <family val="1"/>
    </font>
    <font>
      <b/>
      <i/>
      <sz val="12"/>
      <color indexed="8"/>
      <name val="Times New Roman"/>
      <family val="1"/>
    </font>
    <font>
      <b/>
      <sz val="12"/>
      <color indexed="8"/>
      <name val="Symbol"/>
      <family val="1"/>
    </font>
    <font>
      <b/>
      <sz val="16"/>
      <color indexed="12"/>
      <name val="Times New Roman"/>
      <family val="1"/>
    </font>
    <font>
      <sz val="12"/>
      <color indexed="8"/>
      <name val="Symbol"/>
      <family val="1"/>
    </font>
    <font>
      <sz val="12"/>
      <color indexed="12"/>
      <name val="Times New Roman"/>
      <family val="1"/>
    </font>
    <font>
      <sz val="10"/>
      <color indexed="8"/>
      <name val="Arial"/>
      <family val="2"/>
    </font>
    <font>
      <u val="single"/>
      <sz val="11"/>
      <color indexed="12"/>
      <name val="Calibri"/>
      <family val="2"/>
    </font>
    <font>
      <b/>
      <sz val="11"/>
      <color indexed="8"/>
      <name val="Calibri"/>
      <family val="2"/>
    </font>
    <font>
      <sz val="12"/>
      <color indexed="10"/>
      <name val="Times New Roman"/>
      <family val="1"/>
    </font>
    <font>
      <u val="single"/>
      <sz val="12"/>
      <color indexed="12"/>
      <name val="Times New Roman"/>
      <family val="1"/>
    </font>
    <font>
      <sz val="10"/>
      <color indexed="12"/>
      <name val="Arial"/>
      <family val="2"/>
    </font>
    <font>
      <sz val="10"/>
      <color indexed="8"/>
      <name val="Times New Roman"/>
      <family val="1"/>
    </font>
    <font>
      <b/>
      <sz val="12"/>
      <color indexed="12"/>
      <name val="Times New Roman"/>
      <family val="1"/>
    </font>
    <font>
      <sz val="14"/>
      <color indexed="8"/>
      <name val="Times New Roman"/>
      <family val="1"/>
    </font>
    <font>
      <b/>
      <sz val="14"/>
      <color indexed="8"/>
      <name val="Times New Roman"/>
      <family val="1"/>
    </font>
    <font>
      <b/>
      <sz val="16"/>
      <color indexed="12"/>
      <name val="Arial"/>
      <family val="2"/>
    </font>
    <font>
      <b/>
      <sz val="14"/>
      <color indexed="12"/>
      <name val="Times New Roman"/>
      <family val="1"/>
    </font>
    <font>
      <sz val="14"/>
      <color indexed="12"/>
      <name val="Times New Roman"/>
      <family val="1"/>
    </font>
    <font>
      <b/>
      <sz val="20"/>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sz val="12"/>
      <color rgb="FFFF0000"/>
      <name val="Times New Roman"/>
      <family val="1"/>
    </font>
    <font>
      <u val="single"/>
      <sz val="12"/>
      <color theme="10"/>
      <name val="Times New Roman"/>
      <family val="1"/>
    </font>
    <font>
      <sz val="10"/>
      <color rgb="FF0000FF"/>
      <name val="Arial"/>
      <family val="2"/>
    </font>
    <font>
      <sz val="10"/>
      <color theme="1"/>
      <name val="Times New Roman"/>
      <family val="1"/>
    </font>
    <font>
      <b/>
      <sz val="12"/>
      <color rgb="FF0000FF"/>
      <name val="Times New Roman"/>
      <family val="1"/>
    </font>
    <font>
      <b/>
      <sz val="16"/>
      <color rgb="FF0000FF"/>
      <name val="Times New Roman"/>
      <family val="1"/>
    </font>
    <font>
      <sz val="14"/>
      <color theme="1"/>
      <name val="Times New Roman"/>
      <family val="1"/>
    </font>
    <font>
      <b/>
      <sz val="14"/>
      <color theme="1"/>
      <name val="Times New Roman"/>
      <family val="1"/>
    </font>
    <font>
      <b/>
      <sz val="16"/>
      <color rgb="FF0000FF"/>
      <name val="Arial"/>
      <family val="2"/>
    </font>
    <font>
      <i/>
      <sz val="12"/>
      <color theme="1"/>
      <name val="Times New Roman"/>
      <family val="1"/>
    </font>
    <font>
      <b/>
      <sz val="14"/>
      <color rgb="FF0000FF"/>
      <name val="Times New Roman"/>
      <family val="1"/>
    </font>
    <font>
      <sz val="14"/>
      <color rgb="FF0000FF"/>
      <name val="Times New Roman"/>
      <family val="1"/>
    </font>
    <font>
      <b/>
      <sz val="20"/>
      <color rgb="FF0000FF"/>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rgb="FFCCECFF"/>
        <bgColor indexed="64"/>
      </patternFill>
    </fill>
    <fill>
      <patternFill patternType="solid">
        <fgColor rgb="FFEAEAEA"/>
        <bgColor indexed="64"/>
      </patternFill>
    </fill>
    <fill>
      <patternFill patternType="solid">
        <fgColor rgb="FFFFEB9C"/>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style="double"/>
    </border>
    <border>
      <left/>
      <right/>
      <top/>
      <bottom style="double"/>
    </border>
    <border>
      <left/>
      <right style="double"/>
      <top/>
      <bottom style="double"/>
    </border>
    <border>
      <left/>
      <right/>
      <top style="double"/>
      <bottom style="double"/>
    </border>
    <border>
      <left/>
      <right style="double"/>
      <top style="double"/>
      <bottom style="double"/>
    </border>
    <border>
      <left style="double"/>
      <right/>
      <top/>
      <bottom/>
    </border>
    <border>
      <left style="double"/>
      <right/>
      <top/>
      <bottom style="medium"/>
    </border>
    <border>
      <left style="double"/>
      <right/>
      <top style="medium"/>
      <bottom/>
    </border>
    <border>
      <left style="double"/>
      <right/>
      <top style="double"/>
      <bottom style="double"/>
    </border>
    <border>
      <left/>
      <right style="double"/>
      <top/>
      <bottom/>
    </border>
    <border>
      <left/>
      <right/>
      <top/>
      <bottom style="medium"/>
    </border>
    <border>
      <left/>
      <right style="double"/>
      <top/>
      <bottom style="medium"/>
    </border>
    <border>
      <left style="double"/>
      <right/>
      <top style="double"/>
      <bottom/>
    </border>
    <border>
      <left/>
      <right/>
      <top style="double"/>
      <bottom/>
    </border>
    <border>
      <left/>
      <right style="double"/>
      <top style="double"/>
      <bottom/>
    </border>
    <border>
      <left/>
      <right/>
      <top style="medium"/>
      <bottom/>
    </border>
    <border>
      <left/>
      <right style="double"/>
      <top style="medium"/>
      <bottom/>
    </border>
    <border>
      <left style="double"/>
      <right style="double"/>
      <top style="double"/>
      <bottom style="double"/>
    </border>
    <border>
      <left style="double"/>
      <right style="double"/>
      <top style="double"/>
      <bottom/>
    </border>
    <border>
      <left style="double"/>
      <right style="double"/>
      <top/>
      <bottom/>
    </border>
    <border>
      <left style="double"/>
      <right style="double"/>
      <top/>
      <bottom style="medium"/>
    </border>
    <border>
      <left style="double"/>
      <right style="double"/>
      <top style="medium"/>
      <bottom/>
    </border>
    <border>
      <left style="double"/>
      <right style="double"/>
      <top/>
      <bottom style="double"/>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style="thin"/>
      <top/>
      <bottom style="double"/>
    </border>
    <border>
      <left style="thin"/>
      <right style="double"/>
      <top/>
      <bottom style="double"/>
    </border>
    <border>
      <left style="double"/>
      <right style="thin"/>
      <top style="double"/>
      <bottom/>
    </border>
    <border>
      <left style="thin"/>
      <right style="thin"/>
      <top style="double"/>
      <bottom/>
    </border>
    <border>
      <left style="double"/>
      <right style="thin"/>
      <top/>
      <bottom/>
    </border>
    <border>
      <left style="double"/>
      <right style="thin"/>
      <top/>
      <bottom style="double"/>
    </border>
    <border>
      <left style="thin"/>
      <right style="double"/>
      <top style="double"/>
      <bottom/>
    </border>
    <border>
      <left style="thin"/>
      <right style="double"/>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45" fillId="31" borderId="0" applyNumberFormat="0" applyFont="0" applyBorder="0" applyAlignment="0" applyProtection="0"/>
    <xf numFmtId="0" fontId="45" fillId="31" borderId="0" applyNumberFormat="0" applyFont="0" applyBorder="0" applyAlignment="0" applyProtection="0"/>
    <xf numFmtId="0" fontId="45" fillId="32" borderId="0" applyNumberFormat="0" applyFont="0" applyBorder="0" applyAlignment="0" applyProtection="0"/>
    <xf numFmtId="0" fontId="45" fillId="32" borderId="0" applyNumberFormat="0" applyFont="0" applyBorder="0" applyAlignment="0" applyProtection="0"/>
    <xf numFmtId="0" fontId="45" fillId="33" borderId="0" applyNumberFormat="0" applyFont="0" applyBorder="0" applyAlignment="0" applyProtection="0"/>
    <xf numFmtId="0" fontId="45" fillId="33" borderId="0" applyNumberFormat="0" applyFont="0" applyBorder="0" applyAlignment="0" applyProtection="0"/>
    <xf numFmtId="0" fontId="58" fillId="34" borderId="0" applyNumberFormat="0" applyBorder="0" applyAlignment="0" applyProtection="0"/>
    <xf numFmtId="0" fontId="0" fillId="31"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14">
    <xf numFmtId="0" fontId="0" fillId="0" borderId="0" xfId="0" applyAlignment="1">
      <alignment/>
    </xf>
    <xf numFmtId="0" fontId="2" fillId="0" borderId="10" xfId="57" applyFont="1" applyFill="1" applyBorder="1" applyAlignment="1">
      <alignment/>
    </xf>
    <xf numFmtId="0" fontId="2" fillId="0" borderId="11" xfId="57" applyFont="1" applyFill="1" applyBorder="1" applyAlignment="1">
      <alignment horizontal="right"/>
    </xf>
    <xf numFmtId="0" fontId="2" fillId="0" borderId="12" xfId="57" applyFont="1" applyFill="1" applyBorder="1" applyAlignment="1">
      <alignment horizontal="right"/>
    </xf>
    <xf numFmtId="0" fontId="2" fillId="0" borderId="13" xfId="57" applyFont="1" applyFill="1" applyBorder="1" applyAlignment="1">
      <alignment horizontal="right"/>
    </xf>
    <xf numFmtId="0" fontId="2" fillId="0" borderId="14" xfId="57" applyFont="1" applyFill="1" applyBorder="1" applyAlignment="1">
      <alignment horizontal="right"/>
    </xf>
    <xf numFmtId="0" fontId="3" fillId="0" borderId="15" xfId="57" applyFont="1" applyFill="1" applyBorder="1" applyAlignment="1">
      <alignment/>
    </xf>
    <xf numFmtId="0" fontId="2" fillId="0" borderId="15" xfId="57" applyFont="1" applyFill="1" applyBorder="1" applyAlignment="1">
      <alignment/>
    </xf>
    <xf numFmtId="0" fontId="3" fillId="0" borderId="16" xfId="57" applyFont="1" applyFill="1" applyBorder="1" applyAlignment="1">
      <alignment/>
    </xf>
    <xf numFmtId="0" fontId="2" fillId="0" borderId="17" xfId="57" applyFont="1" applyFill="1" applyBorder="1" applyAlignment="1">
      <alignment/>
    </xf>
    <xf numFmtId="167" fontId="3" fillId="0" borderId="15" xfId="57" applyNumberFormat="1" applyFont="1" applyFill="1" applyBorder="1" applyAlignment="1">
      <alignment/>
    </xf>
    <xf numFmtId="0" fontId="63" fillId="0" borderId="18" xfId="59" applyFont="1" applyFill="1" applyBorder="1" applyAlignment="1">
      <alignment/>
    </xf>
    <xf numFmtId="0" fontId="63" fillId="0" borderId="13" xfId="59" applyFont="1" applyFill="1" applyBorder="1" applyAlignment="1">
      <alignment horizontal="right"/>
    </xf>
    <xf numFmtId="0" fontId="63" fillId="0" borderId="14" xfId="59" applyFont="1" applyFill="1" applyBorder="1" applyAlignment="1">
      <alignment horizontal="right"/>
    </xf>
    <xf numFmtId="0" fontId="63" fillId="0" borderId="15" xfId="59" applyFont="1" applyFill="1" applyBorder="1" applyAlignment="1">
      <alignment/>
    </xf>
    <xf numFmtId="0" fontId="64" fillId="0" borderId="0" xfId="57" applyFont="1" applyFill="1" applyBorder="1" applyAlignment="1">
      <alignment/>
    </xf>
    <xf numFmtId="0" fontId="64" fillId="0" borderId="19" xfId="57" applyFont="1" applyFill="1" applyBorder="1" applyAlignment="1">
      <alignment/>
    </xf>
    <xf numFmtId="0" fontId="64" fillId="0" borderId="15" xfId="59" applyFont="1" applyFill="1" applyBorder="1" applyAlignment="1">
      <alignment/>
    </xf>
    <xf numFmtId="3" fontId="64" fillId="0" borderId="0" xfId="57" applyNumberFormat="1" applyFont="1" applyFill="1" applyBorder="1" applyAlignment="1">
      <alignment horizontal="right"/>
    </xf>
    <xf numFmtId="3" fontId="64" fillId="0" borderId="19" xfId="57" applyNumberFormat="1" applyFont="1" applyFill="1" applyBorder="1" applyAlignment="1">
      <alignment horizontal="right"/>
    </xf>
    <xf numFmtId="166" fontId="64" fillId="0" borderId="0" xfId="57" applyNumberFormat="1" applyFont="1" applyFill="1" applyBorder="1" applyAlignment="1">
      <alignment horizontal="right"/>
    </xf>
    <xf numFmtId="166" fontId="64" fillId="0" borderId="19" xfId="57" applyNumberFormat="1" applyFont="1" applyFill="1" applyBorder="1" applyAlignment="1">
      <alignment horizontal="right"/>
    </xf>
    <xf numFmtId="0" fontId="63" fillId="0" borderId="16" xfId="59" applyFont="1" applyFill="1" applyBorder="1" applyAlignment="1">
      <alignment/>
    </xf>
    <xf numFmtId="0" fontId="64" fillId="0" borderId="20" xfId="57" applyFont="1" applyFill="1" applyBorder="1" applyAlignment="1">
      <alignment horizontal="right"/>
    </xf>
    <xf numFmtId="0" fontId="64" fillId="0" borderId="21" xfId="57" applyFont="1" applyFill="1" applyBorder="1" applyAlignment="1">
      <alignment horizontal="right"/>
    </xf>
    <xf numFmtId="0" fontId="64" fillId="0" borderId="0" xfId="57" applyFont="1" applyFill="1" applyBorder="1" applyAlignment="1">
      <alignment horizontal="right"/>
    </xf>
    <xf numFmtId="0" fontId="64" fillId="0" borderId="19" xfId="57" applyFont="1" applyFill="1" applyBorder="1" applyAlignment="1">
      <alignment horizontal="right"/>
    </xf>
    <xf numFmtId="1" fontId="64" fillId="0" borderId="0" xfId="57" applyNumberFormat="1" applyFont="1" applyFill="1" applyBorder="1" applyAlignment="1">
      <alignment horizontal="right"/>
    </xf>
    <xf numFmtId="1" fontId="64" fillId="0" borderId="19" xfId="57" applyNumberFormat="1" applyFont="1" applyFill="1" applyBorder="1" applyAlignment="1">
      <alignment horizontal="right"/>
    </xf>
    <xf numFmtId="0" fontId="63" fillId="0" borderId="17" xfId="59" applyFont="1" applyFill="1" applyBorder="1" applyAlignment="1">
      <alignment/>
    </xf>
    <xf numFmtId="2" fontId="64" fillId="0" borderId="0" xfId="57" applyNumberFormat="1" applyFont="1" applyFill="1" applyBorder="1" applyAlignment="1">
      <alignment horizontal="right"/>
    </xf>
    <xf numFmtId="2" fontId="64" fillId="0" borderId="19" xfId="57" applyNumberFormat="1" applyFont="1" applyFill="1" applyBorder="1" applyAlignment="1">
      <alignment horizontal="right"/>
    </xf>
    <xf numFmtId="0" fontId="64" fillId="0" borderId="0" xfId="57" applyNumberFormat="1" applyFont="1" applyFill="1" applyBorder="1" applyAlignment="1">
      <alignment horizontal="right"/>
    </xf>
    <xf numFmtId="0" fontId="64" fillId="0" borderId="19" xfId="57" applyNumberFormat="1" applyFont="1" applyFill="1" applyBorder="1" applyAlignment="1">
      <alignment horizontal="right"/>
    </xf>
    <xf numFmtId="4" fontId="64" fillId="0" borderId="0" xfId="57" applyNumberFormat="1" applyFont="1" applyFill="1" applyBorder="1" applyAlignment="1">
      <alignment horizontal="right"/>
    </xf>
    <xf numFmtId="4" fontId="64" fillId="0" borderId="19" xfId="57" applyNumberFormat="1" applyFont="1" applyFill="1" applyBorder="1" applyAlignment="1">
      <alignment horizontal="right"/>
    </xf>
    <xf numFmtId="164" fontId="64" fillId="0" borderId="0" xfId="57" applyNumberFormat="1" applyFont="1" applyFill="1" applyBorder="1" applyAlignment="1">
      <alignment horizontal="right"/>
    </xf>
    <xf numFmtId="164" fontId="64" fillId="0" borderId="19" xfId="57" applyNumberFormat="1" applyFont="1" applyFill="1" applyBorder="1" applyAlignment="1">
      <alignment horizontal="right"/>
    </xf>
    <xf numFmtId="0" fontId="63" fillId="0" borderId="10" xfId="59" applyFont="1" applyFill="1" applyBorder="1" applyAlignment="1">
      <alignment/>
    </xf>
    <xf numFmtId="0" fontId="64" fillId="0" borderId="11" xfId="57" applyFont="1" applyFill="1" applyBorder="1" applyAlignment="1">
      <alignment horizontal="right"/>
    </xf>
    <xf numFmtId="0" fontId="64" fillId="0" borderId="12" xfId="57" applyFont="1" applyFill="1" applyBorder="1" applyAlignment="1">
      <alignment horizontal="right"/>
    </xf>
    <xf numFmtId="0" fontId="61" fillId="0" borderId="22" xfId="0" applyFont="1" applyFill="1" applyBorder="1" applyAlignment="1">
      <alignment/>
    </xf>
    <xf numFmtId="0" fontId="0" fillId="0" borderId="23" xfId="0" applyFill="1" applyBorder="1" applyAlignment="1">
      <alignment/>
    </xf>
    <xf numFmtId="0" fontId="0" fillId="0" borderId="24" xfId="0" applyFill="1" applyBorder="1" applyAlignment="1">
      <alignment/>
    </xf>
    <xf numFmtId="0" fontId="63" fillId="0" borderId="11" xfId="59" applyFont="1" applyFill="1" applyBorder="1" applyAlignment="1">
      <alignment horizontal="right"/>
    </xf>
    <xf numFmtId="0" fontId="64" fillId="0" borderId="0" xfId="42" applyNumberFormat="1" applyFont="1" applyFill="1" applyBorder="1" applyAlignment="1">
      <alignment/>
    </xf>
    <xf numFmtId="0" fontId="64" fillId="0" borderId="19" xfId="42" applyNumberFormat="1" applyFont="1" applyFill="1" applyBorder="1" applyAlignment="1">
      <alignment/>
    </xf>
    <xf numFmtId="3" fontId="64" fillId="0" borderId="0" xfId="55" applyNumberFormat="1" applyFont="1" applyFill="1" applyBorder="1" applyAlignment="1">
      <alignment horizontal="right"/>
    </xf>
    <xf numFmtId="168" fontId="64" fillId="0" borderId="0" xfId="55" applyNumberFormat="1" applyFont="1" applyFill="1" applyBorder="1" applyAlignment="1">
      <alignment horizontal="right"/>
    </xf>
    <xf numFmtId="168" fontId="64" fillId="0" borderId="0" xfId="55" applyNumberFormat="1" applyFont="1" applyFill="1" applyBorder="1" applyAlignment="1">
      <alignment/>
    </xf>
    <xf numFmtId="169" fontId="64" fillId="0" borderId="0" xfId="55" applyNumberFormat="1" applyFont="1" applyFill="1" applyBorder="1" applyAlignment="1">
      <alignment/>
    </xf>
    <xf numFmtId="168" fontId="64" fillId="0" borderId="19" xfId="55" applyNumberFormat="1" applyFont="1" applyFill="1" applyBorder="1" applyAlignment="1">
      <alignment/>
    </xf>
    <xf numFmtId="3" fontId="64" fillId="0" borderId="0" xfId="42" applyNumberFormat="1" applyFont="1" applyFill="1" applyBorder="1" applyAlignment="1">
      <alignment horizontal="right"/>
    </xf>
    <xf numFmtId="168" fontId="64" fillId="0" borderId="0" xfId="42" applyNumberFormat="1" applyFont="1" applyFill="1" applyBorder="1" applyAlignment="1">
      <alignment horizontal="right"/>
    </xf>
    <xf numFmtId="168" fontId="64" fillId="0" borderId="0" xfId="42" applyNumberFormat="1" applyFont="1" applyFill="1" applyBorder="1" applyAlignment="1">
      <alignment/>
    </xf>
    <xf numFmtId="169" fontId="64" fillId="0" borderId="0" xfId="42" applyNumberFormat="1" applyFont="1" applyFill="1" applyBorder="1" applyAlignment="1">
      <alignment/>
    </xf>
    <xf numFmtId="168" fontId="64" fillId="0" borderId="19" xfId="42" applyNumberFormat="1" applyFont="1" applyFill="1" applyBorder="1" applyAlignment="1">
      <alignment/>
    </xf>
    <xf numFmtId="0" fontId="64" fillId="0" borderId="0" xfId="55" applyFont="1" applyFill="1" applyBorder="1" applyAlignment="1">
      <alignment/>
    </xf>
    <xf numFmtId="0" fontId="0" fillId="0" borderId="0" xfId="0" applyFill="1" applyBorder="1" applyAlignment="1">
      <alignment/>
    </xf>
    <xf numFmtId="0" fontId="63" fillId="0" borderId="0" xfId="55" applyFont="1" applyFill="1" applyBorder="1" applyAlignment="1">
      <alignment/>
    </xf>
    <xf numFmtId="2" fontId="0" fillId="0" borderId="0" xfId="0" applyNumberFormat="1" applyFill="1" applyAlignment="1">
      <alignment/>
    </xf>
    <xf numFmtId="0" fontId="64" fillId="0" borderId="25" xfId="57" applyNumberFormat="1" applyFont="1" applyFill="1" applyBorder="1" applyAlignment="1">
      <alignment horizontal="right"/>
    </xf>
    <xf numFmtId="0" fontId="64" fillId="0" borderId="26" xfId="57" applyNumberFormat="1" applyFont="1" applyFill="1" applyBorder="1" applyAlignment="1">
      <alignment horizontal="right"/>
    </xf>
    <xf numFmtId="0" fontId="63" fillId="0" borderId="0" xfId="59" applyFont="1" applyFill="1" applyBorder="1" applyAlignment="1">
      <alignment/>
    </xf>
    <xf numFmtId="168" fontId="64" fillId="0" borderId="11" xfId="55" applyNumberFormat="1" applyFont="1" applyFill="1" applyBorder="1" applyAlignment="1">
      <alignment/>
    </xf>
    <xf numFmtId="3" fontId="64" fillId="0" borderId="11" xfId="55" applyNumberFormat="1" applyFont="1" applyFill="1" applyBorder="1" applyAlignment="1">
      <alignment horizontal="right"/>
    </xf>
    <xf numFmtId="168" fontId="64" fillId="0" borderId="11" xfId="55" applyNumberFormat="1" applyFont="1" applyFill="1" applyBorder="1" applyAlignment="1">
      <alignment horizontal="right"/>
    </xf>
    <xf numFmtId="169" fontId="64" fillId="0" borderId="11" xfId="55" applyNumberFormat="1" applyFont="1" applyFill="1" applyBorder="1" applyAlignment="1">
      <alignment/>
    </xf>
    <xf numFmtId="168" fontId="64" fillId="0" borderId="12" xfId="55" applyNumberFormat="1" applyFont="1" applyFill="1" applyBorder="1" applyAlignment="1">
      <alignment/>
    </xf>
    <xf numFmtId="0" fontId="63" fillId="0" borderId="27" xfId="59" applyFont="1" applyFill="1" applyBorder="1" applyAlignment="1">
      <alignment/>
    </xf>
    <xf numFmtId="0" fontId="63" fillId="0" borderId="28" xfId="59" applyFont="1" applyFill="1" applyBorder="1" applyAlignment="1">
      <alignment/>
    </xf>
    <xf numFmtId="0" fontId="63" fillId="0" borderId="29" xfId="59" applyFont="1" applyFill="1" applyBorder="1" applyAlignment="1">
      <alignment/>
    </xf>
    <xf numFmtId="0" fontId="64" fillId="0" borderId="29" xfId="59" applyFont="1" applyFill="1" applyBorder="1" applyAlignment="1">
      <alignment/>
    </xf>
    <xf numFmtId="0" fontId="63" fillId="0" borderId="30" xfId="59" applyFont="1" applyFill="1" applyBorder="1" applyAlignment="1">
      <alignment/>
    </xf>
    <xf numFmtId="0" fontId="63" fillId="0" borderId="31" xfId="59" applyFont="1" applyFill="1" applyBorder="1" applyAlignment="1">
      <alignment/>
    </xf>
    <xf numFmtId="0" fontId="3" fillId="0" borderId="29" xfId="57" applyFont="1" applyFill="1" applyBorder="1" applyAlignment="1">
      <alignment/>
    </xf>
    <xf numFmtId="0" fontId="63" fillId="0" borderId="32" xfId="59" applyFont="1" applyFill="1" applyBorder="1" applyAlignment="1">
      <alignment/>
    </xf>
    <xf numFmtId="0" fontId="2" fillId="0" borderId="27" xfId="57" applyFont="1" applyFill="1" applyBorder="1" applyAlignment="1">
      <alignment/>
    </xf>
    <xf numFmtId="0" fontId="3" fillId="0" borderId="28" xfId="57" applyFont="1" applyFill="1" applyBorder="1" applyAlignment="1">
      <alignment/>
    </xf>
    <xf numFmtId="0" fontId="2" fillId="0" borderId="29" xfId="57" applyFont="1" applyFill="1" applyBorder="1" applyAlignment="1">
      <alignment/>
    </xf>
    <xf numFmtId="0" fontId="3" fillId="0" borderId="30" xfId="57" applyFont="1" applyFill="1" applyBorder="1" applyAlignment="1">
      <alignment/>
    </xf>
    <xf numFmtId="0" fontId="2" fillId="0" borderId="31" xfId="57" applyFont="1" applyFill="1" applyBorder="1" applyAlignment="1">
      <alignment/>
    </xf>
    <xf numFmtId="167" fontId="3" fillId="0" borderId="29" xfId="57" applyNumberFormat="1" applyFont="1" applyFill="1" applyBorder="1" applyAlignment="1">
      <alignment/>
    </xf>
    <xf numFmtId="0" fontId="2" fillId="0" borderId="30" xfId="57" applyFont="1" applyFill="1" applyBorder="1" applyAlignment="1">
      <alignment/>
    </xf>
    <xf numFmtId="0" fontId="2" fillId="0" borderId="32" xfId="57" applyFont="1" applyFill="1" applyBorder="1" applyAlignment="1">
      <alignment/>
    </xf>
    <xf numFmtId="0" fontId="64" fillId="0" borderId="0" xfId="0" applyFont="1" applyAlignment="1">
      <alignment/>
    </xf>
    <xf numFmtId="0" fontId="65" fillId="0" borderId="0" xfId="0" applyFont="1" applyAlignment="1">
      <alignment/>
    </xf>
    <xf numFmtId="0" fontId="64" fillId="0" borderId="33" xfId="0" applyFont="1" applyBorder="1" applyAlignment="1">
      <alignment/>
    </xf>
    <xf numFmtId="0" fontId="66" fillId="0" borderId="0" xfId="52" applyFont="1" applyAlignment="1" applyProtection="1">
      <alignment/>
      <protection/>
    </xf>
    <xf numFmtId="0" fontId="64" fillId="0" borderId="0" xfId="0" applyFont="1" applyBorder="1" applyAlignment="1">
      <alignment/>
    </xf>
    <xf numFmtId="0" fontId="67" fillId="0" borderId="0" xfId="0" applyFont="1" applyFill="1" applyAlignment="1">
      <alignment/>
    </xf>
    <xf numFmtId="0" fontId="68" fillId="0" borderId="0" xfId="0" applyFont="1" applyFill="1" applyAlignment="1">
      <alignment/>
    </xf>
    <xf numFmtId="0" fontId="69" fillId="0" borderId="0" xfId="55" applyFont="1" applyFill="1" applyBorder="1" applyAlignment="1">
      <alignment/>
    </xf>
    <xf numFmtId="0" fontId="67" fillId="0" borderId="0" xfId="0" applyFont="1" applyFill="1" applyBorder="1" applyAlignment="1">
      <alignment/>
    </xf>
    <xf numFmtId="0" fontId="70" fillId="0" borderId="0" xfId="0" applyFont="1" applyFill="1" applyBorder="1" applyAlignment="1">
      <alignment/>
    </xf>
    <xf numFmtId="0" fontId="68" fillId="0" borderId="11" xfId="0" applyFont="1" applyFill="1" applyBorder="1" applyAlignment="1">
      <alignment/>
    </xf>
    <xf numFmtId="0" fontId="68" fillId="0" borderId="0" xfId="0" applyFont="1" applyFill="1" applyBorder="1" applyAlignment="1">
      <alignment/>
    </xf>
    <xf numFmtId="0" fontId="13" fillId="0" borderId="0" xfId="0" applyFont="1" applyFill="1" applyBorder="1" applyAlignment="1">
      <alignment/>
    </xf>
    <xf numFmtId="0" fontId="71" fillId="0" borderId="0" xfId="0" applyFont="1" applyAlignment="1">
      <alignment/>
    </xf>
    <xf numFmtId="0" fontId="72" fillId="0" borderId="0" xfId="0" applyFont="1" applyAlignment="1">
      <alignment/>
    </xf>
    <xf numFmtId="0" fontId="63" fillId="0" borderId="19" xfId="55" applyFont="1" applyFill="1" applyBorder="1" applyAlignment="1">
      <alignment/>
    </xf>
    <xf numFmtId="0" fontId="64" fillId="0" borderId="34" xfId="0" applyFont="1" applyBorder="1" applyAlignment="1">
      <alignment/>
    </xf>
    <xf numFmtId="0" fontId="63" fillId="0" borderId="33" xfId="55" applyFont="1" applyFill="1" applyBorder="1" applyAlignment="1">
      <alignment/>
    </xf>
    <xf numFmtId="0" fontId="63" fillId="0" borderId="35" xfId="55" applyFont="1" applyFill="1" applyBorder="1" applyAlignment="1">
      <alignment/>
    </xf>
    <xf numFmtId="0" fontId="64" fillId="0" borderId="36" xfId="0" applyFont="1" applyBorder="1" applyAlignment="1">
      <alignment/>
    </xf>
    <xf numFmtId="0" fontId="64" fillId="0" borderId="37" xfId="0" applyFont="1" applyBorder="1" applyAlignment="1">
      <alignment/>
    </xf>
    <xf numFmtId="0" fontId="64" fillId="0" borderId="38" xfId="0" applyFont="1" applyBorder="1" applyAlignment="1">
      <alignment/>
    </xf>
    <xf numFmtId="0" fontId="64" fillId="0" borderId="39" xfId="0" applyFont="1" applyBorder="1" applyAlignment="1">
      <alignment/>
    </xf>
    <xf numFmtId="0" fontId="64" fillId="0" borderId="40" xfId="0" applyFont="1" applyBorder="1" applyAlignment="1">
      <alignment/>
    </xf>
    <xf numFmtId="0" fontId="64" fillId="0" borderId="35" xfId="0" applyFont="1" applyBorder="1" applyAlignment="1">
      <alignment/>
    </xf>
    <xf numFmtId="0" fontId="64" fillId="0" borderId="0" xfId="0" applyFont="1" applyAlignment="1">
      <alignment/>
    </xf>
    <xf numFmtId="0" fontId="64" fillId="0" borderId="41" xfId="0" applyFont="1" applyBorder="1" applyAlignment="1">
      <alignment horizontal="center"/>
    </xf>
    <xf numFmtId="0" fontId="64" fillId="0" borderId="42" xfId="0" applyFont="1" applyBorder="1" applyAlignment="1">
      <alignment/>
    </xf>
    <xf numFmtId="0" fontId="64" fillId="0" borderId="43" xfId="0" applyFont="1" applyBorder="1" applyAlignment="1">
      <alignment/>
    </xf>
    <xf numFmtId="0" fontId="64" fillId="0" borderId="0" xfId="0" applyFont="1" applyAlignment="1">
      <alignment vertical="center" wrapText="1"/>
    </xf>
    <xf numFmtId="0" fontId="64" fillId="0" borderId="0" xfId="0" applyFont="1" applyAlignment="1">
      <alignment vertical="center"/>
    </xf>
    <xf numFmtId="0" fontId="63" fillId="0" borderId="0" xfId="0" applyFont="1" applyAlignment="1">
      <alignment vertical="center"/>
    </xf>
    <xf numFmtId="0" fontId="3" fillId="0" borderId="10" xfId="57" applyFont="1" applyFill="1" applyBorder="1" applyAlignment="1">
      <alignment/>
    </xf>
    <xf numFmtId="0" fontId="0" fillId="0" borderId="0" xfId="0" applyFill="1" applyAlignment="1">
      <alignment/>
    </xf>
    <xf numFmtId="0" fontId="0" fillId="0" borderId="0" xfId="0" applyNumberFormat="1" applyFill="1" applyAlignment="1">
      <alignment/>
    </xf>
    <xf numFmtId="0" fontId="0" fillId="0" borderId="0" xfId="0" applyFont="1" applyFill="1" applyAlignment="1">
      <alignment/>
    </xf>
    <xf numFmtId="0" fontId="73" fillId="0" borderId="27" xfId="0" applyFont="1" applyFill="1" applyBorder="1" applyAlignment="1">
      <alignment/>
    </xf>
    <xf numFmtId="0" fontId="69" fillId="0" borderId="28" xfId="0" applyFont="1" applyFill="1" applyBorder="1" applyAlignment="1">
      <alignment/>
    </xf>
    <xf numFmtId="0" fontId="0" fillId="0" borderId="29" xfId="0" applyFill="1" applyBorder="1" applyAlignment="1">
      <alignment/>
    </xf>
    <xf numFmtId="0" fontId="69" fillId="0" borderId="29" xfId="0" applyFont="1" applyFill="1" applyBorder="1" applyAlignment="1">
      <alignment/>
    </xf>
    <xf numFmtId="0" fontId="0" fillId="0" borderId="32" xfId="0" applyFill="1" applyBorder="1" applyAlignment="1">
      <alignment/>
    </xf>
    <xf numFmtId="0" fontId="3" fillId="0" borderId="0" xfId="58" applyFont="1" applyFill="1" applyBorder="1" applyAlignment="1">
      <alignment horizontal="right"/>
    </xf>
    <xf numFmtId="0" fontId="3" fillId="0" borderId="19" xfId="58" applyFont="1" applyFill="1" applyBorder="1" applyAlignment="1">
      <alignment horizontal="right"/>
    </xf>
    <xf numFmtId="3" fontId="3" fillId="0" borderId="0" xfId="58" applyNumberFormat="1" applyFont="1" applyFill="1" applyBorder="1" applyAlignment="1">
      <alignment horizontal="right"/>
    </xf>
    <xf numFmtId="3" fontId="3" fillId="0" borderId="19" xfId="58" applyNumberFormat="1" applyFont="1" applyFill="1" applyBorder="1" applyAlignment="1">
      <alignment horizontal="right"/>
    </xf>
    <xf numFmtId="165" fontId="3" fillId="0" borderId="0" xfId="58" applyNumberFormat="1" applyFont="1" applyFill="1" applyBorder="1" applyAlignment="1">
      <alignment horizontal="right"/>
    </xf>
    <xf numFmtId="165" fontId="3" fillId="0" borderId="19" xfId="58" applyNumberFormat="1" applyFont="1" applyFill="1" applyBorder="1" applyAlignment="1">
      <alignment horizontal="right"/>
    </xf>
    <xf numFmtId="166" fontId="3" fillId="0" borderId="20" xfId="58" applyNumberFormat="1" applyFont="1" applyFill="1" applyBorder="1" applyAlignment="1">
      <alignment horizontal="right"/>
    </xf>
    <xf numFmtId="166" fontId="3" fillId="0" borderId="21" xfId="58" applyNumberFormat="1" applyFont="1" applyFill="1" applyBorder="1" applyAlignment="1">
      <alignment horizontal="right"/>
    </xf>
    <xf numFmtId="1" fontId="3" fillId="0" borderId="0" xfId="58" applyNumberFormat="1" applyFont="1" applyFill="1" applyBorder="1" applyAlignment="1">
      <alignment horizontal="right"/>
    </xf>
    <xf numFmtId="1" fontId="8" fillId="0" borderId="0" xfId="58" applyNumberFormat="1" applyFont="1" applyFill="1" applyBorder="1" applyAlignment="1">
      <alignment horizontal="right"/>
    </xf>
    <xf numFmtId="1" fontId="3" fillId="0" borderId="19" xfId="58" applyNumberFormat="1" applyFont="1" applyFill="1" applyBorder="1" applyAlignment="1">
      <alignment horizontal="right"/>
    </xf>
    <xf numFmtId="1" fontId="8" fillId="0" borderId="19" xfId="58" applyNumberFormat="1" applyFont="1" applyFill="1" applyBorder="1" applyAlignment="1">
      <alignment horizontal="right"/>
    </xf>
    <xf numFmtId="166" fontId="3" fillId="0" borderId="0" xfId="58" applyNumberFormat="1" applyFont="1" applyFill="1" applyBorder="1" applyAlignment="1">
      <alignment horizontal="right"/>
    </xf>
    <xf numFmtId="166" fontId="3" fillId="0" borderId="19" xfId="58" applyNumberFormat="1" applyFont="1" applyFill="1" applyBorder="1" applyAlignment="1">
      <alignment horizontal="right"/>
    </xf>
    <xf numFmtId="0" fontId="3" fillId="0" borderId="25" xfId="58" applyFont="1" applyFill="1" applyBorder="1" applyAlignment="1">
      <alignment horizontal="right"/>
    </xf>
    <xf numFmtId="0" fontId="3" fillId="0" borderId="26" xfId="58" applyFont="1" applyFill="1" applyBorder="1" applyAlignment="1">
      <alignment horizontal="right"/>
    </xf>
    <xf numFmtId="4" fontId="3" fillId="0" borderId="0" xfId="58" applyNumberFormat="1" applyFont="1" applyFill="1" applyBorder="1" applyAlignment="1">
      <alignment horizontal="right"/>
    </xf>
    <xf numFmtId="4" fontId="3" fillId="0" borderId="19" xfId="58" applyNumberFormat="1" applyFont="1" applyFill="1" applyBorder="1" applyAlignment="1">
      <alignment horizontal="right"/>
    </xf>
    <xf numFmtId="2" fontId="3" fillId="0" borderId="0" xfId="58" applyNumberFormat="1" applyFont="1" applyFill="1" applyBorder="1" applyAlignment="1">
      <alignment horizontal="right"/>
    </xf>
    <xf numFmtId="2" fontId="3" fillId="0" borderId="19" xfId="58" applyNumberFormat="1" applyFont="1" applyFill="1" applyBorder="1" applyAlignment="1">
      <alignment horizontal="right"/>
    </xf>
    <xf numFmtId="167" fontId="3" fillId="0" borderId="0" xfId="58" applyNumberFormat="1" applyFont="1" applyFill="1" applyBorder="1" applyAlignment="1">
      <alignment horizontal="right"/>
    </xf>
    <xf numFmtId="167" fontId="3" fillId="0" borderId="19" xfId="58" applyNumberFormat="1" applyFont="1" applyFill="1" applyBorder="1" applyAlignment="1">
      <alignment horizontal="right"/>
    </xf>
    <xf numFmtId="0" fontId="3" fillId="0" borderId="20" xfId="58" applyFont="1" applyFill="1" applyBorder="1" applyAlignment="1">
      <alignment horizontal="right"/>
    </xf>
    <xf numFmtId="0" fontId="3" fillId="0" borderId="21" xfId="58" applyFont="1" applyFill="1" applyBorder="1" applyAlignment="1">
      <alignment horizontal="right"/>
    </xf>
    <xf numFmtId="0" fontId="3" fillId="0" borderId="0" xfId="58" applyNumberFormat="1" applyFont="1" applyFill="1" applyBorder="1" applyAlignment="1">
      <alignment horizontal="right"/>
    </xf>
    <xf numFmtId="0" fontId="3" fillId="0" borderId="19" xfId="58" applyNumberFormat="1" applyFont="1" applyFill="1" applyBorder="1" applyAlignment="1">
      <alignment horizontal="right"/>
    </xf>
    <xf numFmtId="164" fontId="3" fillId="0" borderId="0" xfId="58" applyNumberFormat="1" applyFont="1" applyFill="1" applyBorder="1" applyAlignment="1">
      <alignment horizontal="right"/>
    </xf>
    <xf numFmtId="164" fontId="3" fillId="0" borderId="19" xfId="58" applyNumberFormat="1" applyFont="1" applyFill="1" applyBorder="1" applyAlignment="1">
      <alignment horizontal="right"/>
    </xf>
    <xf numFmtId="164" fontId="3" fillId="0" borderId="11" xfId="58" applyNumberFormat="1" applyFont="1" applyFill="1" applyBorder="1" applyAlignment="1">
      <alignment horizontal="right"/>
    </xf>
    <xf numFmtId="164" fontId="3" fillId="0" borderId="12" xfId="58" applyNumberFormat="1" applyFont="1" applyFill="1" applyBorder="1" applyAlignment="1">
      <alignment horizontal="right"/>
    </xf>
    <xf numFmtId="0" fontId="70" fillId="0" borderId="27" xfId="0" applyFont="1" applyFill="1" applyBorder="1" applyAlignment="1">
      <alignment/>
    </xf>
    <xf numFmtId="0" fontId="69" fillId="0" borderId="27" xfId="0" applyFont="1" applyFill="1" applyBorder="1" applyAlignment="1">
      <alignment/>
    </xf>
    <xf numFmtId="0" fontId="13" fillId="0" borderId="27" xfId="0" applyFont="1" applyFill="1" applyBorder="1" applyAlignment="1">
      <alignment/>
    </xf>
    <xf numFmtId="1" fontId="74" fillId="0" borderId="0" xfId="57" applyNumberFormat="1" applyFont="1" applyFill="1" applyBorder="1" applyAlignment="1">
      <alignment horizontal="right"/>
    </xf>
    <xf numFmtId="0" fontId="64" fillId="0" borderId="0" xfId="0" applyFont="1" applyAlignment="1" quotePrefix="1">
      <alignment/>
    </xf>
    <xf numFmtId="0" fontId="63" fillId="0" borderId="44" xfId="0" applyFont="1" applyBorder="1" applyAlignment="1">
      <alignment/>
    </xf>
    <xf numFmtId="0" fontId="66" fillId="0" borderId="34" xfId="52" applyFont="1" applyBorder="1" applyAlignment="1" applyProtection="1">
      <alignment horizontal="left"/>
      <protection/>
    </xf>
    <xf numFmtId="0" fontId="66" fillId="0" borderId="33" xfId="52" applyFont="1" applyBorder="1" applyAlignment="1" applyProtection="1">
      <alignment horizontal="left"/>
      <protection/>
    </xf>
    <xf numFmtId="0" fontId="66" fillId="0" borderId="36" xfId="52" applyFont="1" applyBorder="1" applyAlignment="1" applyProtection="1">
      <alignment horizontal="left"/>
      <protection/>
    </xf>
    <xf numFmtId="0" fontId="66" fillId="0" borderId="0" xfId="52" applyFont="1" applyBorder="1" applyAlignment="1" applyProtection="1">
      <alignment horizontal="left"/>
      <protection/>
    </xf>
    <xf numFmtId="0" fontId="66" fillId="0" borderId="0" xfId="52" applyFont="1" applyAlignment="1" applyProtection="1">
      <alignment horizontal="left"/>
      <protection/>
    </xf>
    <xf numFmtId="0" fontId="66" fillId="0" borderId="38" xfId="52" applyFont="1" applyBorder="1" applyAlignment="1" applyProtection="1">
      <alignment horizontal="left"/>
      <protection/>
    </xf>
    <xf numFmtId="0" fontId="66" fillId="0" borderId="39" xfId="52" applyFont="1" applyBorder="1" applyAlignment="1" applyProtection="1">
      <alignment horizontal="left"/>
      <protection/>
    </xf>
    <xf numFmtId="0" fontId="64" fillId="0" borderId="45" xfId="0" applyFont="1" applyBorder="1" applyAlignment="1">
      <alignment horizontal="center" vertical="center" wrapText="1"/>
    </xf>
    <xf numFmtId="0" fontId="64" fillId="0" borderId="46" xfId="0" applyFont="1" applyBorder="1" applyAlignment="1">
      <alignment horizontal="center" vertical="center" wrapText="1"/>
    </xf>
    <xf numFmtId="0" fontId="64" fillId="0" borderId="47" xfId="0" applyFont="1" applyBorder="1" applyAlignment="1">
      <alignment horizontal="center" vertical="center" wrapText="1"/>
    </xf>
    <xf numFmtId="0" fontId="66" fillId="0" borderId="35" xfId="52" applyFont="1" applyBorder="1" applyAlignment="1" applyProtection="1">
      <alignment horizontal="left"/>
      <protection/>
    </xf>
    <xf numFmtId="0" fontId="66" fillId="0" borderId="37" xfId="52" applyFont="1" applyBorder="1" applyAlignment="1" applyProtection="1">
      <alignment horizontal="left"/>
      <protection/>
    </xf>
    <xf numFmtId="0" fontId="66" fillId="0" borderId="40" xfId="52" applyFont="1" applyBorder="1" applyAlignment="1" applyProtection="1">
      <alignment horizontal="left"/>
      <protection/>
    </xf>
    <xf numFmtId="0" fontId="75" fillId="35" borderId="48" xfId="0" applyFont="1" applyFill="1" applyBorder="1" applyAlignment="1">
      <alignment horizontal="left"/>
    </xf>
    <xf numFmtId="0" fontId="75" fillId="35" borderId="49" xfId="0" applyFont="1" applyFill="1" applyBorder="1" applyAlignment="1">
      <alignment horizontal="left"/>
    </xf>
    <xf numFmtId="0" fontId="66" fillId="0" borderId="44" xfId="52" applyFont="1" applyFill="1" applyBorder="1" applyAlignment="1" applyProtection="1">
      <alignment horizontal="left"/>
      <protection/>
    </xf>
    <xf numFmtId="0" fontId="66" fillId="0" borderId="43" xfId="52" applyFont="1" applyFill="1" applyBorder="1" applyAlignment="1" applyProtection="1">
      <alignment horizontal="left"/>
      <protection/>
    </xf>
    <xf numFmtId="0" fontId="76" fillId="0" borderId="50" xfId="0" applyFont="1" applyBorder="1" applyAlignment="1">
      <alignment horizontal="left"/>
    </xf>
    <xf numFmtId="0" fontId="76" fillId="0" borderId="51" xfId="0" applyFont="1" applyBorder="1" applyAlignment="1">
      <alignment horizontal="left"/>
    </xf>
    <xf numFmtId="0" fontId="76" fillId="0" borderId="52" xfId="0" applyFont="1" applyBorder="1" applyAlignment="1">
      <alignment horizontal="left"/>
    </xf>
    <xf numFmtId="0" fontId="76" fillId="0" borderId="46" xfId="0" applyFont="1" applyBorder="1" applyAlignment="1">
      <alignment horizontal="left"/>
    </xf>
    <xf numFmtId="0" fontId="76" fillId="0" borderId="53" xfId="0" applyFont="1" applyBorder="1" applyAlignment="1">
      <alignment horizontal="left"/>
    </xf>
    <xf numFmtId="0" fontId="76" fillId="0" borderId="48" xfId="0" applyFont="1" applyBorder="1" applyAlignment="1">
      <alignment horizontal="left"/>
    </xf>
    <xf numFmtId="0" fontId="77" fillId="0" borderId="0" xfId="0" applyFont="1" applyAlignment="1">
      <alignment horizontal="left"/>
    </xf>
    <xf numFmtId="0" fontId="75" fillId="35" borderId="51" xfId="0" applyFont="1" applyFill="1" applyBorder="1" applyAlignment="1">
      <alignment horizontal="left"/>
    </xf>
    <xf numFmtId="0" fontId="75" fillId="35" borderId="54" xfId="0" applyFont="1" applyFill="1" applyBorder="1" applyAlignment="1">
      <alignment horizontal="left"/>
    </xf>
    <xf numFmtId="0" fontId="75" fillId="35" borderId="46" xfId="0" applyFont="1" applyFill="1" applyBorder="1" applyAlignment="1">
      <alignment horizontal="left"/>
    </xf>
    <xf numFmtId="0" fontId="75" fillId="35" borderId="55" xfId="0" applyFont="1" applyFill="1" applyBorder="1" applyAlignment="1">
      <alignment horizontal="left"/>
    </xf>
    <xf numFmtId="0" fontId="69" fillId="0" borderId="22" xfId="55" applyFont="1" applyFill="1" applyBorder="1" applyAlignment="1">
      <alignment horizontal="center"/>
    </xf>
    <xf numFmtId="0" fontId="69" fillId="0" borderId="23" xfId="55" applyFont="1" applyFill="1" applyBorder="1" applyAlignment="1">
      <alignment horizontal="center"/>
    </xf>
    <xf numFmtId="0" fontId="69" fillId="0" borderId="24" xfId="55" applyFont="1" applyFill="1" applyBorder="1" applyAlignment="1">
      <alignment horizontal="center"/>
    </xf>
    <xf numFmtId="0" fontId="63" fillId="0" borderId="15" xfId="55" applyFont="1" applyFill="1" applyBorder="1" applyAlignment="1">
      <alignment horizontal="center"/>
    </xf>
    <xf numFmtId="0" fontId="63" fillId="0" borderId="0" xfId="55" applyFont="1" applyFill="1" applyBorder="1" applyAlignment="1">
      <alignment horizontal="center"/>
    </xf>
    <xf numFmtId="0" fontId="63" fillId="0" borderId="19" xfId="55" applyFont="1" applyFill="1" applyBorder="1" applyAlignment="1">
      <alignment horizontal="center"/>
    </xf>
    <xf numFmtId="0" fontId="63" fillId="0" borderId="10" xfId="55" applyFont="1" applyFill="1" applyBorder="1" applyAlignment="1">
      <alignment horizontal="center"/>
    </xf>
    <xf numFmtId="0" fontId="63" fillId="0" borderId="11" xfId="55" applyFont="1" applyFill="1" applyBorder="1" applyAlignment="1">
      <alignment horizontal="center"/>
    </xf>
    <xf numFmtId="0" fontId="63" fillId="0" borderId="12" xfId="55" applyFont="1" applyFill="1" applyBorder="1" applyAlignment="1">
      <alignment horizontal="center"/>
    </xf>
    <xf numFmtId="0" fontId="70" fillId="0" borderId="44" xfId="0" applyFont="1" applyFill="1" applyBorder="1" applyAlignment="1">
      <alignment horizontal="center"/>
    </xf>
    <xf numFmtId="0" fontId="70" fillId="0" borderId="42" xfId="0" applyFont="1" applyFill="1" applyBorder="1" applyAlignment="1">
      <alignment horizontal="center"/>
    </xf>
    <xf numFmtId="0" fontId="70" fillId="0" borderId="43" xfId="0" applyFont="1" applyFill="1" applyBorder="1" applyAlignment="1">
      <alignment horizontal="center"/>
    </xf>
    <xf numFmtId="0" fontId="63" fillId="0" borderId="23" xfId="0" applyFont="1" applyFill="1" applyBorder="1" applyAlignment="1">
      <alignment horizontal="center"/>
    </xf>
    <xf numFmtId="0" fontId="70" fillId="0" borderId="46" xfId="0" applyFont="1" applyFill="1" applyBorder="1" applyAlignment="1">
      <alignment horizontal="center" vertical="center" wrapText="1"/>
    </xf>
    <xf numFmtId="0" fontId="70" fillId="0" borderId="47" xfId="0" applyFont="1" applyFill="1" applyBorder="1" applyAlignment="1">
      <alignment horizontal="center" vertical="center" wrapText="1"/>
    </xf>
    <xf numFmtId="0" fontId="70" fillId="0" borderId="45" xfId="0" applyFont="1" applyFill="1" applyBorder="1" applyAlignment="1">
      <alignment horizontal="center" vertical="center" wrapText="1"/>
    </xf>
    <xf numFmtId="0" fontId="13" fillId="0" borderId="44" xfId="0" applyFont="1" applyFill="1" applyBorder="1" applyAlignment="1">
      <alignment horizontal="center"/>
    </xf>
    <xf numFmtId="0" fontId="13" fillId="0" borderId="42" xfId="0" applyFont="1" applyFill="1" applyBorder="1" applyAlignment="1">
      <alignment horizontal="center"/>
    </xf>
    <xf numFmtId="0" fontId="13" fillId="0" borderId="43" xfId="0" applyFont="1" applyFill="1" applyBorder="1" applyAlignment="1">
      <alignment horizontal="center"/>
    </xf>
    <xf numFmtId="0" fontId="13" fillId="0" borderId="46"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73" fillId="0" borderId="44" xfId="0" applyFont="1" applyFill="1" applyBorder="1" applyAlignment="1">
      <alignment horizontal="center"/>
    </xf>
    <xf numFmtId="0" fontId="73" fillId="0" borderId="42" xfId="0" applyFont="1" applyFill="1" applyBorder="1" applyAlignment="1">
      <alignment horizontal="center"/>
    </xf>
    <xf numFmtId="0" fontId="73" fillId="0" borderId="43"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Linked Input" xfId="55"/>
    <cellStyle name="Linked Input 2" xfId="56"/>
    <cellStyle name="Linked Output" xfId="57"/>
    <cellStyle name="Linked Output 2" xfId="58"/>
    <cellStyle name="Named Cells" xfId="59"/>
    <cellStyle name="Named Cells 2" xfId="60"/>
    <cellStyle name="Neutral" xfId="61"/>
    <cellStyle name="Note" xfId="62"/>
    <cellStyle name="Output" xfId="63"/>
    <cellStyle name="Percent" xfId="64"/>
    <cellStyle name="Title" xfId="65"/>
    <cellStyle name="Total" xfId="66"/>
    <cellStyle name="Warning Text" xfId="67"/>
  </cellStyles>
  <dxfs count="109">
    <dxf>
      <font>
        <b/>
        <i val="0"/>
      </font>
      <numFmt numFmtId="170" formatCode="#,##0.000"/>
    </dxf>
    <dxf>
      <numFmt numFmtId="170" formatCode="#,##0.000"/>
    </dxf>
    <dxf>
      <font>
        <b/>
        <i val="0"/>
      </font>
      <numFmt numFmtId="171" formatCode="#,##0.0000"/>
    </dxf>
    <dxf>
      <numFmt numFmtId="171" formatCode="#,##0.0000"/>
    </dxf>
    <dxf>
      <numFmt numFmtId="177" formatCode="#,##0.00"/>
    </dxf>
    <dxf>
      <font>
        <b/>
        <i val="0"/>
      </font>
      <numFmt numFmtId="170" formatCode="#,##0.000"/>
    </dxf>
    <dxf>
      <numFmt numFmtId="170" formatCode="#,##0.000"/>
    </dxf>
    <dxf>
      <font>
        <b/>
        <i val="0"/>
      </font>
      <numFmt numFmtId="171" formatCode="#,##0.0000"/>
    </dxf>
    <dxf>
      <numFmt numFmtId="171" formatCode="#,##0.0000"/>
    </dxf>
    <dxf>
      <numFmt numFmtId="177" formatCode="#,##0.00"/>
    </dxf>
    <dxf>
      <font>
        <b/>
        <i val="0"/>
      </font>
      <numFmt numFmtId="170" formatCode="#,##0.000"/>
    </dxf>
    <dxf>
      <numFmt numFmtId="170" formatCode="#,##0.000"/>
    </dxf>
    <dxf>
      <font>
        <b/>
        <i val="0"/>
      </font>
      <numFmt numFmtId="171" formatCode="#,##0.0000"/>
    </dxf>
    <dxf>
      <numFmt numFmtId="171" formatCode="#,##0.0000"/>
    </dxf>
    <dxf>
      <numFmt numFmtId="177" formatCode="#,##0.00"/>
    </dxf>
    <dxf>
      <font>
        <b/>
        <i val="0"/>
      </font>
      <numFmt numFmtId="170" formatCode="#,##0.000"/>
    </dxf>
    <dxf>
      <numFmt numFmtId="170" formatCode="#,##0.000"/>
    </dxf>
    <dxf>
      <font>
        <b/>
        <i val="0"/>
      </font>
      <numFmt numFmtId="171" formatCode="#,##0.0000"/>
    </dxf>
    <dxf>
      <numFmt numFmtId="171" formatCode="#,##0.0000"/>
    </dxf>
    <dxf>
      <numFmt numFmtId="177" formatCode="#,##0.00"/>
    </dxf>
    <dxf>
      <font>
        <b/>
        <i val="0"/>
      </font>
      <numFmt numFmtId="171" formatCode="#,##0.0000"/>
    </dxf>
    <dxf>
      <numFmt numFmtId="164" formatCode="0.0000"/>
    </dxf>
    <dxf>
      <numFmt numFmtId="177" formatCode="#,##0.00"/>
    </dxf>
    <dxf>
      <font>
        <b val="0"/>
        <i/>
      </font>
    </dxf>
    <dxf>
      <font>
        <b val="0"/>
        <i/>
      </font>
    </dxf>
    <dxf>
      <font>
        <b val="0"/>
        <i/>
      </font>
    </dxf>
    <dxf>
      <font>
        <b val="0"/>
        <i/>
      </font>
    </dxf>
    <dxf>
      <font>
        <b val="0"/>
        <i/>
      </font>
    </dxf>
    <dxf>
      <font>
        <b/>
        <i val="0"/>
      </font>
      <numFmt numFmtId="171" formatCode="#,##0.0000"/>
    </dxf>
    <dxf>
      <numFmt numFmtId="164" formatCode="0.0000"/>
    </dxf>
    <dxf>
      <numFmt numFmtId="177" formatCode="#,##0.00"/>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numFmt numFmtId="171" formatCode="#,##0.0000"/>
    </dxf>
    <dxf>
      <numFmt numFmtId="164" formatCode="0.0000"/>
    </dxf>
    <dxf>
      <numFmt numFmtId="177" formatCode="#,##0.00"/>
    </dxf>
    <dxf>
      <font>
        <b val="0"/>
        <i/>
      </font>
    </dxf>
    <dxf>
      <font>
        <b val="0"/>
        <i/>
      </font>
    </dxf>
    <dxf>
      <font>
        <b val="0"/>
        <i/>
      </font>
    </dxf>
    <dxf>
      <font>
        <b val="0"/>
        <i/>
      </font>
    </dxf>
    <dxf>
      <font>
        <b val="0"/>
        <i/>
      </font>
    </dxf>
    <dxf>
      <font>
        <b val="0"/>
        <i/>
      </font>
    </dxf>
    <dxf>
      <font>
        <b val="0"/>
        <i/>
      </font>
      <border/>
    </dxf>
    <dxf>
      <font>
        <b/>
        <i val="0"/>
      </font>
      <numFmt numFmtId="171" formatCode="#,##0.0000"/>
      <border/>
    </dxf>
    <dxf>
      <font>
        <b/>
        <i val="0"/>
      </font>
      <numFmt numFmtId="170" formatCode="#,##0.0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PHI\Working%20Papers\WPXX%20-%20Experience%20of%2099-02%20and%2003-06%20against%20IPM%2091-98\Experience%20Analysis%20Results\Formatting%20ADW's%20results%20files\Inceptions%20formatting.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HI\Working%20Papers\WPXX%20-%20Experience%20of%2099-02%20and%2003-06%20against%20IPM%2091-98\Experience%20Analysis%20Results\Formatting%20ADW's%20results%20files\AJS%20attempts\Inceptions_DW%20data_test%20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DW Data"/>
      <sheetName val="Information"/>
      <sheetName val="Summary Tables 1"/>
      <sheetName val="Summary Tables 2"/>
      <sheetName val="Summary Tables 3 - ind ages"/>
      <sheetName val="Summary Tables 3 - ind ages grp"/>
      <sheetName val="Summary Tables 3 - 5yr ages"/>
      <sheetName val="Summary Tables 3 - 5yr ages grp"/>
      <sheetName val="Male Statistics"/>
      <sheetName val="Inceptions - Male - Detail"/>
      <sheetName val="Female Statistics"/>
      <sheetName val="Inceptions - Female - Detail"/>
      <sheetName val="Make Results"/>
      <sheetName val="Notes"/>
      <sheetName val="Male Inceptions"/>
      <sheetName val="Female Inceptions"/>
    </sheetNames>
    <sheetDataSet>
      <sheetData sheetId="4">
        <row r="6">
          <cell r="N6" t="str">
            <v>Deferred Period</v>
          </cell>
          <cell r="O6" t="str">
            <v>DP0</v>
          </cell>
          <cell r="P6" t="str">
            <v>DP1</v>
          </cell>
          <cell r="Q6" t="str">
            <v>DP2</v>
          </cell>
          <cell r="R6" t="str">
            <v>DP4</v>
          </cell>
          <cell r="S6" t="str">
            <v>DP8</v>
          </cell>
          <cell r="T6" t="str">
            <v>DP13</v>
          </cell>
          <cell r="U6" t="str">
            <v>DP26</v>
          </cell>
          <cell r="V6" t="str">
            <v>DP52</v>
          </cell>
        </row>
        <row r="7">
          <cell r="O7">
            <v>0</v>
          </cell>
          <cell r="P7">
            <v>0</v>
          </cell>
          <cell r="Q7">
            <v>0</v>
          </cell>
          <cell r="R7">
            <v>0</v>
          </cell>
          <cell r="S7">
            <v>0</v>
          </cell>
          <cell r="T7">
            <v>0</v>
          </cell>
          <cell r="U7">
            <v>0</v>
          </cell>
          <cell r="V7">
            <v>0</v>
          </cell>
        </row>
        <row r="8">
          <cell r="N8" t="str">
            <v>Inceptions CD</v>
          </cell>
          <cell r="O8">
            <v>0</v>
          </cell>
          <cell r="P8">
            <v>13254</v>
          </cell>
          <cell r="Q8">
            <v>23</v>
          </cell>
          <cell r="R8">
            <v>1676</v>
          </cell>
          <cell r="S8">
            <v>3</v>
          </cell>
          <cell r="T8">
            <v>675</v>
          </cell>
          <cell r="U8">
            <v>623</v>
          </cell>
          <cell r="V8">
            <v>256</v>
          </cell>
        </row>
        <row r="9">
          <cell r="N9" t="str">
            <v>Inceptions XD</v>
          </cell>
          <cell r="O9">
            <v>0</v>
          </cell>
          <cell r="P9">
            <v>5351</v>
          </cell>
          <cell r="Q9">
            <v>21</v>
          </cell>
          <cell r="R9">
            <v>1166</v>
          </cell>
          <cell r="S9">
            <v>3</v>
          </cell>
          <cell r="T9">
            <v>467</v>
          </cell>
          <cell r="U9">
            <v>428</v>
          </cell>
          <cell r="V9">
            <v>160</v>
          </cell>
        </row>
        <row r="10">
          <cell r="N10" t="str">
            <v>Exposed (R4)</v>
          </cell>
          <cell r="O10">
            <v>12</v>
          </cell>
          <cell r="P10">
            <v>85904.86433672001</v>
          </cell>
          <cell r="Q10">
            <v>326.79466173</v>
          </cell>
          <cell r="R10">
            <v>102874.72585058001</v>
          </cell>
          <cell r="S10">
            <v>379.82569646999997</v>
          </cell>
          <cell r="T10">
            <v>122853.30135324999</v>
          </cell>
          <cell r="U10">
            <v>170955.38206785006</v>
          </cell>
          <cell r="V10">
            <v>83826.78428589</v>
          </cell>
        </row>
        <row r="11">
          <cell r="N11" t="str">
            <v>Exposed R5</v>
          </cell>
          <cell r="O11">
            <v>12</v>
          </cell>
          <cell r="P11">
            <v>40227.08464003001</v>
          </cell>
          <cell r="Q11">
            <v>149.65794609999998</v>
          </cell>
          <cell r="R11">
            <v>33077.196991900004</v>
          </cell>
          <cell r="S11">
            <v>9.937979380000002</v>
          </cell>
          <cell r="T11">
            <v>5931.885669450001</v>
          </cell>
          <cell r="U11">
            <v>10957.39794513</v>
          </cell>
          <cell r="V11">
            <v>8660.508180779998</v>
          </cell>
        </row>
        <row r="12">
          <cell r="N12" t="str">
            <v>Exposed R6</v>
          </cell>
          <cell r="O12">
            <v>12</v>
          </cell>
          <cell r="P12">
            <v>16102.384251840002</v>
          </cell>
          <cell r="Q12">
            <v>133.62656780000003</v>
          </cell>
          <cell r="R12">
            <v>23547.42517378</v>
          </cell>
          <cell r="S12">
            <v>9.937979380000002</v>
          </cell>
          <cell r="T12">
            <v>4036.0486213100003</v>
          </cell>
          <cell r="U12">
            <v>7514.77243099</v>
          </cell>
          <cell r="V12">
            <v>5760.13652745</v>
          </cell>
        </row>
        <row r="13">
          <cell r="O13">
            <v>0</v>
          </cell>
          <cell r="P13">
            <v>0</v>
          </cell>
          <cell r="Q13">
            <v>0</v>
          </cell>
          <cell r="R13">
            <v>0</v>
          </cell>
          <cell r="S13">
            <v>0</v>
          </cell>
          <cell r="T13">
            <v>0</v>
          </cell>
          <cell r="U13">
            <v>0</v>
          </cell>
          <cell r="V13">
            <v>0</v>
          </cell>
        </row>
        <row r="14">
          <cell r="N14" t="str">
            <v>Inceptions Used</v>
          </cell>
          <cell r="O14">
            <v>0</v>
          </cell>
          <cell r="P14">
            <v>5351</v>
          </cell>
          <cell r="Q14">
            <v>21</v>
          </cell>
          <cell r="R14">
            <v>1166</v>
          </cell>
          <cell r="S14">
            <v>3</v>
          </cell>
          <cell r="T14">
            <v>467</v>
          </cell>
          <cell r="U14">
            <v>428</v>
          </cell>
          <cell r="V14">
            <v>160</v>
          </cell>
        </row>
        <row r="15">
          <cell r="N15" t="str">
            <v>Exposed Used</v>
          </cell>
          <cell r="O15">
            <v>12</v>
          </cell>
          <cell r="P15">
            <v>16102.384251840002</v>
          </cell>
          <cell r="Q15">
            <v>133.62656780000003</v>
          </cell>
          <cell r="R15">
            <v>23547.42517378</v>
          </cell>
          <cell r="S15">
            <v>9.937979380000002</v>
          </cell>
          <cell r="T15">
            <v>4036.0486213100003</v>
          </cell>
          <cell r="U15">
            <v>7514.77243099</v>
          </cell>
          <cell r="V15">
            <v>5760.13652745</v>
          </cell>
        </row>
        <row r="16">
          <cell r="N16" t="str">
            <v>Expected</v>
          </cell>
          <cell r="O16">
            <v>3.4384337879648323</v>
          </cell>
          <cell r="P16">
            <v>5159.085468197174</v>
          </cell>
          <cell r="Q16">
            <v>6.904783017362004</v>
          </cell>
          <cell r="R16">
            <v>1084.3934707015792</v>
          </cell>
          <cell r="S16">
            <v>1.2975815711253402</v>
          </cell>
          <cell r="T16">
            <v>404.605491223301</v>
          </cell>
          <cell r="U16">
            <v>417.0372458945457</v>
          </cell>
          <cell r="V16">
            <v>158.03459707796074</v>
          </cell>
        </row>
        <row r="17">
          <cell r="N17" t="str">
            <v>Ratio = 100A/E</v>
          </cell>
          <cell r="O17">
            <v>0</v>
          </cell>
          <cell r="P17">
            <v>103.71993317392918</v>
          </cell>
          <cell r="Q17">
            <v>304.1370010787554</v>
          </cell>
          <cell r="R17">
            <v>107.52554598522464</v>
          </cell>
          <cell r="S17">
            <v>231.1993378110496</v>
          </cell>
          <cell r="T17">
            <v>115.42107315154149</v>
          </cell>
          <cell r="U17">
            <v>102.62872302495168</v>
          </cell>
          <cell r="V17">
            <v>101.24365357863361</v>
          </cell>
        </row>
        <row r="18">
          <cell r="O18">
            <v>0</v>
          </cell>
          <cell r="P18">
            <v>0</v>
          </cell>
          <cell r="Q18">
            <v>0</v>
          </cell>
          <cell r="R18">
            <v>0</v>
          </cell>
          <cell r="S18">
            <v>0</v>
          </cell>
          <cell r="T18">
            <v>0</v>
          </cell>
          <cell r="U18">
            <v>0</v>
          </cell>
          <cell r="V18">
            <v>0</v>
          </cell>
        </row>
        <row r="19">
          <cell r="O19">
            <v>0</v>
          </cell>
          <cell r="P19">
            <v>0</v>
          </cell>
          <cell r="Q19">
            <v>0</v>
          </cell>
          <cell r="R19">
            <v>0</v>
          </cell>
          <cell r="S19">
            <v>0</v>
          </cell>
          <cell r="T19">
            <v>0</v>
          </cell>
          <cell r="U19">
            <v>0</v>
          </cell>
          <cell r="V19">
            <v>0</v>
          </cell>
        </row>
        <row r="20">
          <cell r="N20" t="str">
            <v>Using E</v>
          </cell>
          <cell r="O20">
            <v>0</v>
          </cell>
          <cell r="P20">
            <v>0</v>
          </cell>
          <cell r="Q20">
            <v>0</v>
          </cell>
          <cell r="R20">
            <v>0</v>
          </cell>
          <cell r="S20">
            <v>0</v>
          </cell>
          <cell r="T20">
            <v>0</v>
          </cell>
          <cell r="U20">
            <v>0</v>
          </cell>
          <cell r="V20">
            <v>0</v>
          </cell>
        </row>
        <row r="21">
          <cell r="N21" t="str">
            <v>No Groups</v>
          </cell>
          <cell r="O21">
            <v>1</v>
          </cell>
          <cell r="P21">
            <v>42</v>
          </cell>
          <cell r="Q21">
            <v>1</v>
          </cell>
          <cell r="R21">
            <v>42</v>
          </cell>
          <cell r="S21">
            <v>1</v>
          </cell>
          <cell r="T21">
            <v>32</v>
          </cell>
          <cell r="U21">
            <v>30</v>
          </cell>
          <cell r="V21">
            <v>23</v>
          </cell>
        </row>
        <row r="22">
          <cell r="N22" t="str">
            <v>Positivies</v>
          </cell>
          <cell r="O22">
            <v>0</v>
          </cell>
          <cell r="P22">
            <v>26</v>
          </cell>
          <cell r="Q22">
            <v>1</v>
          </cell>
          <cell r="R22">
            <v>25</v>
          </cell>
          <cell r="S22">
            <v>1</v>
          </cell>
          <cell r="T22">
            <v>22</v>
          </cell>
          <cell r="U22">
            <v>15</v>
          </cell>
          <cell r="V22">
            <v>14</v>
          </cell>
        </row>
        <row r="23">
          <cell r="N23" t="str">
            <v>Negatives</v>
          </cell>
          <cell r="O23">
            <v>1</v>
          </cell>
          <cell r="P23">
            <v>16</v>
          </cell>
          <cell r="Q23">
            <v>0</v>
          </cell>
          <cell r="R23">
            <v>17</v>
          </cell>
          <cell r="S23">
            <v>0</v>
          </cell>
          <cell r="T23">
            <v>10</v>
          </cell>
          <cell r="U23">
            <v>15</v>
          </cell>
          <cell r="V23">
            <v>9</v>
          </cell>
        </row>
        <row r="24">
          <cell r="N24" t="str">
            <v>Prob(Pos)</v>
          </cell>
          <cell r="O24">
            <v>1</v>
          </cell>
          <cell r="P24">
            <v>0.16414940178310644</v>
          </cell>
          <cell r="Q24">
            <v>1</v>
          </cell>
          <cell r="R24">
            <v>0.27995623852893914</v>
          </cell>
          <cell r="S24">
            <v>1</v>
          </cell>
          <cell r="T24">
            <v>0.050102459732443094</v>
          </cell>
          <cell r="U24">
            <v>1</v>
          </cell>
          <cell r="V24">
            <v>0.4048728942871094</v>
          </cell>
        </row>
        <row r="25">
          <cell r="N25" t="str">
            <v>Runs</v>
          </cell>
          <cell r="O25">
            <v>1</v>
          </cell>
          <cell r="P25">
            <v>15</v>
          </cell>
          <cell r="Q25">
            <v>1</v>
          </cell>
          <cell r="R25">
            <v>20</v>
          </cell>
          <cell r="S25">
            <v>1</v>
          </cell>
          <cell r="T25">
            <v>12</v>
          </cell>
          <cell r="U25">
            <v>19</v>
          </cell>
          <cell r="V25">
            <v>11</v>
          </cell>
        </row>
        <row r="26">
          <cell r="N26" t="str">
            <v>Prob(Runs)</v>
          </cell>
          <cell r="O26">
            <v>1</v>
          </cell>
          <cell r="P26">
            <v>0.03958712280328998</v>
          </cell>
          <cell r="Q26">
            <v>1</v>
          </cell>
          <cell r="R26">
            <v>0.40373754048840194</v>
          </cell>
          <cell r="S26">
            <v>1</v>
          </cell>
          <cell r="T26">
            <v>0.16945168854778564</v>
          </cell>
          <cell r="U26">
            <v>0.9026060112358683</v>
          </cell>
          <cell r="V26">
            <v>0.4164086687306502</v>
          </cell>
        </row>
        <row r="27">
          <cell r="N27" t="str">
            <v>Prob(K-S)</v>
          </cell>
          <cell r="O27">
            <v>1</v>
          </cell>
          <cell r="P27">
            <v>0.1503032971345768</v>
          </cell>
          <cell r="Q27">
            <v>0.725907572964329</v>
          </cell>
          <cell r="R27">
            <v>0.5583841273041203</v>
          </cell>
          <cell r="S27">
            <v>0.9978278221038974</v>
          </cell>
          <cell r="T27">
            <v>0.9999916348322304</v>
          </cell>
          <cell r="U27">
            <v>0.9958386557500638</v>
          </cell>
          <cell r="V27">
            <v>0.9994348186421806</v>
          </cell>
        </row>
        <row r="28">
          <cell r="O28">
            <v>0</v>
          </cell>
          <cell r="P28">
            <v>0</v>
          </cell>
          <cell r="Q28">
            <v>0</v>
          </cell>
          <cell r="R28">
            <v>0</v>
          </cell>
          <cell r="S28">
            <v>0</v>
          </cell>
          <cell r="T28">
            <v>0</v>
          </cell>
          <cell r="U28">
            <v>0</v>
          </cell>
          <cell r="V28">
            <v>0</v>
          </cell>
        </row>
        <row r="29">
          <cell r="N29" t="str">
            <v>Deviance</v>
          </cell>
          <cell r="O29">
            <v>6.876867575929665</v>
          </cell>
          <cell r="P29">
            <v>82.07889055439404</v>
          </cell>
          <cell r="Q29">
            <v>51.1864532793635</v>
          </cell>
          <cell r="R29">
            <v>44.018810440995</v>
          </cell>
          <cell r="S29">
            <v>17.228051870199366</v>
          </cell>
          <cell r="T29">
            <v>40.08840883605451</v>
          </cell>
          <cell r="U29">
            <v>49.490304372231684</v>
          </cell>
          <cell r="V29">
            <v>38.54620199838334</v>
          </cell>
        </row>
        <row r="30">
          <cell r="N30" t="str">
            <v>Degrees of Freedom</v>
          </cell>
          <cell r="O30">
            <v>14</v>
          </cell>
          <cell r="P30">
            <v>43</v>
          </cell>
          <cell r="Q30">
            <v>24</v>
          </cell>
          <cell r="R30">
            <v>47</v>
          </cell>
          <cell r="S30">
            <v>38</v>
          </cell>
          <cell r="T30">
            <v>46</v>
          </cell>
          <cell r="U30">
            <v>47</v>
          </cell>
          <cell r="V30">
            <v>46</v>
          </cell>
        </row>
        <row r="31">
          <cell r="N31" t="str">
            <v>Prob(Deviance)</v>
          </cell>
          <cell r="O31">
            <v>0.939354267151865</v>
          </cell>
          <cell r="P31">
            <v>0.00030598707255199905</v>
          </cell>
          <cell r="Q31">
            <v>0.0009976673316957822</v>
          </cell>
          <cell r="R31">
            <v>0.5967871615477808</v>
          </cell>
          <cell r="S31">
            <v>0.9984953222876876</v>
          </cell>
          <cell r="T31">
            <v>0.7172039533756794</v>
          </cell>
          <cell r="U31">
            <v>0.3741100754232598</v>
          </cell>
          <cell r="V31">
            <v>0.7742761488163398</v>
          </cell>
        </row>
        <row r="32">
          <cell r="O32">
            <v>0</v>
          </cell>
          <cell r="P32">
            <v>0</v>
          </cell>
          <cell r="Q32">
            <v>0</v>
          </cell>
          <cell r="R32">
            <v>0</v>
          </cell>
          <cell r="S32">
            <v>0</v>
          </cell>
          <cell r="T32">
            <v>0</v>
          </cell>
          <cell r="U32">
            <v>0</v>
          </cell>
          <cell r="V32">
            <v>0</v>
          </cell>
        </row>
        <row r="33">
          <cell r="N33" t="str">
            <v>Adj Chi squared</v>
          </cell>
          <cell r="O33">
            <v>2.511141309882238</v>
          </cell>
          <cell r="P33">
            <v>78.70970204801976</v>
          </cell>
          <cell r="Q33">
            <v>26.768390018955788</v>
          </cell>
          <cell r="R33">
            <v>39.708977873732564</v>
          </cell>
          <cell r="S33">
            <v>1.1142344421888735</v>
          </cell>
          <cell r="T33">
            <v>26.1208807248911</v>
          </cell>
          <cell r="U33">
            <v>16.674334537810108</v>
          </cell>
          <cell r="V33">
            <v>8.671330789245191</v>
          </cell>
        </row>
        <row r="34">
          <cell r="N34" t="str">
            <v>Variance ratio</v>
          </cell>
          <cell r="O34" t="str">
            <v>none used</v>
          </cell>
          <cell r="P34" t="str">
            <v>none used</v>
          </cell>
          <cell r="Q34" t="str">
            <v>none used</v>
          </cell>
          <cell r="R34" t="str">
            <v>none used</v>
          </cell>
          <cell r="S34" t="str">
            <v>none used</v>
          </cell>
          <cell r="T34" t="str">
            <v>none used</v>
          </cell>
          <cell r="U34" t="str">
            <v>none used</v>
          </cell>
          <cell r="V34" t="str">
            <v>none used</v>
          </cell>
        </row>
        <row r="35">
          <cell r="N35" t="str">
            <v>Degrees of Freedom (grouped)</v>
          </cell>
          <cell r="O35">
            <v>1</v>
          </cell>
          <cell r="P35">
            <v>42</v>
          </cell>
          <cell r="Q35">
            <v>1</v>
          </cell>
          <cell r="R35">
            <v>42</v>
          </cell>
          <cell r="S35">
            <v>1</v>
          </cell>
          <cell r="T35">
            <v>32</v>
          </cell>
          <cell r="U35">
            <v>30</v>
          </cell>
          <cell r="V35">
            <v>23</v>
          </cell>
        </row>
        <row r="36">
          <cell r="N36" t="str">
            <v>Prob(Adj Chi sq)</v>
          </cell>
          <cell r="O36">
            <v>0.11304403546329067</v>
          </cell>
          <cell r="P36">
            <v>0.0005143409330615233</v>
          </cell>
          <cell r="Q36">
            <v>2.2935856214267858E-07</v>
          </cell>
          <cell r="R36">
            <v>0.5720168169128627</v>
          </cell>
          <cell r="S36">
            <v>0.2911633236022647</v>
          </cell>
          <cell r="T36">
            <v>0.7582347735865819</v>
          </cell>
          <cell r="U36">
            <v>0.9762784809139271</v>
          </cell>
          <cell r="V36">
            <v>0.9969504070548313</v>
          </cell>
        </row>
        <row r="37">
          <cell r="O37">
            <v>0</v>
          </cell>
          <cell r="P37">
            <v>0</v>
          </cell>
          <cell r="Q37">
            <v>0</v>
          </cell>
          <cell r="R37">
            <v>0</v>
          </cell>
          <cell r="S37">
            <v>0</v>
          </cell>
          <cell r="T37">
            <v>0</v>
          </cell>
          <cell r="U37">
            <v>0</v>
          </cell>
          <cell r="V37">
            <v>0</v>
          </cell>
        </row>
        <row r="38">
          <cell r="O38">
            <v>0</v>
          </cell>
          <cell r="P38">
            <v>0</v>
          </cell>
          <cell r="Q38">
            <v>0</v>
          </cell>
          <cell r="R38">
            <v>0</v>
          </cell>
          <cell r="S38">
            <v>0</v>
          </cell>
          <cell r="T38">
            <v>0</v>
          </cell>
          <cell r="U38">
            <v>0</v>
          </cell>
          <cell r="V38">
            <v>0</v>
          </cell>
        </row>
        <row r="39">
          <cell r="N39" t="str">
            <v>Using Adjusted E</v>
          </cell>
          <cell r="O39">
            <v>0</v>
          </cell>
          <cell r="P39">
            <v>0</v>
          </cell>
          <cell r="Q39">
            <v>0</v>
          </cell>
          <cell r="R39">
            <v>0</v>
          </cell>
          <cell r="S39">
            <v>0</v>
          </cell>
          <cell r="T39">
            <v>0</v>
          </cell>
          <cell r="U39">
            <v>0</v>
          </cell>
          <cell r="V39">
            <v>0</v>
          </cell>
        </row>
        <row r="40">
          <cell r="N40" t="str">
            <v>No Groups</v>
          </cell>
          <cell r="O40">
            <v>1</v>
          </cell>
          <cell r="P40">
            <v>42</v>
          </cell>
          <cell r="Q40">
            <v>3</v>
          </cell>
          <cell r="R40">
            <v>42</v>
          </cell>
          <cell r="S40">
            <v>1</v>
          </cell>
          <cell r="T40">
            <v>33</v>
          </cell>
          <cell r="U40">
            <v>31</v>
          </cell>
          <cell r="V40">
            <v>23</v>
          </cell>
        </row>
        <row r="41">
          <cell r="N41" t="str">
            <v>Positivies</v>
          </cell>
          <cell r="O41">
            <v>1</v>
          </cell>
          <cell r="P41">
            <v>25</v>
          </cell>
          <cell r="Q41">
            <v>1</v>
          </cell>
          <cell r="R41">
            <v>21</v>
          </cell>
          <cell r="S41">
            <v>1</v>
          </cell>
          <cell r="T41">
            <v>15</v>
          </cell>
          <cell r="U41">
            <v>13</v>
          </cell>
          <cell r="V41">
            <v>14</v>
          </cell>
        </row>
        <row r="42">
          <cell r="N42" t="str">
            <v>Negatives</v>
          </cell>
          <cell r="O42">
            <v>0</v>
          </cell>
          <cell r="P42">
            <v>17</v>
          </cell>
          <cell r="Q42">
            <v>2</v>
          </cell>
          <cell r="R42">
            <v>21</v>
          </cell>
          <cell r="S42">
            <v>0</v>
          </cell>
          <cell r="T42">
            <v>18</v>
          </cell>
          <cell r="U42">
            <v>18</v>
          </cell>
          <cell r="V42">
            <v>9</v>
          </cell>
        </row>
        <row r="43">
          <cell r="N43" t="str">
            <v>Prob(Pos)</v>
          </cell>
          <cell r="O43">
            <v>1</v>
          </cell>
          <cell r="P43">
            <v>0.27995623852893914</v>
          </cell>
          <cell r="Q43">
            <v>1</v>
          </cell>
          <cell r="R43">
            <v>1</v>
          </cell>
          <cell r="S43">
            <v>1</v>
          </cell>
          <cell r="T43">
            <v>0.7283324808813632</v>
          </cell>
          <cell r="U43">
            <v>0.47312965989112854</v>
          </cell>
          <cell r="V43">
            <v>0.4048728942871094</v>
          </cell>
        </row>
        <row r="44">
          <cell r="N44" t="str">
            <v>Runs</v>
          </cell>
          <cell r="O44">
            <v>1</v>
          </cell>
          <cell r="P44">
            <v>13</v>
          </cell>
          <cell r="Q44">
            <v>2</v>
          </cell>
          <cell r="R44">
            <v>22</v>
          </cell>
          <cell r="S44">
            <v>1</v>
          </cell>
          <cell r="T44">
            <v>19</v>
          </cell>
          <cell r="U44">
            <v>19</v>
          </cell>
          <cell r="V44">
            <v>11</v>
          </cell>
        </row>
        <row r="45">
          <cell r="N45" t="str">
            <v>Prob(Runs)</v>
          </cell>
          <cell r="O45">
            <v>1</v>
          </cell>
          <cell r="P45">
            <v>0.005789736669576058</v>
          </cell>
          <cell r="Q45">
            <v>0.6666666666666666</v>
          </cell>
          <cell r="R45">
            <v>0.5634171484653403</v>
          </cell>
          <cell r="S45">
            <v>1</v>
          </cell>
          <cell r="T45">
            <v>0.7754377268072244</v>
          </cell>
          <cell r="U45">
            <v>0.9001461675177449</v>
          </cell>
          <cell r="V45">
            <v>0.4164086687306502</v>
          </cell>
        </row>
        <row r="46">
          <cell r="N46" t="str">
            <v>Prob(K-S)</v>
          </cell>
          <cell r="O46">
            <v>1</v>
          </cell>
          <cell r="P46">
            <v>0.143248340368887</v>
          </cell>
          <cell r="Q46">
            <v>0.28925553302615215</v>
          </cell>
          <cell r="R46">
            <v>0.5343551319738024</v>
          </cell>
          <cell r="S46">
            <v>0.9600931496574587</v>
          </cell>
          <cell r="T46">
            <v>0.9999783255259233</v>
          </cell>
          <cell r="U46">
            <v>0.9954557144641395</v>
          </cell>
          <cell r="V46">
            <v>0.9994028190255554</v>
          </cell>
        </row>
        <row r="47">
          <cell r="O47">
            <v>0</v>
          </cell>
          <cell r="P47">
            <v>0</v>
          </cell>
          <cell r="Q47">
            <v>0</v>
          </cell>
          <cell r="R47">
            <v>0</v>
          </cell>
          <cell r="S47">
            <v>0</v>
          </cell>
          <cell r="T47">
            <v>0</v>
          </cell>
          <cell r="U47">
            <v>0</v>
          </cell>
          <cell r="V47">
            <v>0</v>
          </cell>
        </row>
        <row r="48">
          <cell r="N48" t="str">
            <v>Deviance</v>
          </cell>
          <cell r="O48">
            <v>0</v>
          </cell>
          <cell r="P48">
            <v>75.02671073529463</v>
          </cell>
          <cell r="Q48">
            <v>32.65994808019</v>
          </cell>
          <cell r="R48">
            <v>38.02598241777471</v>
          </cell>
          <cell r="S48">
            <v>15.604228207946862</v>
          </cell>
          <cell r="T48">
            <v>30.92617157167247</v>
          </cell>
          <cell r="U48">
            <v>49.204616410903306</v>
          </cell>
          <cell r="V48">
            <v>38.52185989712222</v>
          </cell>
        </row>
        <row r="49">
          <cell r="N49" t="str">
            <v>Degrees of Freedom</v>
          </cell>
          <cell r="O49">
            <v>13</v>
          </cell>
          <cell r="P49">
            <v>42</v>
          </cell>
          <cell r="Q49">
            <v>23</v>
          </cell>
          <cell r="R49">
            <v>46</v>
          </cell>
          <cell r="S49">
            <v>37</v>
          </cell>
          <cell r="T49">
            <v>45</v>
          </cell>
          <cell r="U49">
            <v>46</v>
          </cell>
          <cell r="V49">
            <v>45</v>
          </cell>
        </row>
        <row r="50">
          <cell r="N50" t="str">
            <v>Prob(Deviance)</v>
          </cell>
          <cell r="O50">
            <v>1</v>
          </cell>
          <cell r="P50">
            <v>0.0012992745925483869</v>
          </cell>
          <cell r="Q50">
            <v>0.08717778693426545</v>
          </cell>
          <cell r="R50">
            <v>0.7922593741534933</v>
          </cell>
          <cell r="S50">
            <v>0.9992265128908561</v>
          </cell>
          <cell r="T50">
            <v>0.9454330263751511</v>
          </cell>
          <cell r="U50">
            <v>0.34611540393531465</v>
          </cell>
          <cell r="V50">
            <v>0.7413327489169704</v>
          </cell>
        </row>
        <row r="51">
          <cell r="O51">
            <v>0</v>
          </cell>
          <cell r="P51">
            <v>0</v>
          </cell>
          <cell r="Q51">
            <v>0</v>
          </cell>
          <cell r="R51">
            <v>0</v>
          </cell>
          <cell r="S51">
            <v>0</v>
          </cell>
          <cell r="T51">
            <v>0</v>
          </cell>
          <cell r="U51">
            <v>0</v>
          </cell>
          <cell r="V51">
            <v>0</v>
          </cell>
        </row>
        <row r="52">
          <cell r="N52" t="str">
            <v>Adj Chi squared</v>
          </cell>
          <cell r="O52">
            <v>65535</v>
          </cell>
          <cell r="P52">
            <v>69.3215841176761</v>
          </cell>
          <cell r="Q52">
            <v>4.692014781292152</v>
          </cell>
          <cell r="R52">
            <v>31.444781492294055</v>
          </cell>
          <cell r="S52">
            <v>0</v>
          </cell>
          <cell r="T52">
            <v>15.34239809727638</v>
          </cell>
          <cell r="U52">
            <v>17.58889188957265</v>
          </cell>
          <cell r="V52">
            <v>8.599109706042217</v>
          </cell>
        </row>
        <row r="53">
          <cell r="N53" t="str">
            <v>Variance ratio</v>
          </cell>
          <cell r="O53" t="str">
            <v>none used</v>
          </cell>
          <cell r="P53" t="str">
            <v>none used</v>
          </cell>
          <cell r="Q53" t="str">
            <v>none used</v>
          </cell>
          <cell r="R53" t="str">
            <v>none used</v>
          </cell>
          <cell r="S53" t="str">
            <v>none used</v>
          </cell>
          <cell r="T53" t="str">
            <v>none used</v>
          </cell>
          <cell r="U53" t="str">
            <v>none used</v>
          </cell>
          <cell r="V53" t="str">
            <v>none used</v>
          </cell>
        </row>
        <row r="54">
          <cell r="N54" t="str">
            <v>Degrees of Freedom (grouped)</v>
          </cell>
          <cell r="O54">
            <v>0</v>
          </cell>
          <cell r="P54">
            <v>41</v>
          </cell>
          <cell r="Q54">
            <v>2</v>
          </cell>
          <cell r="R54">
            <v>41</v>
          </cell>
          <cell r="S54">
            <v>0</v>
          </cell>
          <cell r="T54">
            <v>32</v>
          </cell>
          <cell r="U54">
            <v>30</v>
          </cell>
          <cell r="V54">
            <v>22</v>
          </cell>
        </row>
        <row r="55">
          <cell r="N55" t="str">
            <v>Prob(Adj Chi sq)</v>
          </cell>
          <cell r="O55">
            <v>1</v>
          </cell>
          <cell r="P55">
            <v>0.0037279974602914168</v>
          </cell>
          <cell r="Q55">
            <v>0.09575069517388408</v>
          </cell>
          <cell r="R55">
            <v>0.8588734798561463</v>
          </cell>
          <cell r="S55">
            <v>1</v>
          </cell>
          <cell r="T55">
            <v>0.9943376981446899</v>
          </cell>
          <cell r="U55">
            <v>0.9648168867605805</v>
          </cell>
          <cell r="V55">
            <v>0.995178646991495</v>
          </cell>
        </row>
      </sheetData>
      <sheetData sheetId="7">
        <row r="40">
          <cell r="Q40" t="str">
            <v>Age Band</v>
          </cell>
          <cell r="R40" t="str">
            <v>Exposure R4</v>
          </cell>
          <cell r="S40" t="str">
            <v>Inceptions CD</v>
          </cell>
          <cell r="T40" t="str">
            <v>Inceptions XD</v>
          </cell>
          <cell r="U40" t="str">
            <v>Exposure Used</v>
          </cell>
          <cell r="V40" t="str">
            <v>Inceptions Used</v>
          </cell>
          <cell r="W40" t="str">
            <v>Expected inceptions</v>
          </cell>
          <cell r="X40" t="str">
            <v>100A/E</v>
          </cell>
          <cell r="Y40" t="str">
            <v>Adjusted Z</v>
          </cell>
          <cell r="Z40" t="str">
            <v>Z squared</v>
          </cell>
        </row>
        <row r="41">
          <cell r="R41" t="str">
            <v/>
          </cell>
          <cell r="S41" t="str">
            <v/>
          </cell>
          <cell r="T41" t="str">
            <v/>
          </cell>
          <cell r="U41" t="str">
            <v/>
          </cell>
          <cell r="V41" t="str">
            <v/>
          </cell>
          <cell r="W41" t="str">
            <v/>
          </cell>
          <cell r="X41" t="str">
            <v/>
          </cell>
          <cell r="Y41" t="str">
            <v/>
          </cell>
          <cell r="Z41" t="str">
            <v/>
          </cell>
        </row>
        <row r="42">
          <cell r="Q42" t="str">
            <v>20 - 24</v>
          </cell>
          <cell r="R42">
            <v>370.068621</v>
          </cell>
          <cell r="S42">
            <v>30</v>
          </cell>
          <cell r="T42">
            <v>27</v>
          </cell>
          <cell r="U42">
            <v>75.90150844</v>
          </cell>
          <cell r="V42">
            <v>27</v>
          </cell>
          <cell r="W42">
            <v>23.795207013790108</v>
          </cell>
          <cell r="X42">
            <v>113.46822906122485</v>
          </cell>
          <cell r="Y42">
            <v>0.5544843435248976</v>
          </cell>
          <cell r="Z42">
            <v>0.3074528872142367</v>
          </cell>
        </row>
        <row r="43">
          <cell r="Q43" t="str">
            <v>25 - 29</v>
          </cell>
          <cell r="R43">
            <v>2858.70037534</v>
          </cell>
          <cell r="S43">
            <v>295</v>
          </cell>
          <cell r="T43">
            <v>195</v>
          </cell>
          <cell r="U43">
            <v>486.86563414</v>
          </cell>
          <cell r="V43">
            <v>195</v>
          </cell>
          <cell r="W43">
            <v>197.57370279832585</v>
          </cell>
          <cell r="X43">
            <v>98.697345465579</v>
          </cell>
          <cell r="Y43">
            <v>-0.14753054410390373</v>
          </cell>
          <cell r="Z43">
            <v>0.021765261443593885</v>
          </cell>
        </row>
        <row r="44">
          <cell r="Q44" t="str">
            <v>30 - 34</v>
          </cell>
          <cell r="R44">
            <v>6573.8140905</v>
          </cell>
          <cell r="S44">
            <v>1010</v>
          </cell>
          <cell r="T44">
            <v>542</v>
          </cell>
          <cell r="U44">
            <v>943.02798508</v>
          </cell>
          <cell r="V44">
            <v>542</v>
          </cell>
          <cell r="W44">
            <v>447.6509591053765</v>
          </cell>
          <cell r="X44">
            <v>121.07647464515179</v>
          </cell>
          <cell r="Y44">
            <v>4.435678686116896</v>
          </cell>
          <cell r="Z44">
            <v>19.675245406471713</v>
          </cell>
        </row>
        <row r="45">
          <cell r="Q45" t="str">
            <v>35 - 39</v>
          </cell>
          <cell r="R45">
            <v>11036.90149124</v>
          </cell>
          <cell r="S45">
            <v>1824</v>
          </cell>
          <cell r="T45">
            <v>737</v>
          </cell>
          <cell r="U45">
            <v>1451.74719017</v>
          </cell>
          <cell r="V45">
            <v>737</v>
          </cell>
          <cell r="W45">
            <v>670.3313381907213</v>
          </cell>
          <cell r="X45">
            <v>109.94562808136388</v>
          </cell>
          <cell r="Y45">
            <v>2.5556865651818934</v>
          </cell>
          <cell r="Z45">
            <v>6.531533819451225</v>
          </cell>
        </row>
        <row r="46">
          <cell r="Q46" t="str">
            <v>40 - 44</v>
          </cell>
          <cell r="R46">
            <v>17291.119498519998</v>
          </cell>
          <cell r="S46">
            <v>2631</v>
          </cell>
          <cell r="T46">
            <v>925</v>
          </cell>
          <cell r="U46">
            <v>2423.69928258</v>
          </cell>
          <cell r="V46">
            <v>925</v>
          </cell>
          <cell r="W46">
            <v>962.1674264789224</v>
          </cell>
          <cell r="X46">
            <v>96.13711445055488</v>
          </cell>
          <cell r="Y46">
            <v>-1.1821024156559106</v>
          </cell>
          <cell r="Z46">
            <v>1.3973661210995392</v>
          </cell>
        </row>
        <row r="47">
          <cell r="Q47" t="str">
            <v>45 - 49</v>
          </cell>
          <cell r="R47">
            <v>18761.95609957</v>
          </cell>
          <cell r="S47">
            <v>2791</v>
          </cell>
          <cell r="T47">
            <v>998</v>
          </cell>
          <cell r="U47">
            <v>3194.3328059900005</v>
          </cell>
          <cell r="V47">
            <v>998</v>
          </cell>
          <cell r="W47">
            <v>1037.6499330680776</v>
          </cell>
          <cell r="X47">
            <v>96.17887191002437</v>
          </cell>
          <cell r="Y47">
            <v>-1.2153618301801918</v>
          </cell>
          <cell r="Z47">
            <v>1.4771043782589455</v>
          </cell>
        </row>
        <row r="48">
          <cell r="Q48" t="str">
            <v>50 - 54</v>
          </cell>
          <cell r="R48">
            <v>13401.337826160001</v>
          </cell>
          <cell r="S48">
            <v>2170</v>
          </cell>
          <cell r="T48">
            <v>847</v>
          </cell>
          <cell r="U48">
            <v>2918.58114993</v>
          </cell>
          <cell r="V48">
            <v>847</v>
          </cell>
          <cell r="W48">
            <v>769.2558235131431</v>
          </cell>
          <cell r="X48">
            <v>110.10641377166364</v>
          </cell>
          <cell r="Y48">
            <v>2.7850330358601614</v>
          </cell>
          <cell r="Z48">
            <v>7.756409010832467</v>
          </cell>
        </row>
        <row r="49">
          <cell r="Q49" t="str">
            <v>55 - 59</v>
          </cell>
          <cell r="R49">
            <v>9587.12117358</v>
          </cell>
          <cell r="S49">
            <v>1541</v>
          </cell>
          <cell r="T49">
            <v>641</v>
          </cell>
          <cell r="U49">
            <v>2623.16306193</v>
          </cell>
          <cell r="V49">
            <v>641</v>
          </cell>
          <cell r="W49">
            <v>601.2985460390679</v>
          </cell>
          <cell r="X49">
            <v>106.60261931821678</v>
          </cell>
          <cell r="Y49">
            <v>1.5986636427032703</v>
          </cell>
          <cell r="Z49">
            <v>2.5557254425012896</v>
          </cell>
        </row>
        <row r="50">
          <cell r="Q50" t="str">
            <v>60 and over</v>
          </cell>
          <cell r="R50">
            <v>6023.84516081</v>
          </cell>
          <cell r="S50">
            <v>962</v>
          </cell>
          <cell r="T50">
            <v>439</v>
          </cell>
          <cell r="U50">
            <v>1985.0656335800002</v>
          </cell>
          <cell r="V50">
            <v>439</v>
          </cell>
          <cell r="W50">
            <v>449.3625319897488</v>
          </cell>
          <cell r="X50">
            <v>97.69394837084789</v>
          </cell>
          <cell r="Y50">
            <v>-0.4652538717184711</v>
          </cell>
          <cell r="Z50">
            <v>0.21646116514902755</v>
          </cell>
        </row>
        <row r="51">
          <cell r="Q51" t="str">
            <v/>
          </cell>
          <cell r="R51" t="str">
            <v/>
          </cell>
          <cell r="S51" t="str">
            <v/>
          </cell>
          <cell r="T51" t="str">
            <v/>
          </cell>
          <cell r="U51" t="str">
            <v/>
          </cell>
          <cell r="V51" t="str">
            <v/>
          </cell>
          <cell r="W51" t="str">
            <v/>
          </cell>
          <cell r="X51" t="str">
            <v/>
          </cell>
          <cell r="Y51" t="str">
            <v/>
          </cell>
          <cell r="Z51" t="str">
            <v/>
          </cell>
        </row>
        <row r="52">
          <cell r="Q52" t="str">
            <v>All Cells</v>
          </cell>
          <cell r="R52">
            <v>85904.86433672001</v>
          </cell>
          <cell r="S52">
            <v>13254</v>
          </cell>
          <cell r="T52">
            <v>5351</v>
          </cell>
          <cell r="U52">
            <v>16102.384251840002</v>
          </cell>
          <cell r="V52">
            <v>5351</v>
          </cell>
          <cell r="W52">
            <v>5159.085468197174</v>
          </cell>
          <cell r="X52">
            <v>103.71993317392918</v>
          </cell>
          <cell r="Y52">
            <v>8.919297611728641</v>
          </cell>
          <cell r="Z52">
            <v>39.93906349242204</v>
          </cell>
        </row>
        <row r="53">
          <cell r="Q53" t="str">
            <v/>
          </cell>
          <cell r="R53" t="str">
            <v/>
          </cell>
          <cell r="S53" t="str">
            <v/>
          </cell>
          <cell r="T53" t="str">
            <v/>
          </cell>
          <cell r="U53" t="str">
            <v/>
          </cell>
          <cell r="V53" t="str">
            <v/>
          </cell>
          <cell r="W53" t="str">
            <v/>
          </cell>
          <cell r="X53" t="str">
            <v/>
          </cell>
          <cell r="Y53" t="str">
            <v/>
          </cell>
          <cell r="Z53" t="str">
            <v/>
          </cell>
        </row>
        <row r="54">
          <cell r="Q54" t="str">
            <v/>
          </cell>
          <cell r="R54" t="str">
            <v/>
          </cell>
          <cell r="S54" t="str">
            <v/>
          </cell>
          <cell r="T54" t="str">
            <v/>
          </cell>
          <cell r="U54" t="str">
            <v>Number of positives</v>
          </cell>
          <cell r="V54">
            <v>5</v>
          </cell>
          <cell r="W54" t="str">
            <v>Number of negatives</v>
          </cell>
          <cell r="X54">
            <v>4</v>
          </cell>
          <cell r="Y54" t="str">
            <v>Prob(Pos)</v>
          </cell>
          <cell r="Z54">
            <v>1</v>
          </cell>
        </row>
        <row r="55">
          <cell r="Q55" t="str">
            <v/>
          </cell>
          <cell r="R55" t="str">
            <v/>
          </cell>
          <cell r="S55" t="str">
            <v/>
          </cell>
          <cell r="T55" t="str">
            <v/>
          </cell>
          <cell r="U55" t="str">
            <v>Number of Runs</v>
          </cell>
          <cell r="V55">
            <v>6</v>
          </cell>
          <cell r="W55" t="str">
            <v>Prob(Runs)</v>
          </cell>
          <cell r="X55">
            <v>0.7857142857142857</v>
          </cell>
          <cell r="Y55" t="str">
            <v>Prob(KS)</v>
          </cell>
          <cell r="Z55">
            <v>0.2014619171513431</v>
          </cell>
        </row>
        <row r="56">
          <cell r="Q56" t="str">
            <v/>
          </cell>
          <cell r="R56" t="str">
            <v/>
          </cell>
          <cell r="S56" t="str">
            <v/>
          </cell>
          <cell r="T56" t="str">
            <v/>
          </cell>
          <cell r="U56" t="str">
            <v>Serial Correlation Ts</v>
          </cell>
          <cell r="V56">
            <v>-0.05949201473083089</v>
          </cell>
          <cell r="W56">
            <v>-2.1059738242726915</v>
          </cell>
          <cell r="X56">
            <v>-0.08087050551900786</v>
          </cell>
          <cell r="Y56" t="str">
            <v/>
          </cell>
          <cell r="Z56" t="str">
            <v/>
          </cell>
        </row>
        <row r="57">
          <cell r="Q57" t="str">
            <v/>
          </cell>
          <cell r="R57" t="str">
            <v/>
          </cell>
          <cell r="S57" t="str">
            <v/>
          </cell>
          <cell r="T57" t="str">
            <v/>
          </cell>
          <cell r="U57" t="str">
            <v>Adjusted SC Ts</v>
          </cell>
          <cell r="V57">
            <v>-0.03797871608150437</v>
          </cell>
          <cell r="W57">
            <v>-2.1294382272143513</v>
          </cell>
          <cell r="X57">
            <v>-0.10701446580783708</v>
          </cell>
          <cell r="Y57" t="str">
            <v/>
          </cell>
          <cell r="Z57" t="str">
            <v/>
          </cell>
        </row>
        <row r="58">
          <cell r="Q58" t="str">
            <v/>
          </cell>
          <cell r="R58" t="str">
            <v/>
          </cell>
          <cell r="S58" t="str">
            <v/>
          </cell>
          <cell r="T58" t="str">
            <v/>
          </cell>
          <cell r="U58" t="str">
            <v>Chi squared</v>
          </cell>
          <cell r="V58">
            <v>40.649483391416524</v>
          </cell>
          <cell r="W58" t="str">
            <v>Degrees of Freedom</v>
          </cell>
          <cell r="X58">
            <v>9</v>
          </cell>
          <cell r="Y58" t="str">
            <v>Prob(Chi squared)</v>
          </cell>
          <cell r="Z58">
            <v>5.792727832981685E-06</v>
          </cell>
        </row>
        <row r="59">
          <cell r="Q59" t="str">
            <v/>
          </cell>
          <cell r="R59" t="str">
            <v/>
          </cell>
          <cell r="S59" t="str">
            <v/>
          </cell>
          <cell r="T59" t="str">
            <v/>
          </cell>
          <cell r="U59" t="str">
            <v>Adjusted Chi squared</v>
          </cell>
          <cell r="V59">
            <v>39.93906349242204</v>
          </cell>
          <cell r="W59" t="str">
            <v>Variance ratio</v>
          </cell>
          <cell r="X59" t="str">
            <v>none used</v>
          </cell>
          <cell r="Y59" t="str">
            <v>Prob(Adj Chi sqd)</v>
          </cell>
          <cell r="Z59">
            <v>7.794133755271174E-06</v>
          </cell>
        </row>
        <row r="60">
          <cell r="Q60" t="str">
            <v/>
          </cell>
          <cell r="R60" t="str">
            <v/>
          </cell>
          <cell r="S60" t="str">
            <v/>
          </cell>
          <cell r="T60" t="str">
            <v/>
          </cell>
          <cell r="U60" t="str">
            <v>Total deviance</v>
          </cell>
          <cell r="V60">
            <v>38.88824179465544</v>
          </cell>
          <cell r="W60" t="str">
            <v/>
          </cell>
          <cell r="X60" t="str">
            <v/>
          </cell>
          <cell r="Y60" t="str">
            <v>Prob(Deviance)</v>
          </cell>
          <cell r="Z60">
            <v>1.206755054114142E-05</v>
          </cell>
        </row>
        <row r="61">
          <cell r="Q61" t="str">
            <v/>
          </cell>
          <cell r="R61" t="str">
            <v/>
          </cell>
          <cell r="S61" t="str">
            <v/>
          </cell>
          <cell r="T61" t="str">
            <v/>
          </cell>
          <cell r="U61" t="str">
            <v/>
          </cell>
          <cell r="V61" t="str">
            <v/>
          </cell>
          <cell r="W61" t="str">
            <v/>
          </cell>
          <cell r="X61" t="str">
            <v/>
          </cell>
          <cell r="Y61" t="str">
            <v/>
          </cell>
          <cell r="Z61" t="str">
            <v/>
          </cell>
        </row>
        <row r="100">
          <cell r="Q100" t="str">
            <v>Age Band</v>
          </cell>
          <cell r="R100" t="str">
            <v>Exposure R4</v>
          </cell>
          <cell r="S100" t="str">
            <v>Inceptions CD</v>
          </cell>
          <cell r="T100" t="str">
            <v>Inceptions XD</v>
          </cell>
          <cell r="U100" t="str">
            <v>Exposure Used</v>
          </cell>
          <cell r="V100" t="str">
            <v>Inceptions Used</v>
          </cell>
          <cell r="W100" t="str">
            <v>Expected inceptions</v>
          </cell>
          <cell r="X100" t="str">
            <v>100A/E</v>
          </cell>
          <cell r="Y100" t="str">
            <v>Adjusted Z</v>
          </cell>
          <cell r="Z100" t="str">
            <v>Z squared</v>
          </cell>
        </row>
        <row r="101">
          <cell r="R101" t="str">
            <v/>
          </cell>
          <cell r="S101" t="str">
            <v/>
          </cell>
          <cell r="T101" t="str">
            <v/>
          </cell>
          <cell r="U101" t="str">
            <v/>
          </cell>
          <cell r="V101" t="str">
            <v/>
          </cell>
          <cell r="W101" t="str">
            <v/>
          </cell>
          <cell r="X101" t="str">
            <v/>
          </cell>
          <cell r="Y101" t="str">
            <v/>
          </cell>
          <cell r="Z101" t="str">
            <v/>
          </cell>
        </row>
        <row r="102">
          <cell r="Q102" t="str">
            <v>up to 19</v>
          </cell>
          <cell r="R102">
            <v>32.508824</v>
          </cell>
          <cell r="S102">
            <v>0</v>
          </cell>
          <cell r="T102">
            <v>0</v>
          </cell>
          <cell r="U102">
            <v>8.950294170000001</v>
          </cell>
          <cell r="V102">
            <v>0</v>
          </cell>
          <cell r="W102">
            <v>0.2460959246935407</v>
          </cell>
          <cell r="X102">
            <v>0</v>
          </cell>
          <cell r="Y102">
            <v>0</v>
          </cell>
          <cell r="Z102">
            <v>0</v>
          </cell>
        </row>
        <row r="103">
          <cell r="Q103" t="str">
            <v>20 - 24</v>
          </cell>
          <cell r="R103">
            <v>2121.57925538</v>
          </cell>
          <cell r="S103">
            <v>20</v>
          </cell>
          <cell r="T103">
            <v>19</v>
          </cell>
          <cell r="U103">
            <v>476.56555456</v>
          </cell>
          <cell r="V103">
            <v>19</v>
          </cell>
          <cell r="W103">
            <v>14.240120292533463</v>
          </cell>
          <cell r="X103">
            <v>133.42583917610787</v>
          </cell>
          <cell r="Y103">
            <v>1.1288610967268826</v>
          </cell>
          <cell r="Z103">
            <v>1.2743273757034201</v>
          </cell>
        </row>
        <row r="104">
          <cell r="Q104" t="str">
            <v>25 - 29</v>
          </cell>
          <cell r="R104">
            <v>12366.512929650002</v>
          </cell>
          <cell r="S104">
            <v>92</v>
          </cell>
          <cell r="T104">
            <v>92</v>
          </cell>
          <cell r="U104">
            <v>2450.60322964</v>
          </cell>
          <cell r="V104">
            <v>92</v>
          </cell>
          <cell r="W104">
            <v>78.83010465743591</v>
          </cell>
          <cell r="X104">
            <v>116.70668255458392</v>
          </cell>
          <cell r="Y104">
            <v>1.427009866591891</v>
          </cell>
          <cell r="Z104">
            <v>2.0363571593506067</v>
          </cell>
        </row>
        <row r="105">
          <cell r="Q105" t="str">
            <v>30 - 34</v>
          </cell>
          <cell r="R105">
            <v>11132.182060580002</v>
          </cell>
          <cell r="S105">
            <v>105</v>
          </cell>
          <cell r="T105">
            <v>92</v>
          </cell>
          <cell r="U105">
            <v>1962.56364914</v>
          </cell>
          <cell r="V105">
            <v>92</v>
          </cell>
          <cell r="W105">
            <v>69.4468006160565</v>
          </cell>
          <cell r="X105">
            <v>132.4755052556432</v>
          </cell>
          <cell r="Y105">
            <v>2.646339032805894</v>
          </cell>
          <cell r="Z105">
            <v>7.003110276552036</v>
          </cell>
        </row>
        <row r="106">
          <cell r="Q106" t="str">
            <v>35 - 39</v>
          </cell>
          <cell r="R106">
            <v>14115.13969823</v>
          </cell>
          <cell r="S106">
            <v>139</v>
          </cell>
          <cell r="T106">
            <v>106</v>
          </cell>
          <cell r="U106">
            <v>2531.51162763</v>
          </cell>
          <cell r="V106">
            <v>106</v>
          </cell>
          <cell r="W106">
            <v>98.54016684557922</v>
          </cell>
          <cell r="X106">
            <v>107.5703475985696</v>
          </cell>
          <cell r="Y106">
            <v>0.7011197191473523</v>
          </cell>
          <cell r="Z106">
            <v>0.4915688605772621</v>
          </cell>
        </row>
        <row r="107">
          <cell r="Q107" t="str">
            <v>40 - 44</v>
          </cell>
          <cell r="R107">
            <v>17848.537514569998</v>
          </cell>
          <cell r="S107">
            <v>217</v>
          </cell>
          <cell r="T107">
            <v>151</v>
          </cell>
          <cell r="U107">
            <v>3479.87533466</v>
          </cell>
          <cell r="V107">
            <v>151</v>
          </cell>
          <cell r="W107">
            <v>149.1214586397449</v>
          </cell>
          <cell r="X107">
            <v>101.25973912634088</v>
          </cell>
          <cell r="Y107">
            <v>0.11288850695861698</v>
          </cell>
          <cell r="Z107">
            <v>0.012743815003345713</v>
          </cell>
        </row>
        <row r="108">
          <cell r="Q108" t="str">
            <v>45 - 49</v>
          </cell>
          <cell r="R108">
            <v>17748.310030349996</v>
          </cell>
          <cell r="S108">
            <v>316</v>
          </cell>
          <cell r="T108">
            <v>204</v>
          </cell>
          <cell r="U108">
            <v>3939.59058578</v>
          </cell>
          <cell r="V108">
            <v>204</v>
          </cell>
          <cell r="W108">
            <v>184.85234632947513</v>
          </cell>
          <cell r="X108">
            <v>110.35835035406946</v>
          </cell>
          <cell r="Y108">
            <v>1.37155021016376</v>
          </cell>
          <cell r="Z108">
            <v>1.8811499790002542</v>
          </cell>
        </row>
        <row r="109">
          <cell r="Q109" t="str">
            <v>50 - 54</v>
          </cell>
          <cell r="R109">
            <v>12018.852554910001</v>
          </cell>
          <cell r="S109">
            <v>272</v>
          </cell>
          <cell r="T109">
            <v>177</v>
          </cell>
          <cell r="U109">
            <v>3268.8807501399997</v>
          </cell>
          <cell r="V109">
            <v>177</v>
          </cell>
          <cell r="W109">
            <v>168.7102176851234</v>
          </cell>
          <cell r="X109">
            <v>104.91362196588972</v>
          </cell>
          <cell r="Y109">
            <v>0.5997284184595955</v>
          </cell>
          <cell r="Z109">
            <v>0.3596741759080476</v>
          </cell>
        </row>
        <row r="110">
          <cell r="Q110" t="str">
            <v>55 - 59</v>
          </cell>
          <cell r="R110">
            <v>9793.088307959999</v>
          </cell>
          <cell r="S110">
            <v>327</v>
          </cell>
          <cell r="T110">
            <v>200</v>
          </cell>
          <cell r="U110">
            <v>3238.30714413</v>
          </cell>
          <cell r="V110">
            <v>200</v>
          </cell>
          <cell r="W110">
            <v>183.7794400344249</v>
          </cell>
          <cell r="X110">
            <v>108.82610152829757</v>
          </cell>
          <cell r="Y110">
            <v>1.159630286775132</v>
          </cell>
          <cell r="Z110">
            <v>1.344742402006175</v>
          </cell>
        </row>
        <row r="111">
          <cell r="Q111" t="str">
            <v>60 and over</v>
          </cell>
          <cell r="R111">
            <v>5698.01467495</v>
          </cell>
          <cell r="S111">
            <v>188</v>
          </cell>
          <cell r="T111">
            <v>125</v>
          </cell>
          <cell r="U111">
            <v>2190.57700393</v>
          </cell>
          <cell r="V111">
            <v>125</v>
          </cell>
          <cell r="W111">
            <v>136.6267196765124</v>
          </cell>
          <cell r="X111">
            <v>91.49015675408097</v>
          </cell>
          <cell r="Y111">
            <v>-0.9519175330823152</v>
          </cell>
          <cell r="Z111">
            <v>0.9061469897895207</v>
          </cell>
        </row>
        <row r="112">
          <cell r="Q112" t="str">
            <v/>
          </cell>
          <cell r="R112" t="str">
            <v/>
          </cell>
          <cell r="S112" t="str">
            <v/>
          </cell>
          <cell r="T112" t="str">
            <v/>
          </cell>
          <cell r="U112" t="str">
            <v/>
          </cell>
          <cell r="V112" t="str">
            <v/>
          </cell>
          <cell r="W112" t="str">
            <v/>
          </cell>
          <cell r="X112" t="str">
            <v/>
          </cell>
          <cell r="Y112" t="str">
            <v/>
          </cell>
          <cell r="Z112" t="str">
            <v/>
          </cell>
        </row>
        <row r="113">
          <cell r="Q113" t="str">
            <v>All Cells</v>
          </cell>
          <cell r="R113">
            <v>102874.72585058001</v>
          </cell>
          <cell r="S113">
            <v>1676</v>
          </cell>
          <cell r="T113">
            <v>1166</v>
          </cell>
          <cell r="U113">
            <v>23547.42517378</v>
          </cell>
          <cell r="V113">
            <v>1166</v>
          </cell>
          <cell r="W113">
            <v>1084.3934707015792</v>
          </cell>
          <cell r="X113">
            <v>107.52554598522464</v>
          </cell>
          <cell r="Y113">
            <v>8.19520960454681</v>
          </cell>
          <cell r="Z113">
            <v>15.309821033890666</v>
          </cell>
        </row>
        <row r="114">
          <cell r="Q114" t="str">
            <v/>
          </cell>
          <cell r="R114" t="str">
            <v/>
          </cell>
          <cell r="S114" t="str">
            <v/>
          </cell>
          <cell r="T114" t="str">
            <v/>
          </cell>
          <cell r="U114" t="str">
            <v/>
          </cell>
          <cell r="V114" t="str">
            <v/>
          </cell>
          <cell r="W114" t="str">
            <v/>
          </cell>
          <cell r="X114" t="str">
            <v/>
          </cell>
          <cell r="Y114" t="str">
            <v/>
          </cell>
          <cell r="Z114" t="str">
            <v/>
          </cell>
        </row>
        <row r="115">
          <cell r="Q115" t="str">
            <v/>
          </cell>
          <cell r="R115" t="str">
            <v/>
          </cell>
          <cell r="S115" t="str">
            <v/>
          </cell>
          <cell r="T115" t="str">
            <v/>
          </cell>
          <cell r="U115" t="str">
            <v>Number of positives</v>
          </cell>
          <cell r="V115">
            <v>8</v>
          </cell>
          <cell r="W115" t="str">
            <v>Number of negatives</v>
          </cell>
          <cell r="X115">
            <v>2</v>
          </cell>
          <cell r="Y115" t="str">
            <v>Prob(Pos)</v>
          </cell>
          <cell r="Z115">
            <v>0.109375</v>
          </cell>
        </row>
        <row r="116">
          <cell r="Q116" t="str">
            <v/>
          </cell>
          <cell r="R116" t="str">
            <v/>
          </cell>
          <cell r="S116" t="str">
            <v/>
          </cell>
          <cell r="T116" t="str">
            <v/>
          </cell>
          <cell r="U116" t="str">
            <v>Number of Runs</v>
          </cell>
          <cell r="V116">
            <v>3</v>
          </cell>
          <cell r="W116" t="str">
            <v>Prob(Runs)</v>
          </cell>
          <cell r="X116">
            <v>0.22222222222222224</v>
          </cell>
          <cell r="Y116" t="str">
            <v>Prob(KS)</v>
          </cell>
          <cell r="Z116">
            <v>0.9014971637337251</v>
          </cell>
        </row>
        <row r="117">
          <cell r="Q117" t="str">
            <v/>
          </cell>
          <cell r="R117" t="str">
            <v/>
          </cell>
          <cell r="S117" t="str">
            <v/>
          </cell>
          <cell r="T117" t="str">
            <v/>
          </cell>
          <cell r="U117" t="str">
            <v>Serial Correlation Ts</v>
          </cell>
          <cell r="V117">
            <v>-0.10657568540019365</v>
          </cell>
          <cell r="W117">
            <v>-0.21425626699065786</v>
          </cell>
          <cell r="X117">
            <v>-0.9732750502886687</v>
          </cell>
          <cell r="Y117" t="str">
            <v/>
          </cell>
          <cell r="Z117" t="str">
            <v/>
          </cell>
        </row>
        <row r="118">
          <cell r="Q118" t="str">
            <v/>
          </cell>
          <cell r="R118" t="str">
            <v/>
          </cell>
          <cell r="S118" t="str">
            <v/>
          </cell>
          <cell r="T118" t="str">
            <v/>
          </cell>
          <cell r="U118" t="str">
            <v>Adjusted SC Ts</v>
          </cell>
          <cell r="V118">
            <v>-0.10196638139414212</v>
          </cell>
          <cell r="W118">
            <v>-0.23127642840489368</v>
          </cell>
          <cell r="X118">
            <v>-0.7899556351777235</v>
          </cell>
          <cell r="Y118" t="str">
            <v/>
          </cell>
          <cell r="Z118" t="str">
            <v/>
          </cell>
        </row>
        <row r="119">
          <cell r="Q119" t="str">
            <v/>
          </cell>
          <cell r="R119" t="str">
            <v/>
          </cell>
          <cell r="S119" t="str">
            <v/>
          </cell>
          <cell r="T119" t="str">
            <v/>
          </cell>
          <cell r="U119" t="str">
            <v>Chi squared</v>
          </cell>
          <cell r="V119">
            <v>16.7618120668302</v>
          </cell>
          <cell r="W119" t="str">
            <v>Degrees of Freedom</v>
          </cell>
          <cell r="X119">
            <v>10</v>
          </cell>
          <cell r="Y119" t="str">
            <v>Prob(Chi squared)</v>
          </cell>
          <cell r="Z119">
            <v>0.0798034424148658</v>
          </cell>
        </row>
        <row r="120">
          <cell r="Q120" t="str">
            <v/>
          </cell>
          <cell r="R120" t="str">
            <v/>
          </cell>
          <cell r="S120" t="str">
            <v/>
          </cell>
          <cell r="T120" t="str">
            <v/>
          </cell>
          <cell r="U120" t="str">
            <v>Adjusted Chi squared</v>
          </cell>
          <cell r="V120">
            <v>15.309821033890666</v>
          </cell>
          <cell r="W120" t="str">
            <v>Variance ratio</v>
          </cell>
          <cell r="X120" t="str">
            <v>none used</v>
          </cell>
          <cell r="Y120" t="str">
            <v>Prob(Adj Chi sqd)</v>
          </cell>
          <cell r="Z120">
            <v>0.1211679733486039</v>
          </cell>
        </row>
        <row r="121">
          <cell r="Q121" t="str">
            <v/>
          </cell>
          <cell r="R121" t="str">
            <v/>
          </cell>
          <cell r="S121" t="str">
            <v/>
          </cell>
          <cell r="T121" t="str">
            <v/>
          </cell>
          <cell r="U121" t="str">
            <v>Total deviance</v>
          </cell>
          <cell r="V121">
            <v>15.96086819911627</v>
          </cell>
          <cell r="W121" t="str">
            <v/>
          </cell>
          <cell r="X121" t="str">
            <v/>
          </cell>
          <cell r="Y121" t="str">
            <v>Prob(Deviance)</v>
          </cell>
          <cell r="Z121">
            <v>0.10075808586446819</v>
          </cell>
        </row>
        <row r="160">
          <cell r="Q160" t="str">
            <v>Age Band</v>
          </cell>
          <cell r="R160" t="str">
            <v>Exposure R4</v>
          </cell>
          <cell r="S160" t="str">
            <v>Inceptions CD</v>
          </cell>
          <cell r="T160" t="str">
            <v>Inceptions XD</v>
          </cell>
          <cell r="U160" t="str">
            <v>Exposure Used</v>
          </cell>
          <cell r="V160" t="str">
            <v>Inceptions Used</v>
          </cell>
          <cell r="W160" t="str">
            <v>Expected inceptions</v>
          </cell>
          <cell r="X160" t="str">
            <v>100A/E</v>
          </cell>
          <cell r="Y160" t="str">
            <v>Adjusted Z</v>
          </cell>
          <cell r="Z160" t="str">
            <v>Z squared</v>
          </cell>
        </row>
        <row r="161">
          <cell r="R161" t="str">
            <v/>
          </cell>
          <cell r="S161" t="str">
            <v/>
          </cell>
          <cell r="T161" t="str">
            <v/>
          </cell>
          <cell r="U161" t="str">
            <v/>
          </cell>
          <cell r="V161" t="str">
            <v/>
          </cell>
          <cell r="W161" t="str">
            <v/>
          </cell>
          <cell r="X161" t="str">
            <v/>
          </cell>
          <cell r="Y161" t="str">
            <v/>
          </cell>
          <cell r="Z161" t="str">
            <v/>
          </cell>
        </row>
        <row r="162">
          <cell r="Q162" t="str">
            <v>20 - 24</v>
          </cell>
          <cell r="R162">
            <v>640.43610612</v>
          </cell>
          <cell r="S162">
            <v>1</v>
          </cell>
          <cell r="T162">
            <v>1</v>
          </cell>
          <cell r="U162">
            <v>6.91129213</v>
          </cell>
          <cell r="V162">
            <v>1</v>
          </cell>
          <cell r="W162">
            <v>1.3924944956250005</v>
          </cell>
          <cell r="X162">
            <v>71.81356932769525</v>
          </cell>
          <cell r="Y162">
            <v>0</v>
          </cell>
          <cell r="Z162">
            <v>0</v>
          </cell>
        </row>
        <row r="163">
          <cell r="Q163" t="str">
            <v>25 - 29</v>
          </cell>
          <cell r="R163">
            <v>5440.06756411</v>
          </cell>
          <cell r="S163">
            <v>9</v>
          </cell>
          <cell r="T163">
            <v>9</v>
          </cell>
          <cell r="U163">
            <v>40.18728591</v>
          </cell>
          <cell r="V163">
            <v>9</v>
          </cell>
          <cell r="W163">
            <v>7.262516651241423</v>
          </cell>
          <cell r="X163">
            <v>123.92398437340007</v>
          </cell>
          <cell r="Y163">
            <v>0.4591935649658438</v>
          </cell>
          <cell r="Z163">
            <v>0.21085873010604061</v>
          </cell>
        </row>
        <row r="164">
          <cell r="Q164" t="str">
            <v>30 - 34</v>
          </cell>
          <cell r="R164">
            <v>13388.01250298</v>
          </cell>
          <cell r="S164">
            <v>18</v>
          </cell>
          <cell r="T164">
            <v>17</v>
          </cell>
          <cell r="U164">
            <v>92.10211635</v>
          </cell>
          <cell r="V164">
            <v>17</v>
          </cell>
          <cell r="W164">
            <v>14.776523952585357</v>
          </cell>
          <cell r="X164">
            <v>115.04735521391426</v>
          </cell>
          <cell r="Y164">
            <v>0.4483519995712832</v>
          </cell>
          <cell r="Z164">
            <v>0.20101951551956793</v>
          </cell>
        </row>
        <row r="165">
          <cell r="Q165" t="str">
            <v>35 - 39</v>
          </cell>
          <cell r="R165">
            <v>19470.39659178</v>
          </cell>
          <cell r="S165">
            <v>49</v>
          </cell>
          <cell r="T165">
            <v>36</v>
          </cell>
          <cell r="U165">
            <v>169.1201728</v>
          </cell>
          <cell r="V165">
            <v>36</v>
          </cell>
          <cell r="W165">
            <v>24.003505312263357</v>
          </cell>
          <cell r="X165">
            <v>149.97809499768206</v>
          </cell>
          <cell r="Y165">
            <v>2.3465407959245095</v>
          </cell>
          <cell r="Z165">
            <v>5.506253706938031</v>
          </cell>
        </row>
        <row r="166">
          <cell r="Q166" t="str">
            <v>40 - 44</v>
          </cell>
          <cell r="R166">
            <v>24403.02211631</v>
          </cell>
          <cell r="S166">
            <v>61</v>
          </cell>
          <cell r="T166">
            <v>45</v>
          </cell>
          <cell r="U166">
            <v>366.94056275</v>
          </cell>
          <cell r="V166">
            <v>45</v>
          </cell>
          <cell r="W166">
            <v>45.895839097074145</v>
          </cell>
          <cell r="X166">
            <v>98.04810389199038</v>
          </cell>
          <cell r="Y166">
            <v>-0.058429481194093406</v>
          </cell>
          <cell r="Z166">
            <v>0.003414004272610915</v>
          </cell>
        </row>
        <row r="167">
          <cell r="Q167" t="str">
            <v>45 - 49</v>
          </cell>
          <cell r="R167">
            <v>24923.68510181</v>
          </cell>
          <cell r="S167">
            <v>111</v>
          </cell>
          <cell r="T167">
            <v>85</v>
          </cell>
          <cell r="U167">
            <v>684.71414191</v>
          </cell>
          <cell r="V167">
            <v>85</v>
          </cell>
          <cell r="W167">
            <v>76.34752392408195</v>
          </cell>
          <cell r="X167">
            <v>111.33301465614241</v>
          </cell>
          <cell r="Y167">
            <v>0.9330223661159721</v>
          </cell>
          <cell r="Z167">
            <v>0.8705307356726472</v>
          </cell>
        </row>
        <row r="168">
          <cell r="Q168" t="str">
            <v>50 - 54</v>
          </cell>
          <cell r="R168">
            <v>16042.786461980002</v>
          </cell>
          <cell r="S168">
            <v>139</v>
          </cell>
          <cell r="T168">
            <v>87</v>
          </cell>
          <cell r="U168">
            <v>810.7488615300001</v>
          </cell>
          <cell r="V168">
            <v>87</v>
          </cell>
          <cell r="W168">
            <v>79.81153644361498</v>
          </cell>
          <cell r="X168">
            <v>109.00679760934499</v>
          </cell>
          <cell r="Y168">
            <v>0.7486753414486944</v>
          </cell>
          <cell r="Z168">
            <v>0.5605147668933191</v>
          </cell>
        </row>
        <row r="169">
          <cell r="Q169" t="str">
            <v>55 - 59</v>
          </cell>
          <cell r="R169">
            <v>12308.73693902</v>
          </cell>
          <cell r="S169">
            <v>176</v>
          </cell>
          <cell r="T169">
            <v>119</v>
          </cell>
          <cell r="U169">
            <v>1069.33414815</v>
          </cell>
          <cell r="V169">
            <v>119</v>
          </cell>
          <cell r="W169">
            <v>93.29330978634209</v>
          </cell>
          <cell r="X169">
            <v>127.55469848002038</v>
          </cell>
          <cell r="Y169">
            <v>2.6096999278312523</v>
          </cell>
          <cell r="Z169">
            <v>6.810533713322443</v>
          </cell>
        </row>
        <row r="170">
          <cell r="Q170" t="str">
            <v>60 and over</v>
          </cell>
          <cell r="R170">
            <v>6236.15796914</v>
          </cell>
          <cell r="S170">
            <v>111</v>
          </cell>
          <cell r="T170">
            <v>68</v>
          </cell>
          <cell r="U170">
            <v>795.9900397800001</v>
          </cell>
          <cell r="V170">
            <v>68</v>
          </cell>
          <cell r="W170">
            <v>61.82224156047263</v>
          </cell>
          <cell r="X170">
            <v>109.99277652118855</v>
          </cell>
          <cell r="Y170">
            <v>0.7221119592881248</v>
          </cell>
          <cell r="Z170">
            <v>0.5214456817469344</v>
          </cell>
        </row>
        <row r="171">
          <cell r="Q171" t="str">
            <v/>
          </cell>
          <cell r="R171" t="str">
            <v/>
          </cell>
          <cell r="S171" t="str">
            <v/>
          </cell>
          <cell r="T171" t="str">
            <v/>
          </cell>
          <cell r="U171" t="str">
            <v/>
          </cell>
          <cell r="V171" t="str">
            <v/>
          </cell>
          <cell r="W171" t="str">
            <v/>
          </cell>
          <cell r="X171" t="str">
            <v/>
          </cell>
          <cell r="Y171" t="str">
            <v/>
          </cell>
          <cell r="Z171" t="str">
            <v/>
          </cell>
        </row>
        <row r="172">
          <cell r="Q172" t="str">
            <v>All Cells</v>
          </cell>
          <cell r="R172">
            <v>122853.30135324999</v>
          </cell>
          <cell r="S172">
            <v>675</v>
          </cell>
          <cell r="T172">
            <v>467</v>
          </cell>
          <cell r="U172">
            <v>4036.0486213100003</v>
          </cell>
          <cell r="V172">
            <v>467</v>
          </cell>
          <cell r="W172">
            <v>404.605491223301</v>
          </cell>
          <cell r="X172">
            <v>115.42107315154149</v>
          </cell>
          <cell r="Y172">
            <v>8.209166473951587</v>
          </cell>
          <cell r="Z172">
            <v>14.684570854471593</v>
          </cell>
        </row>
        <row r="173">
          <cell r="Q173" t="str">
            <v/>
          </cell>
          <cell r="R173" t="str">
            <v/>
          </cell>
          <cell r="S173" t="str">
            <v/>
          </cell>
          <cell r="T173" t="str">
            <v/>
          </cell>
          <cell r="U173" t="str">
            <v/>
          </cell>
          <cell r="V173" t="str">
            <v/>
          </cell>
          <cell r="W173" t="str">
            <v/>
          </cell>
          <cell r="X173" t="str">
            <v/>
          </cell>
          <cell r="Y173" t="str">
            <v/>
          </cell>
          <cell r="Z173" t="str">
            <v/>
          </cell>
        </row>
        <row r="174">
          <cell r="Q174" t="str">
            <v/>
          </cell>
          <cell r="R174" t="str">
            <v/>
          </cell>
          <cell r="S174" t="str">
            <v/>
          </cell>
          <cell r="T174" t="str">
            <v/>
          </cell>
          <cell r="U174" t="str">
            <v>Number of positives</v>
          </cell>
          <cell r="V174">
            <v>7</v>
          </cell>
          <cell r="W174" t="str">
            <v>Number of negatives</v>
          </cell>
          <cell r="X174">
            <v>2</v>
          </cell>
          <cell r="Y174" t="str">
            <v>Prob(Pos)</v>
          </cell>
          <cell r="Z174">
            <v>0.1796875</v>
          </cell>
        </row>
        <row r="175">
          <cell r="Q175" t="str">
            <v/>
          </cell>
          <cell r="R175" t="str">
            <v/>
          </cell>
          <cell r="S175" t="str">
            <v/>
          </cell>
          <cell r="T175" t="str">
            <v/>
          </cell>
          <cell r="U175" t="str">
            <v>Number of Runs</v>
          </cell>
          <cell r="V175">
            <v>4</v>
          </cell>
          <cell r="W175" t="str">
            <v>Prob(Runs)</v>
          </cell>
          <cell r="X175">
            <v>0.5833333333333333</v>
          </cell>
          <cell r="Y175" t="str">
            <v>Prob(KS)</v>
          </cell>
          <cell r="Z175">
            <v>0.999999883989725</v>
          </cell>
        </row>
        <row r="176">
          <cell r="Q176" t="str">
            <v/>
          </cell>
          <cell r="R176" t="str">
            <v/>
          </cell>
          <cell r="S176" t="str">
            <v/>
          </cell>
          <cell r="T176" t="str">
            <v/>
          </cell>
          <cell r="U176" t="str">
            <v>Serial Correlation Ts</v>
          </cell>
          <cell r="V176">
            <v>-0.8117721821243448</v>
          </cell>
          <cell r="W176">
            <v>0.26502976959644625</v>
          </cell>
          <cell r="X176">
            <v>-1.334260339686161</v>
          </cell>
          <cell r="Y176" t="str">
            <v/>
          </cell>
          <cell r="Z176" t="str">
            <v/>
          </cell>
        </row>
        <row r="177">
          <cell r="Q177" t="str">
            <v/>
          </cell>
          <cell r="R177" t="str">
            <v/>
          </cell>
          <cell r="S177" t="str">
            <v/>
          </cell>
          <cell r="T177" t="str">
            <v/>
          </cell>
          <cell r="U177" t="str">
            <v>Adjusted SC Ts</v>
          </cell>
          <cell r="V177">
            <v>-0.8578737253170408</v>
          </cell>
          <cell r="W177">
            <v>0.19950233700623493</v>
          </cell>
          <cell r="X177">
            <v>-1.152387412741663</v>
          </cell>
          <cell r="Y177" t="str">
            <v/>
          </cell>
          <cell r="Z177" t="str">
            <v/>
          </cell>
        </row>
        <row r="178">
          <cell r="Q178" t="str">
            <v/>
          </cell>
          <cell r="R178" t="str">
            <v/>
          </cell>
          <cell r="S178" t="str">
            <v/>
          </cell>
          <cell r="T178" t="str">
            <v/>
          </cell>
          <cell r="U178" t="str">
            <v>Chi squared</v>
          </cell>
          <cell r="V178">
            <v>16.202752450594193</v>
          </cell>
          <cell r="W178" t="str">
            <v>Degrees of Freedom</v>
          </cell>
          <cell r="X178">
            <v>9</v>
          </cell>
          <cell r="Y178" t="str">
            <v>Prob(Chi squared)</v>
          </cell>
          <cell r="Z178">
            <v>0.06276642211737335</v>
          </cell>
        </row>
        <row r="179">
          <cell r="Q179" t="str">
            <v/>
          </cell>
          <cell r="R179" t="str">
            <v/>
          </cell>
          <cell r="S179" t="str">
            <v/>
          </cell>
          <cell r="T179" t="str">
            <v/>
          </cell>
          <cell r="U179" t="str">
            <v>Adjusted Chi squared</v>
          </cell>
          <cell r="V179">
            <v>14.684570854471593</v>
          </cell>
          <cell r="W179" t="str">
            <v>Variance ratio</v>
          </cell>
          <cell r="X179" t="str">
            <v>none used</v>
          </cell>
          <cell r="Y179" t="str">
            <v>Prob(Adj Chi sqd)</v>
          </cell>
          <cell r="Z179">
            <v>0.09997270061459149</v>
          </cell>
        </row>
        <row r="180">
          <cell r="Q180" t="str">
            <v/>
          </cell>
          <cell r="R180" t="str">
            <v/>
          </cell>
          <cell r="S180" t="str">
            <v/>
          </cell>
          <cell r="T180" t="str">
            <v/>
          </cell>
          <cell r="U180" t="str">
            <v>Total deviance</v>
          </cell>
          <cell r="V180">
            <v>14.717312186779152</v>
          </cell>
          <cell r="W180" t="str">
            <v/>
          </cell>
          <cell r="X180" t="str">
            <v/>
          </cell>
          <cell r="Y180" t="str">
            <v>Prob(Deviance)</v>
          </cell>
          <cell r="Z180">
            <v>0.09899937698837481</v>
          </cell>
        </row>
        <row r="181">
          <cell r="Q181" t="str">
            <v/>
          </cell>
          <cell r="R181" t="str">
            <v/>
          </cell>
          <cell r="S181" t="str">
            <v/>
          </cell>
          <cell r="T181" t="str">
            <v/>
          </cell>
          <cell r="U181" t="str">
            <v/>
          </cell>
          <cell r="V181" t="str">
            <v/>
          </cell>
          <cell r="W181" t="str">
            <v/>
          </cell>
          <cell r="X181" t="str">
            <v/>
          </cell>
          <cell r="Y181" t="str">
            <v/>
          </cell>
          <cell r="Z181" t="str">
            <v/>
          </cell>
        </row>
        <row r="190">
          <cell r="Q190" t="str">
            <v>Age Band</v>
          </cell>
          <cell r="R190" t="str">
            <v>Exposure R4</v>
          </cell>
          <cell r="S190" t="str">
            <v>Inceptions CD</v>
          </cell>
          <cell r="T190" t="str">
            <v>Inceptions XD</v>
          </cell>
          <cell r="U190" t="str">
            <v>Exposure Used</v>
          </cell>
          <cell r="V190" t="str">
            <v>Inceptions Used</v>
          </cell>
          <cell r="W190" t="str">
            <v>Expected inceptions</v>
          </cell>
          <cell r="X190" t="str">
            <v>100A/E</v>
          </cell>
          <cell r="Y190" t="str">
            <v>Adjusted Z</v>
          </cell>
          <cell r="Z190" t="str">
            <v>Z squared</v>
          </cell>
        </row>
        <row r="191">
          <cell r="R191" t="str">
            <v/>
          </cell>
          <cell r="S191" t="str">
            <v/>
          </cell>
          <cell r="T191" t="str">
            <v/>
          </cell>
          <cell r="U191" t="str">
            <v/>
          </cell>
          <cell r="V191" t="str">
            <v/>
          </cell>
          <cell r="W191" t="str">
            <v/>
          </cell>
          <cell r="X191" t="str">
            <v/>
          </cell>
          <cell r="Y191" t="str">
            <v/>
          </cell>
          <cell r="Z191" t="str">
            <v/>
          </cell>
        </row>
        <row r="192">
          <cell r="Q192" t="str">
            <v>up to 19</v>
          </cell>
          <cell r="R192">
            <v>3.2743195299999996</v>
          </cell>
          <cell r="S192">
            <v>0</v>
          </cell>
          <cell r="T192">
            <v>0</v>
          </cell>
          <cell r="U192">
            <v>0.08572199999999999</v>
          </cell>
          <cell r="V192">
            <v>0</v>
          </cell>
          <cell r="W192">
            <v>0.006316969403953496</v>
          </cell>
          <cell r="X192">
            <v>0</v>
          </cell>
          <cell r="Y192">
            <v>0</v>
          </cell>
          <cell r="Z192">
            <v>0</v>
          </cell>
        </row>
        <row r="193">
          <cell r="Q193" t="str">
            <v>20 - 24</v>
          </cell>
          <cell r="R193">
            <v>2224.18758687</v>
          </cell>
          <cell r="S193">
            <v>4</v>
          </cell>
          <cell r="T193">
            <v>4</v>
          </cell>
          <cell r="U193">
            <v>33.5523271</v>
          </cell>
          <cell r="V193">
            <v>4</v>
          </cell>
          <cell r="W193">
            <v>2.3753226273404877</v>
          </cell>
          <cell r="X193">
            <v>168.3981769027549</v>
          </cell>
          <cell r="Y193">
            <v>0.7297374836113029</v>
          </cell>
          <cell r="Z193">
            <v>0.5325167949873565</v>
          </cell>
        </row>
        <row r="194">
          <cell r="Q194" t="str">
            <v>25 - 29</v>
          </cell>
          <cell r="R194">
            <v>7719.58295749</v>
          </cell>
          <cell r="S194">
            <v>4</v>
          </cell>
          <cell r="T194">
            <v>4</v>
          </cell>
          <cell r="U194">
            <v>86.58266272</v>
          </cell>
          <cell r="V194">
            <v>4</v>
          </cell>
          <cell r="W194">
            <v>5.943769132831717</v>
          </cell>
          <cell r="X194">
            <v>67.29736486407454</v>
          </cell>
          <cell r="Y194">
            <v>-0.5921977955679086</v>
          </cell>
          <cell r="Z194">
            <v>0.35069822907549053</v>
          </cell>
        </row>
        <row r="195">
          <cell r="Q195" t="str">
            <v>30 - 34</v>
          </cell>
          <cell r="R195">
            <v>15384.403576239998</v>
          </cell>
          <cell r="S195">
            <v>15</v>
          </cell>
          <cell r="T195">
            <v>12</v>
          </cell>
          <cell r="U195">
            <v>159.46866062</v>
          </cell>
          <cell r="V195">
            <v>12</v>
          </cell>
          <cell r="W195">
            <v>10.471053876150693</v>
          </cell>
          <cell r="X195">
            <v>114.60164508685891</v>
          </cell>
          <cell r="Y195">
            <v>0.317978267231586</v>
          </cell>
          <cell r="Z195">
            <v>0.10111017843160193</v>
          </cell>
        </row>
        <row r="196">
          <cell r="Q196" t="str">
            <v>35 - 39</v>
          </cell>
          <cell r="R196">
            <v>22832.74831221</v>
          </cell>
          <cell r="S196">
            <v>15</v>
          </cell>
          <cell r="T196">
            <v>12</v>
          </cell>
          <cell r="U196">
            <v>296.07087616</v>
          </cell>
          <cell r="V196">
            <v>12</v>
          </cell>
          <cell r="W196">
            <v>18.602773795014013</v>
          </cell>
          <cell r="X196">
            <v>64.5065092562502</v>
          </cell>
          <cell r="Y196">
            <v>-1.4149412900970804</v>
          </cell>
          <cell r="Z196">
            <v>2.0020588544215903</v>
          </cell>
        </row>
        <row r="197">
          <cell r="Q197" t="str">
            <v>40 - 44</v>
          </cell>
          <cell r="R197">
            <v>32175.02193548</v>
          </cell>
          <cell r="S197">
            <v>57</v>
          </cell>
          <cell r="T197">
            <v>45</v>
          </cell>
          <cell r="U197">
            <v>702.52168851</v>
          </cell>
          <cell r="V197">
            <v>45</v>
          </cell>
          <cell r="W197">
            <v>42.239212161793034</v>
          </cell>
          <cell r="X197">
            <v>106.53607796384091</v>
          </cell>
          <cell r="Y197">
            <v>0.34785792628748224</v>
          </cell>
          <cell r="Z197">
            <v>0.12100513688102743</v>
          </cell>
        </row>
        <row r="198">
          <cell r="Q198" t="str">
            <v>45 - 49</v>
          </cell>
          <cell r="R198">
            <v>36119.07887333</v>
          </cell>
          <cell r="S198">
            <v>113</v>
          </cell>
          <cell r="T198">
            <v>78</v>
          </cell>
          <cell r="U198">
            <v>1319.85181573</v>
          </cell>
          <cell r="V198">
            <v>78</v>
          </cell>
          <cell r="W198">
            <v>76.20511207806308</v>
          </cell>
          <cell r="X198">
            <v>102.35533794648615</v>
          </cell>
          <cell r="Y198">
            <v>0.14833380148635228</v>
          </cell>
          <cell r="Z198">
            <v>0.022002916663392564</v>
          </cell>
        </row>
        <row r="199">
          <cell r="Q199" t="str">
            <v>50 - 54</v>
          </cell>
          <cell r="R199">
            <v>25366.522564270002</v>
          </cell>
          <cell r="S199">
            <v>121</v>
          </cell>
          <cell r="T199">
            <v>82</v>
          </cell>
          <cell r="U199">
            <v>1562.32356545</v>
          </cell>
          <cell r="V199">
            <v>82</v>
          </cell>
          <cell r="W199">
            <v>86.37077488437441</v>
          </cell>
          <cell r="X199">
            <v>94.93952104722273</v>
          </cell>
          <cell r="Y199">
            <v>-0.4164995212028136</v>
          </cell>
          <cell r="Z199">
            <v>0.17347185116217295</v>
          </cell>
        </row>
        <row r="200">
          <cell r="Q200" t="str">
            <v>55 - 59</v>
          </cell>
          <cell r="R200">
            <v>19788.75260493</v>
          </cell>
          <cell r="S200">
            <v>185</v>
          </cell>
          <cell r="T200">
            <v>122</v>
          </cell>
          <cell r="U200">
            <v>1989.86364994</v>
          </cell>
          <cell r="V200">
            <v>122</v>
          </cell>
          <cell r="W200">
            <v>105.41104627751315</v>
          </cell>
          <cell r="X200">
            <v>115.73739594502601</v>
          </cell>
          <cell r="Y200">
            <v>1.5670568078229712</v>
          </cell>
          <cell r="Z200">
            <v>2.4556670389443203</v>
          </cell>
        </row>
        <row r="201">
          <cell r="Q201" t="str">
            <v>60 and over</v>
          </cell>
          <cell r="R201">
            <v>9341.8093375</v>
          </cell>
          <cell r="S201">
            <v>109</v>
          </cell>
          <cell r="T201">
            <v>69</v>
          </cell>
          <cell r="U201">
            <v>1364.4514627600001</v>
          </cell>
          <cell r="V201">
            <v>69</v>
          </cell>
          <cell r="W201">
            <v>69.4118640920612</v>
          </cell>
          <cell r="X201">
            <v>99.40663732713627</v>
          </cell>
          <cell r="Y201">
            <v>0</v>
          </cell>
          <cell r="Z201">
            <v>0</v>
          </cell>
        </row>
        <row r="202">
          <cell r="Q202" t="str">
            <v/>
          </cell>
          <cell r="R202" t="str">
            <v/>
          </cell>
          <cell r="S202" t="str">
            <v/>
          </cell>
          <cell r="T202" t="str">
            <v/>
          </cell>
          <cell r="U202" t="str">
            <v/>
          </cell>
          <cell r="V202" t="str">
            <v/>
          </cell>
          <cell r="W202" t="str">
            <v/>
          </cell>
          <cell r="X202" t="str">
            <v/>
          </cell>
          <cell r="Y202" t="str">
            <v/>
          </cell>
          <cell r="Z202" t="str">
            <v/>
          </cell>
        </row>
        <row r="203">
          <cell r="Q203" t="str">
            <v>All Cells</v>
          </cell>
          <cell r="R203">
            <v>170955.38206785006</v>
          </cell>
          <cell r="S203">
            <v>623</v>
          </cell>
          <cell r="T203">
            <v>428</v>
          </cell>
          <cell r="U203">
            <v>7514.77243099</v>
          </cell>
          <cell r="V203">
            <v>428</v>
          </cell>
          <cell r="W203">
            <v>417.0372458945457</v>
          </cell>
          <cell r="X203">
            <v>102.62872302495168</v>
          </cell>
          <cell r="Y203">
            <v>0.687325679571892</v>
          </cell>
          <cell r="Z203">
            <v>5.758531000566952</v>
          </cell>
        </row>
        <row r="204">
          <cell r="Q204" t="str">
            <v/>
          </cell>
          <cell r="R204" t="str">
            <v/>
          </cell>
          <cell r="S204" t="str">
            <v/>
          </cell>
          <cell r="T204" t="str">
            <v/>
          </cell>
          <cell r="U204" t="str">
            <v/>
          </cell>
          <cell r="V204" t="str">
            <v/>
          </cell>
          <cell r="W204" t="str">
            <v/>
          </cell>
          <cell r="X204" t="str">
            <v/>
          </cell>
          <cell r="Y204" t="str">
            <v/>
          </cell>
          <cell r="Z204" t="str">
            <v/>
          </cell>
        </row>
        <row r="205">
          <cell r="Q205" t="str">
            <v/>
          </cell>
          <cell r="R205" t="str">
            <v/>
          </cell>
          <cell r="S205" t="str">
            <v/>
          </cell>
          <cell r="T205" t="str">
            <v/>
          </cell>
          <cell r="U205" t="str">
            <v>Number of positives</v>
          </cell>
          <cell r="V205">
            <v>5</v>
          </cell>
          <cell r="W205" t="str">
            <v>Number of negatives</v>
          </cell>
          <cell r="X205">
            <v>5</v>
          </cell>
          <cell r="Y205" t="str">
            <v>Prob(Pos)</v>
          </cell>
          <cell r="Z205">
            <v>1</v>
          </cell>
        </row>
        <row r="206">
          <cell r="Q206" t="str">
            <v/>
          </cell>
          <cell r="R206" t="str">
            <v/>
          </cell>
          <cell r="S206" t="str">
            <v/>
          </cell>
          <cell r="T206" t="str">
            <v/>
          </cell>
          <cell r="U206" t="str">
            <v>Number of Runs</v>
          </cell>
          <cell r="V206">
            <v>9</v>
          </cell>
          <cell r="W206" t="str">
            <v>Prob(Runs)</v>
          </cell>
          <cell r="X206">
            <v>0.992063492063492</v>
          </cell>
          <cell r="Y206" t="str">
            <v>Prob(KS)</v>
          </cell>
          <cell r="Z206">
            <v>0.9978115528976563</v>
          </cell>
        </row>
        <row r="207">
          <cell r="Q207" t="str">
            <v/>
          </cell>
          <cell r="R207" t="str">
            <v/>
          </cell>
          <cell r="S207" t="str">
            <v/>
          </cell>
          <cell r="T207" t="str">
            <v/>
          </cell>
          <cell r="U207" t="str">
            <v>Serial Correlation Ts</v>
          </cell>
          <cell r="V207">
            <v>-1.564017351418983</v>
          </cell>
          <cell r="W207">
            <v>0.845233168854187</v>
          </cell>
          <cell r="X207">
            <v>-0.20861989998443473</v>
          </cell>
          <cell r="Y207" t="str">
            <v/>
          </cell>
          <cell r="Z207" t="str">
            <v/>
          </cell>
        </row>
        <row r="208">
          <cell r="Q208" t="str">
            <v/>
          </cell>
          <cell r="R208" t="str">
            <v/>
          </cell>
          <cell r="S208" t="str">
            <v/>
          </cell>
          <cell r="T208" t="str">
            <v/>
          </cell>
          <cell r="U208" t="str">
            <v>Adjusted SC Ts</v>
          </cell>
          <cell r="V208">
            <v>-1.2609712616108488</v>
          </cell>
          <cell r="W208">
            <v>0.6419651160564152</v>
          </cell>
          <cell r="X208">
            <v>-0.016507632282335944</v>
          </cell>
          <cell r="Y208" t="str">
            <v/>
          </cell>
          <cell r="Z208" t="str">
            <v/>
          </cell>
        </row>
        <row r="209">
          <cell r="Q209" t="str">
            <v/>
          </cell>
          <cell r="R209" t="str">
            <v/>
          </cell>
          <cell r="S209" t="str">
            <v/>
          </cell>
          <cell r="T209" t="str">
            <v/>
          </cell>
          <cell r="U209" t="str">
            <v>Chi squared</v>
          </cell>
          <cell r="V209">
            <v>7.377054835758006</v>
          </cell>
          <cell r="W209" t="str">
            <v>Degrees of Freedom</v>
          </cell>
          <cell r="X209">
            <v>10</v>
          </cell>
          <cell r="Y209" t="str">
            <v>Prob(Chi squared)</v>
          </cell>
          <cell r="Z209">
            <v>0.6894332882213631</v>
          </cell>
        </row>
        <row r="210">
          <cell r="Q210" t="str">
            <v/>
          </cell>
          <cell r="R210" t="str">
            <v/>
          </cell>
          <cell r="S210" t="str">
            <v/>
          </cell>
          <cell r="T210" t="str">
            <v/>
          </cell>
          <cell r="U210" t="str">
            <v>Adjusted Chi squared</v>
          </cell>
          <cell r="V210">
            <v>5.758531000566952</v>
          </cell>
          <cell r="W210" t="str">
            <v>Variance ratio</v>
          </cell>
          <cell r="X210" t="str">
            <v>none used</v>
          </cell>
          <cell r="Y210" t="str">
            <v>Prob(Adj Chi sqd)</v>
          </cell>
          <cell r="Z210">
            <v>0.8351259501558771</v>
          </cell>
        </row>
        <row r="211">
          <cell r="Q211" t="str">
            <v/>
          </cell>
          <cell r="R211" t="str">
            <v/>
          </cell>
          <cell r="S211" t="str">
            <v/>
          </cell>
          <cell r="T211" t="str">
            <v/>
          </cell>
          <cell r="U211" t="str">
            <v>Total deviance</v>
          </cell>
          <cell r="V211">
            <v>7.478298732547891</v>
          </cell>
          <cell r="W211" t="str">
            <v/>
          </cell>
          <cell r="X211" t="str">
            <v/>
          </cell>
          <cell r="Y211" t="str">
            <v>Prob(Deviance)</v>
          </cell>
          <cell r="Z211">
            <v>0.6796495026080613</v>
          </cell>
        </row>
        <row r="220">
          <cell r="Q220" t="str">
            <v>Age Band</v>
          </cell>
          <cell r="R220" t="str">
            <v>Exposure R4</v>
          </cell>
          <cell r="S220" t="str">
            <v>Inceptions CD</v>
          </cell>
          <cell r="T220" t="str">
            <v>Inceptions XD</v>
          </cell>
          <cell r="U220" t="str">
            <v>Exposure Used</v>
          </cell>
          <cell r="V220" t="str">
            <v>Inceptions Used</v>
          </cell>
          <cell r="W220" t="str">
            <v>Expected inceptions</v>
          </cell>
          <cell r="X220" t="str">
            <v>100A/E</v>
          </cell>
          <cell r="Y220" t="str">
            <v>Adjusted Z</v>
          </cell>
          <cell r="Z220" t="str">
            <v>Z squared</v>
          </cell>
        </row>
        <row r="221">
          <cell r="R221" t="str">
            <v/>
          </cell>
          <cell r="S221" t="str">
            <v/>
          </cell>
          <cell r="T221" t="str">
            <v/>
          </cell>
          <cell r="U221" t="str">
            <v/>
          </cell>
          <cell r="V221" t="str">
            <v/>
          </cell>
          <cell r="W221" t="str">
            <v/>
          </cell>
          <cell r="X221" t="str">
            <v/>
          </cell>
          <cell r="Y221" t="str">
            <v/>
          </cell>
          <cell r="Z221" t="str">
            <v/>
          </cell>
        </row>
        <row r="222">
          <cell r="Q222" t="str">
            <v>20 - 24</v>
          </cell>
          <cell r="R222">
            <v>173.22118117000002</v>
          </cell>
          <cell r="S222">
            <v>1</v>
          </cell>
          <cell r="T222">
            <v>1</v>
          </cell>
          <cell r="U222">
            <v>6.10474769</v>
          </cell>
          <cell r="V222">
            <v>1</v>
          </cell>
          <cell r="W222">
            <v>0.09623071033391074</v>
          </cell>
          <cell r="X222">
            <v>1039.1693010787326</v>
          </cell>
          <cell r="Y222">
            <v>1.3015966975337416</v>
          </cell>
          <cell r="Z222">
            <v>1.6941539630307425</v>
          </cell>
        </row>
        <row r="223">
          <cell r="Q223" t="str">
            <v>25 - 29</v>
          </cell>
          <cell r="R223">
            <v>3084.34799412</v>
          </cell>
          <cell r="S223">
            <v>2</v>
          </cell>
          <cell r="T223">
            <v>2</v>
          </cell>
          <cell r="U223">
            <v>80.45398626</v>
          </cell>
          <cell r="V223">
            <v>2</v>
          </cell>
          <cell r="W223">
            <v>1.4027533886111652</v>
          </cell>
          <cell r="X223">
            <v>142.57673631287074</v>
          </cell>
          <cell r="Y223">
            <v>0.0821076861868671</v>
          </cell>
          <cell r="Z223">
            <v>0.006741672130961047</v>
          </cell>
        </row>
        <row r="224">
          <cell r="Q224" t="str">
            <v>30 - 34</v>
          </cell>
          <cell r="R224">
            <v>11433.79739992</v>
          </cell>
          <cell r="S224">
            <v>1</v>
          </cell>
          <cell r="T224">
            <v>1</v>
          </cell>
          <cell r="U224">
            <v>299.25437466</v>
          </cell>
          <cell r="V224">
            <v>1</v>
          </cell>
          <cell r="W224">
            <v>5.681304010314978</v>
          </cell>
          <cell r="X224">
            <v>17.60159284179124</v>
          </cell>
          <cell r="Y224">
            <v>-1.7542348329842503</v>
          </cell>
          <cell r="Z224">
            <v>3.0773398492552806</v>
          </cell>
        </row>
        <row r="225">
          <cell r="Q225" t="str">
            <v>35 - 39</v>
          </cell>
          <cell r="R225">
            <v>13626.87995877</v>
          </cell>
          <cell r="S225">
            <v>10</v>
          </cell>
          <cell r="T225">
            <v>10</v>
          </cell>
          <cell r="U225">
            <v>429.82268202</v>
          </cell>
          <cell r="V225">
            <v>10</v>
          </cell>
          <cell r="W225">
            <v>9.01865500067342</v>
          </cell>
          <cell r="X225">
            <v>110.8812788520384</v>
          </cell>
          <cell r="Y225">
            <v>0.1602823042942832</v>
          </cell>
          <cell r="Z225">
            <v>0.025690417069885195</v>
          </cell>
        </row>
        <row r="226">
          <cell r="Q226" t="str">
            <v>40 - 44</v>
          </cell>
          <cell r="R226">
            <v>16138.813497910001</v>
          </cell>
          <cell r="S226">
            <v>22</v>
          </cell>
          <cell r="T226">
            <v>18</v>
          </cell>
          <cell r="U226">
            <v>680.6644845999999</v>
          </cell>
          <cell r="V226">
            <v>18</v>
          </cell>
          <cell r="W226">
            <v>15.83960438151729</v>
          </cell>
          <cell r="X226">
            <v>113.63920187933232</v>
          </cell>
          <cell r="Y226">
            <v>0.4171953061660979</v>
          </cell>
          <cell r="Z226">
            <v>0.17405192348702417</v>
          </cell>
        </row>
        <row r="227">
          <cell r="Q227" t="str">
            <v>45 - 49</v>
          </cell>
          <cell r="R227">
            <v>16653.73059343</v>
          </cell>
          <cell r="S227">
            <v>74</v>
          </cell>
          <cell r="T227">
            <v>33</v>
          </cell>
          <cell r="U227">
            <v>1051.3831181799999</v>
          </cell>
          <cell r="V227">
            <v>33</v>
          </cell>
          <cell r="W227">
            <v>26.982975091013973</v>
          </cell>
          <cell r="X227">
            <v>122.29933833719414</v>
          </cell>
          <cell r="Y227">
            <v>1.0620868421674765</v>
          </cell>
          <cell r="Z227">
            <v>1.1280284603052821</v>
          </cell>
        </row>
        <row r="228">
          <cell r="Q228" t="str">
            <v>50 - 54</v>
          </cell>
          <cell r="R228">
            <v>11259.39931343</v>
          </cell>
          <cell r="S228">
            <v>43</v>
          </cell>
          <cell r="T228">
            <v>31</v>
          </cell>
          <cell r="U228">
            <v>1249.5516740199998</v>
          </cell>
          <cell r="V228">
            <v>31</v>
          </cell>
          <cell r="W228">
            <v>35.49302802900565</v>
          </cell>
          <cell r="X228">
            <v>87.34109688997553</v>
          </cell>
          <cell r="Y228">
            <v>-0.670240755731691</v>
          </cell>
          <cell r="Z228">
            <v>0.44922267064378824</v>
          </cell>
        </row>
        <row r="229">
          <cell r="Q229" t="str">
            <v>55 - 59</v>
          </cell>
          <cell r="R229">
            <v>8215.49626958</v>
          </cell>
          <cell r="S229">
            <v>65</v>
          </cell>
          <cell r="T229">
            <v>45</v>
          </cell>
          <cell r="U229">
            <v>1306.6293543000002</v>
          </cell>
          <cell r="V229">
            <v>45</v>
          </cell>
          <cell r="W229">
            <v>40.99529279592113</v>
          </cell>
          <cell r="X229">
            <v>109.76870008958034</v>
          </cell>
          <cell r="Y229">
            <v>0.5473747312879607</v>
          </cell>
          <cell r="Z229">
            <v>0.2996190964525671</v>
          </cell>
        </row>
        <row r="230">
          <cell r="Q230" t="str">
            <v>60 and over</v>
          </cell>
          <cell r="R230">
            <v>3241.09807756</v>
          </cell>
          <cell r="S230">
            <v>38</v>
          </cell>
          <cell r="T230">
            <v>19</v>
          </cell>
          <cell r="U230">
            <v>656.2721057200001</v>
          </cell>
          <cell r="V230">
            <v>19</v>
          </cell>
          <cell r="W230">
            <v>22.524753670569254</v>
          </cell>
          <cell r="X230">
            <v>84.35164387535708</v>
          </cell>
          <cell r="Y230">
            <v>-0.6373235804131101</v>
          </cell>
          <cell r="Z230">
            <v>0.40618134615058604</v>
          </cell>
        </row>
        <row r="231">
          <cell r="Q231" t="str">
            <v/>
          </cell>
          <cell r="R231" t="str">
            <v/>
          </cell>
          <cell r="S231" t="str">
            <v/>
          </cell>
          <cell r="T231" t="str">
            <v/>
          </cell>
          <cell r="U231" t="str">
            <v/>
          </cell>
          <cell r="V231" t="str">
            <v/>
          </cell>
          <cell r="W231" t="str">
            <v/>
          </cell>
          <cell r="X231" t="str">
            <v/>
          </cell>
          <cell r="Y231" t="str">
            <v/>
          </cell>
          <cell r="Z231" t="str">
            <v/>
          </cell>
        </row>
        <row r="232">
          <cell r="Q232" t="str">
            <v>All Cells</v>
          </cell>
          <cell r="R232">
            <v>83826.78428589</v>
          </cell>
          <cell r="S232">
            <v>256</v>
          </cell>
          <cell r="T232">
            <v>160</v>
          </cell>
          <cell r="U232">
            <v>5760.13652745</v>
          </cell>
          <cell r="V232">
            <v>160</v>
          </cell>
          <cell r="W232">
            <v>158.03459707796074</v>
          </cell>
          <cell r="X232">
            <v>101.24365357863361</v>
          </cell>
          <cell r="Y232">
            <v>0.5088443985073756</v>
          </cell>
          <cell r="Z232">
            <v>7.261029398526118</v>
          </cell>
        </row>
        <row r="233">
          <cell r="Q233" t="str">
            <v/>
          </cell>
          <cell r="R233" t="str">
            <v/>
          </cell>
          <cell r="S233" t="str">
            <v/>
          </cell>
          <cell r="T233" t="str">
            <v/>
          </cell>
          <cell r="U233" t="str">
            <v/>
          </cell>
          <cell r="V233" t="str">
            <v/>
          </cell>
          <cell r="W233" t="str">
            <v/>
          </cell>
          <cell r="X233" t="str">
            <v/>
          </cell>
          <cell r="Y233" t="str">
            <v/>
          </cell>
          <cell r="Z233" t="str">
            <v/>
          </cell>
        </row>
        <row r="234">
          <cell r="Q234" t="str">
            <v/>
          </cell>
          <cell r="R234" t="str">
            <v/>
          </cell>
          <cell r="S234" t="str">
            <v/>
          </cell>
          <cell r="T234" t="str">
            <v/>
          </cell>
          <cell r="U234" t="str">
            <v>Number of positives</v>
          </cell>
          <cell r="V234">
            <v>6</v>
          </cell>
          <cell r="W234" t="str">
            <v>Number of negatives</v>
          </cell>
          <cell r="X234">
            <v>3</v>
          </cell>
          <cell r="Y234" t="str">
            <v>Prob(Pos)</v>
          </cell>
          <cell r="Z234">
            <v>0.5078125</v>
          </cell>
        </row>
        <row r="235">
          <cell r="Q235" t="str">
            <v/>
          </cell>
          <cell r="R235" t="str">
            <v/>
          </cell>
          <cell r="S235" t="str">
            <v/>
          </cell>
          <cell r="T235" t="str">
            <v/>
          </cell>
          <cell r="U235" t="str">
            <v>Number of Runs</v>
          </cell>
          <cell r="V235">
            <v>6</v>
          </cell>
          <cell r="W235" t="str">
            <v>Prob(Runs)</v>
          </cell>
          <cell r="X235">
            <v>0.8809523809523809</v>
          </cell>
          <cell r="Y235" t="str">
            <v>Prob(KS)</v>
          </cell>
          <cell r="Z235">
            <v>0.9999954198145135</v>
          </cell>
        </row>
        <row r="236">
          <cell r="Q236" t="str">
            <v/>
          </cell>
          <cell r="R236" t="str">
            <v/>
          </cell>
          <cell r="S236" t="str">
            <v/>
          </cell>
          <cell r="T236" t="str">
            <v/>
          </cell>
          <cell r="U236" t="str">
            <v>Serial Correlation Ts</v>
          </cell>
          <cell r="V236">
            <v>-0.2738782187426241</v>
          </cell>
          <cell r="W236">
            <v>-1.0606403117500394</v>
          </cell>
          <cell r="X236">
            <v>-0.5279630735093656</v>
          </cell>
          <cell r="Y236" t="str">
            <v/>
          </cell>
          <cell r="Z236" t="str">
            <v/>
          </cell>
        </row>
        <row r="237">
          <cell r="Q237" t="str">
            <v/>
          </cell>
          <cell r="R237" t="str">
            <v/>
          </cell>
          <cell r="S237" t="str">
            <v/>
          </cell>
          <cell r="T237" t="str">
            <v/>
          </cell>
          <cell r="U237" t="str">
            <v>Adjusted SC Ts</v>
          </cell>
          <cell r="V237">
            <v>-0.5103639667225376</v>
          </cell>
          <cell r="W237">
            <v>-0.8565321771157637</v>
          </cell>
          <cell r="X237">
            <v>-0.9451478035920455</v>
          </cell>
          <cell r="Y237" t="str">
            <v/>
          </cell>
          <cell r="Z237" t="str">
            <v/>
          </cell>
        </row>
        <row r="238">
          <cell r="Q238" t="str">
            <v/>
          </cell>
          <cell r="R238" t="str">
            <v/>
          </cell>
          <cell r="S238" t="str">
            <v/>
          </cell>
          <cell r="T238" t="str">
            <v/>
          </cell>
          <cell r="U238" t="str">
            <v>Chi squared</v>
          </cell>
          <cell r="V238">
            <v>15.854274030702568</v>
          </cell>
          <cell r="W238" t="str">
            <v>Degrees of Freedom</v>
          </cell>
          <cell r="X238">
            <v>9</v>
          </cell>
          <cell r="Y238" t="str">
            <v>Prob(Chi squared)</v>
          </cell>
          <cell r="Z238">
            <v>0.06998779728485818</v>
          </cell>
        </row>
        <row r="239">
          <cell r="Q239" t="str">
            <v/>
          </cell>
          <cell r="R239" t="str">
            <v/>
          </cell>
          <cell r="S239" t="str">
            <v/>
          </cell>
          <cell r="T239" t="str">
            <v/>
          </cell>
          <cell r="U239" t="str">
            <v>Adjusted Chi squared</v>
          </cell>
          <cell r="V239">
            <v>7.261029398526118</v>
          </cell>
          <cell r="W239" t="str">
            <v>Variance ratio</v>
          </cell>
          <cell r="X239" t="str">
            <v>none used</v>
          </cell>
          <cell r="Y239" t="str">
            <v>Prob(Adj Chi sqd)</v>
          </cell>
          <cell r="Z239">
            <v>0.6099627130845148</v>
          </cell>
        </row>
        <row r="240">
          <cell r="Q240" t="str">
            <v/>
          </cell>
          <cell r="R240" t="str">
            <v/>
          </cell>
          <cell r="S240" t="str">
            <v/>
          </cell>
          <cell r="T240" t="str">
            <v/>
          </cell>
          <cell r="U240" t="str">
            <v>Total deviance</v>
          </cell>
          <cell r="V240">
            <v>12.180425275177623</v>
          </cell>
          <cell r="W240" t="str">
            <v/>
          </cell>
          <cell r="X240" t="str">
            <v/>
          </cell>
          <cell r="Y240" t="str">
            <v>Prob(Deviance)</v>
          </cell>
          <cell r="Z240">
            <v>0.20332787863579854</v>
          </cell>
        </row>
        <row r="241">
          <cell r="Q241" t="str">
            <v/>
          </cell>
          <cell r="R241" t="str">
            <v/>
          </cell>
          <cell r="S241" t="str">
            <v/>
          </cell>
          <cell r="T241" t="str">
            <v/>
          </cell>
          <cell r="U241" t="str">
            <v/>
          </cell>
          <cell r="V241" t="str">
            <v/>
          </cell>
          <cell r="W241" t="str">
            <v/>
          </cell>
          <cell r="X241" t="str">
            <v/>
          </cell>
          <cell r="Y241" t="str">
            <v/>
          </cell>
          <cell r="Z241"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DW Data"/>
      <sheetName val="Information"/>
      <sheetName val="Summary Tables 1"/>
      <sheetName val="Summary Tables 2"/>
      <sheetName val="Summary Tables 3 - ind ages"/>
      <sheetName val="Summary Tables 3 - ind ages grp"/>
      <sheetName val="Summary Tables 3 - 5yr ages"/>
      <sheetName val="Summary Tables 3 - 5yr ages grp"/>
      <sheetName val="Male Statistics"/>
      <sheetName val="Male Inceptions"/>
      <sheetName val="Female Statistics"/>
      <sheetName val="Female Inceptions"/>
      <sheetName val="Make Results"/>
      <sheetName val="Notes"/>
    </sheetNames>
    <sheetDataSet>
      <sheetData sheetId="7">
        <row r="40">
          <cell r="AI40" t="str">
            <v/>
          </cell>
          <cell r="AJ40" t="str">
            <v/>
          </cell>
        </row>
        <row r="41">
          <cell r="AI41" t="str">
            <v/>
          </cell>
          <cell r="AJ41" t="str">
            <v/>
          </cell>
        </row>
        <row r="42">
          <cell r="AI42" t="str">
            <v/>
          </cell>
          <cell r="AJ42" t="str">
            <v/>
          </cell>
        </row>
        <row r="43">
          <cell r="AI43" t="str">
            <v/>
          </cell>
          <cell r="AJ43" t="str">
            <v/>
          </cell>
        </row>
        <row r="44">
          <cell r="AI44" t="str">
            <v/>
          </cell>
          <cell r="AJ44" t="str">
            <v/>
          </cell>
        </row>
        <row r="45">
          <cell r="AI45" t="str">
            <v/>
          </cell>
          <cell r="AJ45" t="str">
            <v/>
          </cell>
        </row>
        <row r="46">
          <cell r="AI46" t="str">
            <v/>
          </cell>
          <cell r="AJ46" t="str">
            <v/>
          </cell>
        </row>
        <row r="47">
          <cell r="AI47" t="str">
            <v/>
          </cell>
          <cell r="AJ47" t="str">
            <v/>
          </cell>
        </row>
        <row r="48">
          <cell r="AI48" t="str">
            <v/>
          </cell>
          <cell r="AJ48" t="str">
            <v/>
          </cell>
        </row>
        <row r="49">
          <cell r="AI49" t="str">
            <v/>
          </cell>
          <cell r="AJ49" t="str">
            <v/>
          </cell>
        </row>
        <row r="50">
          <cell r="AI50" t="str">
            <v/>
          </cell>
          <cell r="AJ50" t="str">
            <v/>
          </cell>
        </row>
        <row r="51">
          <cell r="AI51" t="str">
            <v/>
          </cell>
          <cell r="AJ51" t="str">
            <v/>
          </cell>
        </row>
        <row r="52">
          <cell r="AI52" t="str">
            <v/>
          </cell>
          <cell r="AJ52" t="str">
            <v/>
          </cell>
        </row>
        <row r="53">
          <cell r="AI53" t="str">
            <v/>
          </cell>
          <cell r="AJ53" t="str">
            <v/>
          </cell>
        </row>
        <row r="54">
          <cell r="AI54" t="str">
            <v/>
          </cell>
          <cell r="AJ54" t="str">
            <v/>
          </cell>
        </row>
        <row r="55">
          <cell r="AI55" t="str">
            <v/>
          </cell>
          <cell r="AJ55" t="str">
            <v/>
          </cell>
        </row>
        <row r="56">
          <cell r="AI56" t="str">
            <v/>
          </cell>
          <cell r="AJ56" t="str">
            <v/>
          </cell>
        </row>
        <row r="57">
          <cell r="AI57" t="str">
            <v/>
          </cell>
          <cell r="AJ57" t="str">
            <v/>
          </cell>
        </row>
        <row r="58">
          <cell r="AI58" t="str">
            <v/>
          </cell>
          <cell r="AJ58" t="str">
            <v/>
          </cell>
        </row>
        <row r="59">
          <cell r="AI59" t="str">
            <v/>
          </cell>
          <cell r="AJ59" t="str">
            <v/>
          </cell>
        </row>
        <row r="60">
          <cell r="AI60" t="str">
            <v/>
          </cell>
          <cell r="AJ60" t="str">
            <v/>
          </cell>
        </row>
        <row r="61">
          <cell r="AI61" t="str">
            <v/>
          </cell>
          <cell r="AJ61" t="str">
            <v/>
          </cell>
        </row>
        <row r="282">
          <cell r="AI282" t="str">
            <v/>
          </cell>
          <cell r="AJ282" t="str">
            <v/>
          </cell>
        </row>
        <row r="283">
          <cell r="AI283" t="str">
            <v/>
          </cell>
          <cell r="AJ283" t="str">
            <v/>
          </cell>
        </row>
        <row r="284">
          <cell r="AI284" t="str">
            <v/>
          </cell>
          <cell r="AJ284" t="str">
            <v/>
          </cell>
        </row>
        <row r="285">
          <cell r="AI285" t="str">
            <v/>
          </cell>
          <cell r="AJ285" t="str">
            <v/>
          </cell>
        </row>
        <row r="286">
          <cell r="AI286" t="str">
            <v/>
          </cell>
          <cell r="AJ286" t="str">
            <v/>
          </cell>
        </row>
        <row r="287">
          <cell r="AI287" t="str">
            <v/>
          </cell>
          <cell r="AJ287" t="str">
            <v/>
          </cell>
        </row>
        <row r="288">
          <cell r="AI288" t="str">
            <v/>
          </cell>
          <cell r="AJ288" t="str">
            <v/>
          </cell>
        </row>
        <row r="289">
          <cell r="AI289" t="str">
            <v/>
          </cell>
          <cell r="AJ289" t="str">
            <v/>
          </cell>
        </row>
        <row r="290">
          <cell r="AI290" t="str">
            <v/>
          </cell>
          <cell r="AJ290" t="str">
            <v/>
          </cell>
        </row>
        <row r="291">
          <cell r="AI291" t="str">
            <v/>
          </cell>
          <cell r="AJ291" t="str">
            <v/>
          </cell>
        </row>
        <row r="292">
          <cell r="AI292" t="str">
            <v/>
          </cell>
          <cell r="AJ292" t="str">
            <v/>
          </cell>
        </row>
        <row r="293">
          <cell r="AI293" t="str">
            <v/>
          </cell>
          <cell r="AJ293" t="str">
            <v/>
          </cell>
        </row>
        <row r="294">
          <cell r="AI294" t="str">
            <v/>
          </cell>
          <cell r="AJ294" t="str">
            <v/>
          </cell>
        </row>
        <row r="295">
          <cell r="AI295" t="str">
            <v/>
          </cell>
          <cell r="AJ295" t="str">
            <v/>
          </cell>
        </row>
        <row r="296">
          <cell r="AI296" t="str">
            <v/>
          </cell>
          <cell r="AJ296" t="str">
            <v/>
          </cell>
        </row>
        <row r="297">
          <cell r="AI297" t="str">
            <v/>
          </cell>
          <cell r="AJ297" t="str">
            <v/>
          </cell>
        </row>
        <row r="298">
          <cell r="AI298" t="str">
            <v/>
          </cell>
          <cell r="AJ298" t="str">
            <v/>
          </cell>
        </row>
        <row r="299">
          <cell r="AI299" t="str">
            <v/>
          </cell>
          <cell r="AJ299" t="str">
            <v/>
          </cell>
        </row>
        <row r="300">
          <cell r="AI300" t="str">
            <v/>
          </cell>
          <cell r="AJ300" t="str">
            <v/>
          </cell>
        </row>
        <row r="301">
          <cell r="AI301" t="str">
            <v/>
          </cell>
          <cell r="AJ301" t="str">
            <v/>
          </cell>
        </row>
        <row r="302">
          <cell r="AI302" t="str">
            <v/>
          </cell>
          <cell r="AJ302" t="str">
            <v/>
          </cell>
        </row>
        <row r="303">
          <cell r="AI303" t="str">
            <v/>
          </cell>
          <cell r="AJ303"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P@cmib.org.uk" TargetMode="External" /><Relationship Id="rId2" Type="http://schemas.openxmlformats.org/officeDocument/2006/relationships/hyperlink" Target="http://www.actuaries.org.uk/research-and-resources/pages/continuous-mortality-investigation" TargetMode="External" /><Relationship Id="rId3" Type="http://schemas.openxmlformats.org/officeDocument/2006/relationships/hyperlink" Target="http://www.actuaries.org.uk/research-and-resources/pages/income-protection-investigation"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J37"/>
  <sheetViews>
    <sheetView showGridLines="0" tabSelected="1" zoomScalePageLayoutView="0" workbookViewId="0" topLeftCell="A1">
      <selection activeCell="A1" sqref="A1:H1"/>
    </sheetView>
  </sheetViews>
  <sheetFormatPr defaultColWidth="20.7109375" defaultRowHeight="12.75"/>
  <cols>
    <col min="1" max="1" width="12.7109375" style="85" customWidth="1"/>
    <col min="2" max="16384" width="20.7109375" style="85" customWidth="1"/>
  </cols>
  <sheetData>
    <row r="1" spans="1:8" ht="25.5">
      <c r="A1" s="185" t="s">
        <v>195</v>
      </c>
      <c r="B1" s="185"/>
      <c r="C1" s="185"/>
      <c r="D1" s="185"/>
      <c r="E1" s="185"/>
      <c r="F1" s="185"/>
      <c r="G1" s="185"/>
      <c r="H1" s="185"/>
    </row>
    <row r="2" spans="1:8" ht="25.5">
      <c r="A2" s="185" t="s">
        <v>196</v>
      </c>
      <c r="B2" s="185"/>
      <c r="C2" s="185"/>
      <c r="D2" s="185"/>
      <c r="E2" s="185"/>
      <c r="F2" s="185"/>
      <c r="G2" s="185"/>
      <c r="H2" s="185"/>
    </row>
    <row r="4" ht="18.75">
      <c r="A4" s="98" t="s">
        <v>197</v>
      </c>
    </row>
    <row r="5" ht="16.5" thickBot="1"/>
    <row r="6" spans="2:5" ht="19.5" thickTop="1">
      <c r="B6" s="179" t="s">
        <v>198</v>
      </c>
      <c r="C6" s="180"/>
      <c r="D6" s="186" t="s">
        <v>184</v>
      </c>
      <c r="E6" s="187"/>
    </row>
    <row r="7" spans="2:5" ht="18.75">
      <c r="B7" s="181" t="s">
        <v>199</v>
      </c>
      <c r="C7" s="182"/>
      <c r="D7" s="188" t="s">
        <v>187</v>
      </c>
      <c r="E7" s="189"/>
    </row>
    <row r="8" spans="2:5" ht="18.75">
      <c r="B8" s="181" t="s">
        <v>163</v>
      </c>
      <c r="C8" s="182"/>
      <c r="D8" s="188" t="s">
        <v>186</v>
      </c>
      <c r="E8" s="189"/>
    </row>
    <row r="9" spans="2:5" ht="18.75">
      <c r="B9" s="181" t="s">
        <v>164</v>
      </c>
      <c r="C9" s="182"/>
      <c r="D9" s="188" t="s">
        <v>358</v>
      </c>
      <c r="E9" s="189"/>
    </row>
    <row r="10" spans="2:5" ht="19.5" thickBot="1">
      <c r="B10" s="183" t="s">
        <v>161</v>
      </c>
      <c r="C10" s="184"/>
      <c r="D10" s="175" t="s">
        <v>162</v>
      </c>
      <c r="E10" s="176"/>
    </row>
    <row r="11" ht="16.5" thickTop="1">
      <c r="A11" s="86"/>
    </row>
    <row r="12" ht="18.75">
      <c r="A12" s="99" t="s">
        <v>0</v>
      </c>
    </row>
    <row r="13" spans="1:10" ht="15.75">
      <c r="A13" s="89"/>
      <c r="B13" s="57" t="s">
        <v>225</v>
      </c>
      <c r="C13" s="89"/>
      <c r="D13" s="89"/>
      <c r="E13" s="89"/>
      <c r="F13" s="89"/>
      <c r="G13" s="89"/>
      <c r="H13" s="89"/>
      <c r="I13" s="89"/>
      <c r="J13" s="89"/>
    </row>
    <row r="14" spans="1:10" ht="15.75">
      <c r="A14" s="89"/>
      <c r="B14" s="57"/>
      <c r="C14" s="89"/>
      <c r="D14" s="89"/>
      <c r="E14" s="89"/>
      <c r="F14" s="89"/>
      <c r="G14" s="89"/>
      <c r="H14" s="89"/>
      <c r="I14" s="89"/>
      <c r="J14" s="89"/>
    </row>
    <row r="15" spans="1:10" ht="15.75">
      <c r="A15" s="111" t="s">
        <v>226</v>
      </c>
      <c r="B15" s="177" t="s">
        <v>227</v>
      </c>
      <c r="C15" s="178"/>
      <c r="D15" s="161" t="s">
        <v>445</v>
      </c>
      <c r="E15" s="112"/>
      <c r="F15" s="112"/>
      <c r="G15" s="112"/>
      <c r="H15" s="113"/>
      <c r="I15" s="89"/>
      <c r="J15" s="89"/>
    </row>
    <row r="16" spans="1:10" ht="15.75">
      <c r="A16" s="169" t="s">
        <v>209</v>
      </c>
      <c r="B16" s="162" t="s">
        <v>200</v>
      </c>
      <c r="C16" s="172"/>
      <c r="D16" s="101" t="s">
        <v>208</v>
      </c>
      <c r="E16" s="102"/>
      <c r="F16" s="102"/>
      <c r="G16" s="102"/>
      <c r="H16" s="103"/>
      <c r="I16" s="100"/>
      <c r="J16" s="89"/>
    </row>
    <row r="17" spans="1:10" ht="15.75">
      <c r="A17" s="170"/>
      <c r="B17" s="164" t="s">
        <v>201</v>
      </c>
      <c r="C17" s="173"/>
      <c r="D17" s="104" t="s">
        <v>211</v>
      </c>
      <c r="E17" s="89"/>
      <c r="F17" s="89"/>
      <c r="G17" s="89"/>
      <c r="H17" s="105"/>
      <c r="I17" s="89"/>
      <c r="J17" s="89"/>
    </row>
    <row r="18" spans="1:10" ht="15.75">
      <c r="A18" s="170"/>
      <c r="B18" s="164" t="s">
        <v>202</v>
      </c>
      <c r="C18" s="173"/>
      <c r="D18" s="104" t="s">
        <v>208</v>
      </c>
      <c r="E18" s="89"/>
      <c r="F18" s="89"/>
      <c r="G18" s="89"/>
      <c r="H18" s="105"/>
      <c r="I18" s="89"/>
      <c r="J18" s="89"/>
    </row>
    <row r="19" spans="1:10" ht="15.75">
      <c r="A19" s="171"/>
      <c r="B19" s="167" t="s">
        <v>203</v>
      </c>
      <c r="C19" s="174"/>
      <c r="D19" s="104" t="s">
        <v>211</v>
      </c>
      <c r="E19" s="89"/>
      <c r="F19" s="89"/>
      <c r="G19" s="89"/>
      <c r="H19" s="105"/>
      <c r="I19" s="89"/>
      <c r="J19" s="89"/>
    </row>
    <row r="20" spans="1:10" ht="15.75">
      <c r="A20" s="169" t="s">
        <v>210</v>
      </c>
      <c r="B20" s="162" t="s">
        <v>204</v>
      </c>
      <c r="C20" s="163"/>
      <c r="D20" s="101" t="s">
        <v>239</v>
      </c>
      <c r="E20" s="87"/>
      <c r="F20" s="87"/>
      <c r="G20" s="87"/>
      <c r="H20" s="109"/>
      <c r="I20" s="89"/>
      <c r="J20" s="89"/>
    </row>
    <row r="21" spans="1:10" ht="15.75">
      <c r="A21" s="170"/>
      <c r="B21" s="164" t="s">
        <v>205</v>
      </c>
      <c r="C21" s="165"/>
      <c r="D21" s="104" t="s">
        <v>239</v>
      </c>
      <c r="E21" s="89"/>
      <c r="F21" s="89"/>
      <c r="G21" s="89"/>
      <c r="H21" s="105"/>
      <c r="I21" s="89"/>
      <c r="J21" s="89"/>
    </row>
    <row r="22" spans="1:10" ht="15.75">
      <c r="A22" s="170"/>
      <c r="B22" s="164" t="s">
        <v>206</v>
      </c>
      <c r="C22" s="165"/>
      <c r="D22" s="104" t="s">
        <v>239</v>
      </c>
      <c r="E22" s="89"/>
      <c r="F22" s="89"/>
      <c r="G22" s="89"/>
      <c r="H22" s="105"/>
      <c r="I22" s="89"/>
      <c r="J22" s="89"/>
    </row>
    <row r="23" spans="1:10" ht="15.75">
      <c r="A23" s="171"/>
      <c r="B23" s="167" t="s">
        <v>207</v>
      </c>
      <c r="C23" s="168"/>
      <c r="D23" s="106" t="s">
        <v>239</v>
      </c>
      <c r="E23" s="107"/>
      <c r="F23" s="107"/>
      <c r="G23" s="107"/>
      <c r="H23" s="108"/>
      <c r="I23" s="89"/>
      <c r="J23" s="89"/>
    </row>
    <row r="24" spans="1:10" ht="15.75">
      <c r="A24" s="89"/>
      <c r="B24" s="89"/>
      <c r="C24" s="89"/>
      <c r="D24" s="89"/>
      <c r="E24" s="89"/>
      <c r="F24" s="89"/>
      <c r="G24" s="89"/>
      <c r="H24" s="89"/>
      <c r="I24" s="89"/>
      <c r="J24" s="89"/>
    </row>
    <row r="25" ht="18.75">
      <c r="A25" s="99" t="s">
        <v>215</v>
      </c>
    </row>
    <row r="26" spans="2:8" ht="15.75">
      <c r="B26" s="101" t="s">
        <v>213</v>
      </c>
      <c r="C26" s="109"/>
      <c r="D26" s="101" t="s">
        <v>224</v>
      </c>
      <c r="E26" s="87"/>
      <c r="F26" s="87"/>
      <c r="G26" s="87"/>
      <c r="H26" s="109"/>
    </row>
    <row r="27" spans="2:8" ht="15.75">
      <c r="B27" s="106" t="s">
        <v>214</v>
      </c>
      <c r="C27" s="108"/>
      <c r="D27" s="106" t="s">
        <v>216</v>
      </c>
      <c r="E27" s="107"/>
      <c r="F27" s="107"/>
      <c r="G27" s="107"/>
      <c r="H27" s="108"/>
    </row>
    <row r="29" ht="15.75">
      <c r="B29" s="85" t="s">
        <v>430</v>
      </c>
    </row>
    <row r="30" spans="2:8" ht="15.75">
      <c r="B30" s="85" t="s">
        <v>431</v>
      </c>
      <c r="C30" s="166" t="s">
        <v>432</v>
      </c>
      <c r="D30" s="166"/>
      <c r="E30" s="166"/>
      <c r="F30" s="166"/>
      <c r="G30" s="166"/>
      <c r="H30" s="166"/>
    </row>
    <row r="31" spans="2:8" ht="15.75">
      <c r="B31" s="85" t="s">
        <v>433</v>
      </c>
      <c r="C31" s="166" t="s">
        <v>434</v>
      </c>
      <c r="D31" s="166"/>
      <c r="E31" s="166"/>
      <c r="F31" s="166"/>
      <c r="G31" s="166"/>
      <c r="H31" s="166"/>
    </row>
    <row r="33" ht="18.75">
      <c r="A33" s="99" t="s">
        <v>212</v>
      </c>
    </row>
    <row r="34" ht="15.75">
      <c r="A34" s="85" t="s">
        <v>223</v>
      </c>
    </row>
    <row r="35" spans="1:2" ht="15.75">
      <c r="A35" s="110" t="s">
        <v>217</v>
      </c>
      <c r="B35" s="85" t="s">
        <v>218</v>
      </c>
    </row>
    <row r="36" spans="1:2" ht="15.75">
      <c r="A36" s="85" t="s">
        <v>219</v>
      </c>
      <c r="B36" s="88" t="s">
        <v>220</v>
      </c>
    </row>
    <row r="37" spans="1:2" ht="15.75">
      <c r="A37" s="85" t="s">
        <v>221</v>
      </c>
      <c r="B37" s="85" t="s">
        <v>222</v>
      </c>
    </row>
  </sheetData>
  <sheetProtection/>
  <mergeCells count="25">
    <mergeCell ref="A1:H1"/>
    <mergeCell ref="A2:H2"/>
    <mergeCell ref="D6:E6"/>
    <mergeCell ref="D7:E7"/>
    <mergeCell ref="D8:E8"/>
    <mergeCell ref="D10:E10"/>
    <mergeCell ref="B15:C15"/>
    <mergeCell ref="B6:C6"/>
    <mergeCell ref="B7:C7"/>
    <mergeCell ref="B8:C8"/>
    <mergeCell ref="B9:C9"/>
    <mergeCell ref="B10:C10"/>
    <mergeCell ref="D9:E9"/>
    <mergeCell ref="A16:A19"/>
    <mergeCell ref="A20:A23"/>
    <mergeCell ref="B16:C16"/>
    <mergeCell ref="B17:C17"/>
    <mergeCell ref="B18:C18"/>
    <mergeCell ref="B19:C19"/>
    <mergeCell ref="B20:C20"/>
    <mergeCell ref="B21:C21"/>
    <mergeCell ref="C30:H30"/>
    <mergeCell ref="C31:H31"/>
    <mergeCell ref="B22:C22"/>
    <mergeCell ref="B23:C23"/>
  </mergeCells>
  <hyperlinks>
    <hyperlink ref="B21" location="'Female Recoveries'!A1" display="Female Recoveries"/>
    <hyperlink ref="B20" location="'Male Recoveries'!A1" display="Male Recoveries"/>
    <hyperlink ref="B22" location="'Male Deaths'!A1" display="Male Deaths"/>
    <hyperlink ref="B16" location="'Male Inceptions Summary'!A1" display="Male Inceptions Summary"/>
    <hyperlink ref="B23" location="'Female Deaths'!A1" display="Female Deaths"/>
    <hyperlink ref="B18" location="'Female Inceptions Summary'!A1" display="Female InceptionsSummary"/>
    <hyperlink ref="B17" location="'Male Inceptions'!A1" display="Male Inceptions"/>
    <hyperlink ref="B19" location="'Female Inceptions'!A1" display="Female Inceptions"/>
    <hyperlink ref="B36" r:id="rId1" display="IP@cmib.org.uk"/>
    <hyperlink ref="B15:C15" location="Notes!A1" display="Important Notes"/>
    <hyperlink ref="B16:C16" location="'Inceptions - Male'!A1" display="Claim Inceptions - Male - Summary"/>
    <hyperlink ref="B17:C17" location="'Inceptions - Male - Detail'!A1" display="Claim Inceptions - Male - Detail"/>
    <hyperlink ref="B18:C18" location="'Inceptions - Female'!A1" display="Claim Inceptions - Female - Summary"/>
    <hyperlink ref="B19:C19" location="'Inceptions - Female - Detail'!A1" display="Claim Inceptions - Female - Detail"/>
    <hyperlink ref="B20:C20" location="'Recoveries - Male'!A1" display="Claimant Recoveries - Male - Summary"/>
    <hyperlink ref="B21:C21" location="'Recoveries - Female'!A1" display="Claimant Recoveries - Female -Summary"/>
    <hyperlink ref="B22:C22" location="'Deaths - Male'!A1" display="Claimant Deaths - Male - Summary"/>
    <hyperlink ref="B23:C23" location="'Deaths - Female'!A1" display="Claimant Deaths - Female - Summary"/>
    <hyperlink ref="C30" r:id="rId2" display="http://www.actuaries.org.uk/research-and-resources/pages/continuous-mortality-investigation"/>
    <hyperlink ref="C31" r:id="rId3" display="http://www.actuaries.org.uk/research-and-resources/pages/income-protection-investigation"/>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4"/>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worksheet>
</file>

<file path=xl/worksheets/sheet10.xml><?xml version="1.0" encoding="utf-8"?>
<worksheet xmlns="http://schemas.openxmlformats.org/spreadsheetml/2006/main" xmlns:r="http://schemas.openxmlformats.org/officeDocument/2006/relationships">
  <sheetPr>
    <tabColor rgb="FF0000FF"/>
  </sheetPr>
  <dimension ref="A1:BC79"/>
  <sheetViews>
    <sheetView zoomScale="80" zoomScaleNormal="80" zoomScaleSheetLayoutView="46" zoomScalePageLayoutView="0" workbookViewId="0" topLeftCell="A1">
      <pane xSplit="1" ySplit="9" topLeftCell="B10" activePane="bottomRight" state="frozen"/>
      <selection pane="topLeft" activeCell="A1" sqref="A1:H1"/>
      <selection pane="topRight" activeCell="A1" sqref="A1:H1"/>
      <selection pane="bottomLeft" activeCell="A1" sqref="A1:H1"/>
      <selection pane="bottomRight" activeCell="G46" sqref="G46"/>
    </sheetView>
  </sheetViews>
  <sheetFormatPr defaultColWidth="9.140625" defaultRowHeight="12.75"/>
  <cols>
    <col min="1" max="1" width="25.7109375" style="118" customWidth="1"/>
    <col min="2" max="2" width="10.7109375" style="118" customWidth="1"/>
    <col min="3" max="3" width="25.7109375" style="118" customWidth="1"/>
    <col min="4" max="11" width="10.7109375" style="118" customWidth="1"/>
    <col min="12" max="12" width="25.7109375" style="118" customWidth="1"/>
    <col min="13" max="20" width="10.7109375" style="118" customWidth="1"/>
    <col min="21" max="21" width="25.7109375" style="118" customWidth="1"/>
    <col min="22" max="29" width="10.7109375" style="118" customWidth="1"/>
    <col min="30" max="30" width="25.7109375" style="118" customWidth="1"/>
    <col min="31" max="38" width="10.7109375" style="118" customWidth="1"/>
    <col min="39" max="39" width="25.7109375" style="118" customWidth="1"/>
    <col min="40" max="47" width="10.7109375" style="118" customWidth="1"/>
    <col min="48" max="48" width="25.7109375" style="118" customWidth="1"/>
    <col min="49" max="56" width="10.7109375" style="118" customWidth="1"/>
    <col min="57" max="16384" width="9.140625" style="118" customWidth="1"/>
  </cols>
  <sheetData>
    <row r="1" spans="1:55" ht="21.75" thickBot="1" thickTop="1">
      <c r="A1" s="121" t="s">
        <v>137</v>
      </c>
      <c r="C1" s="211" t="s">
        <v>165</v>
      </c>
      <c r="D1" s="212"/>
      <c r="E1" s="212"/>
      <c r="F1" s="212"/>
      <c r="G1" s="212"/>
      <c r="H1" s="212"/>
      <c r="I1" s="212"/>
      <c r="J1" s="213"/>
      <c r="L1" s="211" t="s">
        <v>166</v>
      </c>
      <c r="M1" s="212"/>
      <c r="N1" s="212"/>
      <c r="O1" s="212"/>
      <c r="P1" s="212"/>
      <c r="Q1" s="212"/>
      <c r="R1" s="212"/>
      <c r="S1" s="213"/>
      <c r="U1" s="211" t="s">
        <v>167</v>
      </c>
      <c r="V1" s="212"/>
      <c r="W1" s="212"/>
      <c r="X1" s="212"/>
      <c r="Y1" s="212"/>
      <c r="Z1" s="212"/>
      <c r="AA1" s="212"/>
      <c r="AB1" s="213"/>
      <c r="AD1" s="211" t="s">
        <v>168</v>
      </c>
      <c r="AE1" s="212"/>
      <c r="AF1" s="212"/>
      <c r="AG1" s="212"/>
      <c r="AH1" s="212"/>
      <c r="AI1" s="212"/>
      <c r="AJ1" s="212"/>
      <c r="AK1" s="213"/>
      <c r="AM1" s="211" t="s">
        <v>169</v>
      </c>
      <c r="AN1" s="212"/>
      <c r="AO1" s="212"/>
      <c r="AP1" s="212"/>
      <c r="AQ1" s="212"/>
      <c r="AR1" s="212"/>
      <c r="AS1" s="212"/>
      <c r="AT1" s="213"/>
      <c r="AV1" s="211" t="s">
        <v>170</v>
      </c>
      <c r="AW1" s="212"/>
      <c r="AX1" s="212"/>
      <c r="AY1" s="212"/>
      <c r="AZ1" s="212"/>
      <c r="BA1" s="212"/>
      <c r="BB1" s="212"/>
      <c r="BC1" s="213"/>
    </row>
    <row r="2" ht="14.25" thickBot="1" thickTop="1"/>
    <row r="3" spans="1:55" s="90" customFormat="1" ht="16.5" thickTop="1">
      <c r="A3" s="122" t="s">
        <v>185</v>
      </c>
      <c r="C3" s="190" t="s">
        <v>53</v>
      </c>
      <c r="D3" s="191"/>
      <c r="E3" s="191"/>
      <c r="F3" s="191"/>
      <c r="G3" s="191"/>
      <c r="H3" s="191"/>
      <c r="I3" s="191"/>
      <c r="J3" s="192"/>
      <c r="L3" s="190" t="s">
        <v>54</v>
      </c>
      <c r="M3" s="191"/>
      <c r="N3" s="191"/>
      <c r="O3" s="191"/>
      <c r="P3" s="191"/>
      <c r="Q3" s="191"/>
      <c r="R3" s="191"/>
      <c r="S3" s="192"/>
      <c r="U3" s="190" t="s">
        <v>55</v>
      </c>
      <c r="V3" s="191"/>
      <c r="W3" s="191"/>
      <c r="X3" s="191"/>
      <c r="Y3" s="191"/>
      <c r="Z3" s="191"/>
      <c r="AA3" s="191"/>
      <c r="AB3" s="192"/>
      <c r="AD3" s="190" t="s">
        <v>56</v>
      </c>
      <c r="AE3" s="191"/>
      <c r="AF3" s="191"/>
      <c r="AG3" s="191"/>
      <c r="AH3" s="191"/>
      <c r="AI3" s="191"/>
      <c r="AJ3" s="191"/>
      <c r="AK3" s="192"/>
      <c r="AM3" s="190" t="s">
        <v>57</v>
      </c>
      <c r="AN3" s="191"/>
      <c r="AO3" s="191"/>
      <c r="AP3" s="191"/>
      <c r="AQ3" s="191"/>
      <c r="AR3" s="191"/>
      <c r="AS3" s="191"/>
      <c r="AT3" s="192"/>
      <c r="AV3" s="190" t="s">
        <v>58</v>
      </c>
      <c r="AW3" s="191"/>
      <c r="AX3" s="191"/>
      <c r="AY3" s="191"/>
      <c r="AZ3" s="191"/>
      <c r="BA3" s="191"/>
      <c r="BB3" s="191"/>
      <c r="BC3" s="192"/>
    </row>
    <row r="4" spans="1:55" ht="15.75">
      <c r="A4" s="123"/>
      <c r="C4" s="193" t="str">
        <f>"Comparison of actual Claimant Deaths with those expected using "&amp;Comparison_Basis</f>
        <v>Comparison of actual Claimant Deaths with those expected using IPM 1991-98</v>
      </c>
      <c r="D4" s="194"/>
      <c r="E4" s="194"/>
      <c r="F4" s="194"/>
      <c r="G4" s="194"/>
      <c r="H4" s="194"/>
      <c r="I4" s="194"/>
      <c r="J4" s="195"/>
      <c r="L4" s="193" t="str">
        <f>"Comparison of actual Claimant Deaths with those expected using "&amp;Comparison_Basis</f>
        <v>Comparison of actual Claimant Deaths with those expected using IPM 1991-98</v>
      </c>
      <c r="M4" s="194"/>
      <c r="N4" s="194"/>
      <c r="O4" s="194"/>
      <c r="P4" s="194"/>
      <c r="Q4" s="194"/>
      <c r="R4" s="194"/>
      <c r="S4" s="195"/>
      <c r="U4" s="193" t="str">
        <f>"Comparison of actual Claimant Deaths with those expected using "&amp;Comparison_Basis</f>
        <v>Comparison of actual Claimant Deaths with those expected using IPM 1991-98</v>
      </c>
      <c r="V4" s="194"/>
      <c r="W4" s="194"/>
      <c r="X4" s="194"/>
      <c r="Y4" s="194"/>
      <c r="Z4" s="194"/>
      <c r="AA4" s="194"/>
      <c r="AB4" s="195"/>
      <c r="AD4" s="193" t="str">
        <f>"Comparison of actual Claimant Deaths with those expected using "&amp;Comparison_Basis</f>
        <v>Comparison of actual Claimant Deaths with those expected using IPM 1991-98</v>
      </c>
      <c r="AE4" s="194"/>
      <c r="AF4" s="194"/>
      <c r="AG4" s="194"/>
      <c r="AH4" s="194"/>
      <c r="AI4" s="194"/>
      <c r="AJ4" s="194"/>
      <c r="AK4" s="195"/>
      <c r="AM4" s="193" t="str">
        <f>"Comparison of actual Claimant Deaths with those expected using "&amp;Comparison_Basis</f>
        <v>Comparison of actual Claimant Deaths with those expected using IPM 1991-98</v>
      </c>
      <c r="AN4" s="194"/>
      <c r="AO4" s="194"/>
      <c r="AP4" s="194"/>
      <c r="AQ4" s="194"/>
      <c r="AR4" s="194"/>
      <c r="AS4" s="194"/>
      <c r="AT4" s="195"/>
      <c r="AV4" s="193" t="str">
        <f>"Comparison of actual Claimant Deaths with those expected using "&amp;Comparison_Basis</f>
        <v>Comparison of actual Claimant Deaths with those expected using IPM 1991-98</v>
      </c>
      <c r="AW4" s="194"/>
      <c r="AX4" s="194"/>
      <c r="AY4" s="194"/>
      <c r="AZ4" s="194"/>
      <c r="BA4" s="194"/>
      <c r="BB4" s="194"/>
      <c r="BC4" s="195"/>
    </row>
    <row r="5" spans="1:55" ht="15.75">
      <c r="A5" s="124" t="str">
        <f>Office</f>
        <v>All Offices</v>
      </c>
      <c r="C5" s="193" t="str">
        <f>Investigation&amp;", "&amp;Data_Subset&amp;" business"</f>
        <v>Individual Income Protection, Standard* business</v>
      </c>
      <c r="D5" s="194"/>
      <c r="E5" s="194"/>
      <c r="F5" s="194"/>
      <c r="G5" s="194"/>
      <c r="H5" s="194"/>
      <c r="I5" s="194"/>
      <c r="J5" s="195"/>
      <c r="L5" s="193" t="str">
        <f>Investigation&amp;", "&amp;Data_Subset&amp;" business"</f>
        <v>Individual Income Protection, Standard* business</v>
      </c>
      <c r="M5" s="194"/>
      <c r="N5" s="194"/>
      <c r="O5" s="194"/>
      <c r="P5" s="194"/>
      <c r="Q5" s="194"/>
      <c r="R5" s="194"/>
      <c r="S5" s="195"/>
      <c r="U5" s="193" t="str">
        <f>Investigation&amp;", "&amp;Data_Subset&amp;" business"</f>
        <v>Individual Income Protection, Standard* business</v>
      </c>
      <c r="V5" s="194"/>
      <c r="W5" s="194"/>
      <c r="X5" s="194"/>
      <c r="Y5" s="194"/>
      <c r="Z5" s="194"/>
      <c r="AA5" s="194"/>
      <c r="AB5" s="195"/>
      <c r="AD5" s="193" t="str">
        <f>Investigation&amp;", "&amp;Data_Subset&amp;" business"</f>
        <v>Individual Income Protection, Standard* business</v>
      </c>
      <c r="AE5" s="194"/>
      <c r="AF5" s="194"/>
      <c r="AG5" s="194"/>
      <c r="AH5" s="194"/>
      <c r="AI5" s="194"/>
      <c r="AJ5" s="194"/>
      <c r="AK5" s="195"/>
      <c r="AM5" s="193" t="str">
        <f>Investigation&amp;", "&amp;Data_Subset&amp;" business"</f>
        <v>Individual Income Protection, Standard* business</v>
      </c>
      <c r="AN5" s="194"/>
      <c r="AO5" s="194"/>
      <c r="AP5" s="194"/>
      <c r="AQ5" s="194"/>
      <c r="AR5" s="194"/>
      <c r="AS5" s="194"/>
      <c r="AT5" s="195"/>
      <c r="AV5" s="193" t="str">
        <f>Investigation&amp;", "&amp;Data_Subset&amp;" business"</f>
        <v>Individual Income Protection, Standard* business</v>
      </c>
      <c r="AW5" s="194"/>
      <c r="AX5" s="194"/>
      <c r="AY5" s="194"/>
      <c r="AZ5" s="194"/>
      <c r="BA5" s="194"/>
      <c r="BB5" s="194"/>
      <c r="BC5" s="195"/>
    </row>
    <row r="6" spans="1:55" ht="15.75">
      <c r="A6" s="124" t="str">
        <f>Period</f>
        <v>1991-1994</v>
      </c>
      <c r="C6" s="193" t="str">
        <f>Office&amp;" experience for "&amp;Period</f>
        <v>All Offices experience for 1991-1994</v>
      </c>
      <c r="D6" s="194"/>
      <c r="E6" s="194"/>
      <c r="F6" s="194"/>
      <c r="G6" s="194"/>
      <c r="H6" s="194"/>
      <c r="I6" s="194"/>
      <c r="J6" s="195"/>
      <c r="L6" s="193" t="str">
        <f>Office&amp;" experience for "&amp;Period</f>
        <v>All Offices experience for 1991-1994</v>
      </c>
      <c r="M6" s="194"/>
      <c r="N6" s="194"/>
      <c r="O6" s="194"/>
      <c r="P6" s="194"/>
      <c r="Q6" s="194"/>
      <c r="R6" s="194"/>
      <c r="S6" s="195"/>
      <c r="U6" s="193" t="str">
        <f>Office&amp;" experience for "&amp;Period</f>
        <v>All Offices experience for 1991-1994</v>
      </c>
      <c r="V6" s="194"/>
      <c r="W6" s="194"/>
      <c r="X6" s="194"/>
      <c r="Y6" s="194"/>
      <c r="Z6" s="194"/>
      <c r="AA6" s="194"/>
      <c r="AB6" s="195"/>
      <c r="AD6" s="193" t="str">
        <f>Office&amp;" experience for "&amp;Period</f>
        <v>All Offices experience for 1991-1994</v>
      </c>
      <c r="AE6" s="194"/>
      <c r="AF6" s="194"/>
      <c r="AG6" s="194"/>
      <c r="AH6" s="194"/>
      <c r="AI6" s="194"/>
      <c r="AJ6" s="194"/>
      <c r="AK6" s="195"/>
      <c r="AM6" s="193" t="str">
        <f>Office&amp;" experience for "&amp;Period</f>
        <v>All Offices experience for 1991-1994</v>
      </c>
      <c r="AN6" s="194"/>
      <c r="AO6" s="194"/>
      <c r="AP6" s="194"/>
      <c r="AQ6" s="194"/>
      <c r="AR6" s="194"/>
      <c r="AS6" s="194"/>
      <c r="AT6" s="195"/>
      <c r="AV6" s="193" t="str">
        <f>Office&amp;" experience for "&amp;Period</f>
        <v>All Offices experience for 1991-1994</v>
      </c>
      <c r="AW6" s="194"/>
      <c r="AX6" s="194"/>
      <c r="AY6" s="194"/>
      <c r="AZ6" s="194"/>
      <c r="BA6" s="194"/>
      <c r="BB6" s="194"/>
      <c r="BC6" s="195"/>
    </row>
    <row r="7" spans="1:55" ht="15.75">
      <c r="A7" s="124" t="str">
        <f>Comparison_Basis</f>
        <v>IPM 1991-98</v>
      </c>
      <c r="C7" s="193" t="str">
        <f>$A3&amp;", "&amp;C1</f>
        <v>Females, CMI Occupation Class 1</v>
      </c>
      <c r="D7" s="194"/>
      <c r="E7" s="194"/>
      <c r="F7" s="194"/>
      <c r="G7" s="194"/>
      <c r="H7" s="194"/>
      <c r="I7" s="194"/>
      <c r="J7" s="195"/>
      <c r="L7" s="193" t="str">
        <f>$A3&amp;", "&amp;L1</f>
        <v>Females, CMI Occupation Class 2</v>
      </c>
      <c r="M7" s="194"/>
      <c r="N7" s="194"/>
      <c r="O7" s="194"/>
      <c r="P7" s="194"/>
      <c r="Q7" s="194"/>
      <c r="R7" s="194"/>
      <c r="S7" s="195"/>
      <c r="U7" s="193" t="str">
        <f>$A3&amp;", "&amp;U1</f>
        <v>Females, CMI Occupation Class 3</v>
      </c>
      <c r="V7" s="194"/>
      <c r="W7" s="194"/>
      <c r="X7" s="194"/>
      <c r="Y7" s="194"/>
      <c r="Z7" s="194"/>
      <c r="AA7" s="194"/>
      <c r="AB7" s="195"/>
      <c r="AD7" s="193" t="str">
        <f>$A3&amp;", "&amp;AD1</f>
        <v>Females, CMI Occupation Class 4</v>
      </c>
      <c r="AE7" s="194"/>
      <c r="AF7" s="194"/>
      <c r="AG7" s="194"/>
      <c r="AH7" s="194"/>
      <c r="AI7" s="194"/>
      <c r="AJ7" s="194"/>
      <c r="AK7" s="195"/>
      <c r="AM7" s="193" t="str">
        <f>$A3&amp;", "&amp;AM1</f>
        <v>Females, CMI Occupation Class Unknown</v>
      </c>
      <c r="AN7" s="194"/>
      <c r="AO7" s="194"/>
      <c r="AP7" s="194"/>
      <c r="AQ7" s="194"/>
      <c r="AR7" s="194"/>
      <c r="AS7" s="194"/>
      <c r="AT7" s="195"/>
      <c r="AV7" s="193" t="str">
        <f>$A3&amp;", "&amp;AV1</f>
        <v>Females, All CMI Occupation Classes</v>
      </c>
      <c r="AW7" s="194"/>
      <c r="AX7" s="194"/>
      <c r="AY7" s="194"/>
      <c r="AZ7" s="194"/>
      <c r="BA7" s="194"/>
      <c r="BB7" s="194"/>
      <c r="BC7" s="195"/>
    </row>
    <row r="8" spans="1:55" ht="16.5" thickBot="1">
      <c r="A8" s="125"/>
      <c r="C8" s="196" t="s">
        <v>160</v>
      </c>
      <c r="D8" s="197"/>
      <c r="E8" s="197"/>
      <c r="F8" s="197"/>
      <c r="G8" s="197"/>
      <c r="H8" s="197"/>
      <c r="I8" s="197"/>
      <c r="J8" s="198"/>
      <c r="L8" s="196" t="s">
        <v>160</v>
      </c>
      <c r="M8" s="197"/>
      <c r="N8" s="197"/>
      <c r="O8" s="197"/>
      <c r="P8" s="197"/>
      <c r="Q8" s="197"/>
      <c r="R8" s="197"/>
      <c r="S8" s="198"/>
      <c r="U8" s="196" t="s">
        <v>160</v>
      </c>
      <c r="V8" s="197"/>
      <c r="W8" s="197"/>
      <c r="X8" s="197"/>
      <c r="Y8" s="197"/>
      <c r="Z8" s="197"/>
      <c r="AA8" s="197"/>
      <c r="AB8" s="198"/>
      <c r="AD8" s="196" t="s">
        <v>160</v>
      </c>
      <c r="AE8" s="197"/>
      <c r="AF8" s="197"/>
      <c r="AG8" s="197"/>
      <c r="AH8" s="197"/>
      <c r="AI8" s="197"/>
      <c r="AJ8" s="197"/>
      <c r="AK8" s="198"/>
      <c r="AM8" s="196" t="s">
        <v>160</v>
      </c>
      <c r="AN8" s="197"/>
      <c r="AO8" s="197"/>
      <c r="AP8" s="197"/>
      <c r="AQ8" s="197"/>
      <c r="AR8" s="197"/>
      <c r="AS8" s="197"/>
      <c r="AT8" s="198"/>
      <c r="AV8" s="196" t="s">
        <v>160</v>
      </c>
      <c r="AW8" s="197"/>
      <c r="AX8" s="197"/>
      <c r="AY8" s="197"/>
      <c r="AZ8" s="197"/>
      <c r="BA8" s="197"/>
      <c r="BB8" s="197"/>
      <c r="BC8" s="198"/>
    </row>
    <row r="9" spans="1:55" ht="17.25" thickBot="1" thickTop="1">
      <c r="A9" s="77" t="s">
        <v>181</v>
      </c>
      <c r="C9" s="1" t="s">
        <v>181</v>
      </c>
      <c r="D9" s="2" t="s">
        <v>1</v>
      </c>
      <c r="E9" s="2" t="s">
        <v>2</v>
      </c>
      <c r="F9" s="2" t="s">
        <v>3</v>
      </c>
      <c r="G9" s="2" t="s">
        <v>4</v>
      </c>
      <c r="H9" s="2" t="s">
        <v>5</v>
      </c>
      <c r="I9" s="2" t="s">
        <v>6</v>
      </c>
      <c r="J9" s="3" t="s">
        <v>7</v>
      </c>
      <c r="L9" s="1" t="s">
        <v>181</v>
      </c>
      <c r="M9" s="4" t="s">
        <v>1</v>
      </c>
      <c r="N9" s="4" t="s">
        <v>2</v>
      </c>
      <c r="O9" s="4" t="s">
        <v>3</v>
      </c>
      <c r="P9" s="4" t="s">
        <v>4</v>
      </c>
      <c r="Q9" s="4" t="s">
        <v>5</v>
      </c>
      <c r="R9" s="4" t="s">
        <v>6</v>
      </c>
      <c r="S9" s="5" t="s">
        <v>7</v>
      </c>
      <c r="U9" s="1" t="s">
        <v>181</v>
      </c>
      <c r="V9" s="4" t="s">
        <v>1</v>
      </c>
      <c r="W9" s="4" t="s">
        <v>2</v>
      </c>
      <c r="X9" s="4" t="s">
        <v>3</v>
      </c>
      <c r="Y9" s="4" t="s">
        <v>4</v>
      </c>
      <c r="Z9" s="4" t="s">
        <v>5</v>
      </c>
      <c r="AA9" s="4" t="s">
        <v>6</v>
      </c>
      <c r="AB9" s="5" t="s">
        <v>7</v>
      </c>
      <c r="AD9" s="1" t="s">
        <v>181</v>
      </c>
      <c r="AE9" s="4" t="s">
        <v>1</v>
      </c>
      <c r="AF9" s="4" t="s">
        <v>2</v>
      </c>
      <c r="AG9" s="4" t="s">
        <v>3</v>
      </c>
      <c r="AH9" s="4" t="s">
        <v>4</v>
      </c>
      <c r="AI9" s="4" t="s">
        <v>5</v>
      </c>
      <c r="AJ9" s="4" t="s">
        <v>6</v>
      </c>
      <c r="AK9" s="5" t="s">
        <v>7</v>
      </c>
      <c r="AM9" s="1" t="s">
        <v>181</v>
      </c>
      <c r="AN9" s="4" t="s">
        <v>1</v>
      </c>
      <c r="AO9" s="4" t="s">
        <v>2</v>
      </c>
      <c r="AP9" s="4" t="s">
        <v>3</v>
      </c>
      <c r="AQ9" s="4" t="s">
        <v>4</v>
      </c>
      <c r="AR9" s="4" t="s">
        <v>5</v>
      </c>
      <c r="AS9" s="4" t="s">
        <v>6</v>
      </c>
      <c r="AT9" s="5" t="s">
        <v>7</v>
      </c>
      <c r="AV9" s="1" t="s">
        <v>181</v>
      </c>
      <c r="AW9" s="4" t="s">
        <v>1</v>
      </c>
      <c r="AX9" s="4" t="s">
        <v>2</v>
      </c>
      <c r="AY9" s="4" t="s">
        <v>3</v>
      </c>
      <c r="AZ9" s="4" t="s">
        <v>4</v>
      </c>
      <c r="BA9" s="4" t="s">
        <v>5</v>
      </c>
      <c r="BB9" s="4" t="s">
        <v>6</v>
      </c>
      <c r="BC9" s="5" t="s">
        <v>7</v>
      </c>
    </row>
    <row r="10" spans="1:55" ht="16.5" thickTop="1">
      <c r="A10" s="78" t="s">
        <v>8</v>
      </c>
      <c r="C10" s="6" t="s">
        <v>8</v>
      </c>
      <c r="D10" s="126" t="s">
        <v>8</v>
      </c>
      <c r="E10" s="126" t="s">
        <v>8</v>
      </c>
      <c r="F10" s="126" t="s">
        <v>8</v>
      </c>
      <c r="G10" s="126" t="s">
        <v>8</v>
      </c>
      <c r="H10" s="126" t="s">
        <v>8</v>
      </c>
      <c r="I10" s="126" t="s">
        <v>8</v>
      </c>
      <c r="J10" s="127" t="s">
        <v>8</v>
      </c>
      <c r="L10" s="6" t="s">
        <v>8</v>
      </c>
      <c r="M10" s="126" t="s">
        <v>8</v>
      </c>
      <c r="N10" s="126" t="s">
        <v>8</v>
      </c>
      <c r="O10" s="126" t="s">
        <v>8</v>
      </c>
      <c r="P10" s="126" t="s">
        <v>8</v>
      </c>
      <c r="Q10" s="126" t="s">
        <v>8</v>
      </c>
      <c r="R10" s="126" t="s">
        <v>8</v>
      </c>
      <c r="S10" s="127" t="s">
        <v>8</v>
      </c>
      <c r="U10" s="6" t="s">
        <v>8</v>
      </c>
      <c r="V10" s="126" t="s">
        <v>8</v>
      </c>
      <c r="W10" s="126" t="s">
        <v>8</v>
      </c>
      <c r="X10" s="126" t="s">
        <v>8</v>
      </c>
      <c r="Y10" s="126" t="s">
        <v>8</v>
      </c>
      <c r="Z10" s="126" t="s">
        <v>8</v>
      </c>
      <c r="AA10" s="126" t="s">
        <v>8</v>
      </c>
      <c r="AB10" s="127" t="s">
        <v>8</v>
      </c>
      <c r="AD10" s="6" t="s">
        <v>8</v>
      </c>
      <c r="AE10" s="126" t="s">
        <v>8</v>
      </c>
      <c r="AF10" s="126" t="s">
        <v>8</v>
      </c>
      <c r="AG10" s="126" t="s">
        <v>8</v>
      </c>
      <c r="AH10" s="126" t="s">
        <v>8</v>
      </c>
      <c r="AI10" s="126" t="s">
        <v>8</v>
      </c>
      <c r="AJ10" s="126" t="s">
        <v>8</v>
      </c>
      <c r="AK10" s="127" t="s">
        <v>8</v>
      </c>
      <c r="AM10" s="6" t="s">
        <v>8</v>
      </c>
      <c r="AN10" s="126" t="s">
        <v>8</v>
      </c>
      <c r="AO10" s="126" t="s">
        <v>8</v>
      </c>
      <c r="AP10" s="126" t="s">
        <v>8</v>
      </c>
      <c r="AQ10" s="126" t="s">
        <v>8</v>
      </c>
      <c r="AR10" s="126" t="s">
        <v>8</v>
      </c>
      <c r="AS10" s="126" t="s">
        <v>8</v>
      </c>
      <c r="AT10" s="127" t="s">
        <v>8</v>
      </c>
      <c r="AV10" s="6" t="s">
        <v>8</v>
      </c>
      <c r="AW10" s="126" t="s">
        <v>8</v>
      </c>
      <c r="AX10" s="126" t="s">
        <v>8</v>
      </c>
      <c r="AY10" s="126" t="s">
        <v>8</v>
      </c>
      <c r="AZ10" s="126" t="s">
        <v>8</v>
      </c>
      <c r="BA10" s="126" t="s">
        <v>8</v>
      </c>
      <c r="BB10" s="126" t="s">
        <v>8</v>
      </c>
      <c r="BC10" s="127" t="s">
        <v>8</v>
      </c>
    </row>
    <row r="11" spans="1:55" ht="15.75">
      <c r="A11" s="79" t="s">
        <v>67</v>
      </c>
      <c r="C11" s="7" t="s">
        <v>67</v>
      </c>
      <c r="D11" s="128">
        <v>3</v>
      </c>
      <c r="E11" s="128">
        <v>7</v>
      </c>
      <c r="F11" s="128">
        <v>12</v>
      </c>
      <c r="G11" s="128">
        <v>19</v>
      </c>
      <c r="H11" s="128">
        <v>4</v>
      </c>
      <c r="I11" s="128">
        <v>42</v>
      </c>
      <c r="J11" s="129">
        <v>45</v>
      </c>
      <c r="L11" s="7" t="s">
        <v>67</v>
      </c>
      <c r="M11" s="128">
        <v>0</v>
      </c>
      <c r="N11" s="128">
        <v>2</v>
      </c>
      <c r="O11" s="128">
        <v>2</v>
      </c>
      <c r="P11" s="128">
        <v>4</v>
      </c>
      <c r="Q11" s="128">
        <v>0</v>
      </c>
      <c r="R11" s="128">
        <v>8</v>
      </c>
      <c r="S11" s="129">
        <v>8</v>
      </c>
      <c r="U11" s="7" t="s">
        <v>67</v>
      </c>
      <c r="V11" s="128">
        <v>0</v>
      </c>
      <c r="W11" s="128">
        <v>1</v>
      </c>
      <c r="X11" s="128">
        <v>1</v>
      </c>
      <c r="Y11" s="128">
        <v>0</v>
      </c>
      <c r="Z11" s="128">
        <v>0</v>
      </c>
      <c r="AA11" s="128">
        <v>2</v>
      </c>
      <c r="AB11" s="129">
        <v>2</v>
      </c>
      <c r="AD11" s="7" t="s">
        <v>67</v>
      </c>
      <c r="AE11" s="128">
        <v>0</v>
      </c>
      <c r="AF11" s="128">
        <v>0</v>
      </c>
      <c r="AG11" s="128">
        <v>0</v>
      </c>
      <c r="AH11" s="128">
        <v>0</v>
      </c>
      <c r="AI11" s="128">
        <v>0</v>
      </c>
      <c r="AJ11" s="128">
        <v>0</v>
      </c>
      <c r="AK11" s="129">
        <v>0</v>
      </c>
      <c r="AM11" s="7" t="s">
        <v>67</v>
      </c>
      <c r="AN11" s="128">
        <v>0</v>
      </c>
      <c r="AO11" s="128">
        <v>1</v>
      </c>
      <c r="AP11" s="128">
        <v>5</v>
      </c>
      <c r="AQ11" s="128">
        <v>6</v>
      </c>
      <c r="AR11" s="128">
        <v>3</v>
      </c>
      <c r="AS11" s="128">
        <v>15</v>
      </c>
      <c r="AT11" s="129">
        <v>15</v>
      </c>
      <c r="AV11" s="7" t="s">
        <v>67</v>
      </c>
      <c r="AW11" s="128">
        <v>3</v>
      </c>
      <c r="AX11" s="128">
        <v>11</v>
      </c>
      <c r="AY11" s="128">
        <v>20</v>
      </c>
      <c r="AZ11" s="128">
        <v>29</v>
      </c>
      <c r="BA11" s="128">
        <v>7</v>
      </c>
      <c r="BB11" s="128">
        <v>67</v>
      </c>
      <c r="BC11" s="129">
        <v>70</v>
      </c>
    </row>
    <row r="12" spans="1:55" ht="15.75">
      <c r="A12" s="79" t="s">
        <v>68</v>
      </c>
      <c r="C12" s="7" t="s">
        <v>68</v>
      </c>
      <c r="D12" s="130">
        <v>4.462869732627075</v>
      </c>
      <c r="E12" s="130">
        <v>18.66479354983687</v>
      </c>
      <c r="F12" s="130">
        <v>16.282659136632663</v>
      </c>
      <c r="G12" s="130">
        <v>19.425297634491876</v>
      </c>
      <c r="H12" s="130">
        <v>5.382278399844758</v>
      </c>
      <c r="I12" s="130">
        <v>59.755028720806166</v>
      </c>
      <c r="J12" s="131">
        <v>64.21789845343324</v>
      </c>
      <c r="L12" s="7" t="s">
        <v>68</v>
      </c>
      <c r="M12" s="130">
        <v>0.06317611607895604</v>
      </c>
      <c r="N12" s="130">
        <v>6.129539778448058</v>
      </c>
      <c r="O12" s="130">
        <v>5.900796646502707</v>
      </c>
      <c r="P12" s="130">
        <v>3.711233548113654</v>
      </c>
      <c r="Q12" s="130">
        <v>0.8841720607961081</v>
      </c>
      <c r="R12" s="130">
        <v>16.62574203386053</v>
      </c>
      <c r="S12" s="131">
        <v>16.688918149939482</v>
      </c>
      <c r="U12" s="7" t="s">
        <v>68</v>
      </c>
      <c r="V12" s="130">
        <v>0</v>
      </c>
      <c r="W12" s="130">
        <v>1.7628978483655562</v>
      </c>
      <c r="X12" s="130">
        <v>1.2077681830776226</v>
      </c>
      <c r="Y12" s="130">
        <v>1.0859825426749916</v>
      </c>
      <c r="Z12" s="130">
        <v>0.6277196567152679</v>
      </c>
      <c r="AA12" s="130">
        <v>4.684368230833439</v>
      </c>
      <c r="AB12" s="131">
        <v>4.684368230833439</v>
      </c>
      <c r="AD12" s="7" t="s">
        <v>68</v>
      </c>
      <c r="AE12" s="130">
        <v>0</v>
      </c>
      <c r="AF12" s="130">
        <v>0.056763800215903285</v>
      </c>
      <c r="AG12" s="130">
        <v>0.17547198045781037</v>
      </c>
      <c r="AH12" s="130">
        <v>0.5284004143259066</v>
      </c>
      <c r="AI12" s="130">
        <v>0.11866729862133409</v>
      </c>
      <c r="AJ12" s="130">
        <v>0.8793034936209543</v>
      </c>
      <c r="AK12" s="131">
        <v>0.8793034936209543</v>
      </c>
      <c r="AM12" s="7" t="s">
        <v>68</v>
      </c>
      <c r="AN12" s="130">
        <v>0.011141907343151347</v>
      </c>
      <c r="AO12" s="130">
        <v>1.0002869424476841</v>
      </c>
      <c r="AP12" s="130">
        <v>5.587692422710904</v>
      </c>
      <c r="AQ12" s="130">
        <v>5.107731094228651</v>
      </c>
      <c r="AR12" s="130">
        <v>1.926561770761496</v>
      </c>
      <c r="AS12" s="130">
        <v>13.622272230148736</v>
      </c>
      <c r="AT12" s="131">
        <v>13.633414137491888</v>
      </c>
      <c r="AV12" s="7" t="s">
        <v>68</v>
      </c>
      <c r="AW12" s="130">
        <v>4.537187756049183</v>
      </c>
      <c r="AX12" s="130">
        <v>27.61428191931407</v>
      </c>
      <c r="AY12" s="130">
        <v>29.15438836938171</v>
      </c>
      <c r="AZ12" s="130">
        <v>29.858645233835077</v>
      </c>
      <c r="BA12" s="130">
        <v>8.939399186738964</v>
      </c>
      <c r="BB12" s="130">
        <v>95.56671470926983</v>
      </c>
      <c r="BC12" s="131">
        <v>100.10390246531901</v>
      </c>
    </row>
    <row r="13" spans="1:55" ht="16.5" thickBot="1">
      <c r="A13" s="80" t="s">
        <v>8</v>
      </c>
      <c r="C13" s="8" t="s">
        <v>8</v>
      </c>
      <c r="D13" s="132" t="s">
        <v>8</v>
      </c>
      <c r="E13" s="132" t="s">
        <v>8</v>
      </c>
      <c r="F13" s="132" t="s">
        <v>8</v>
      </c>
      <c r="G13" s="132" t="s">
        <v>8</v>
      </c>
      <c r="H13" s="132" t="s">
        <v>8</v>
      </c>
      <c r="I13" s="132" t="s">
        <v>8</v>
      </c>
      <c r="J13" s="133" t="s">
        <v>8</v>
      </c>
      <c r="L13" s="8" t="s">
        <v>8</v>
      </c>
      <c r="M13" s="132" t="s">
        <v>8</v>
      </c>
      <c r="N13" s="132" t="s">
        <v>8</v>
      </c>
      <c r="O13" s="132" t="s">
        <v>8</v>
      </c>
      <c r="P13" s="132" t="s">
        <v>8</v>
      </c>
      <c r="Q13" s="132" t="s">
        <v>8</v>
      </c>
      <c r="R13" s="132" t="s">
        <v>8</v>
      </c>
      <c r="S13" s="133" t="s">
        <v>8</v>
      </c>
      <c r="U13" s="8" t="s">
        <v>8</v>
      </c>
      <c r="V13" s="132" t="s">
        <v>8</v>
      </c>
      <c r="W13" s="132" t="s">
        <v>8</v>
      </c>
      <c r="X13" s="132" t="s">
        <v>8</v>
      </c>
      <c r="Y13" s="132" t="s">
        <v>8</v>
      </c>
      <c r="Z13" s="132" t="s">
        <v>8</v>
      </c>
      <c r="AA13" s="132" t="s">
        <v>8</v>
      </c>
      <c r="AB13" s="133" t="s">
        <v>8</v>
      </c>
      <c r="AD13" s="8" t="s">
        <v>8</v>
      </c>
      <c r="AE13" s="132" t="s">
        <v>8</v>
      </c>
      <c r="AF13" s="132" t="s">
        <v>8</v>
      </c>
      <c r="AG13" s="132" t="s">
        <v>8</v>
      </c>
      <c r="AH13" s="132" t="s">
        <v>8</v>
      </c>
      <c r="AI13" s="132" t="s">
        <v>8</v>
      </c>
      <c r="AJ13" s="132" t="s">
        <v>8</v>
      </c>
      <c r="AK13" s="133" t="s">
        <v>8</v>
      </c>
      <c r="AM13" s="8" t="s">
        <v>8</v>
      </c>
      <c r="AN13" s="132" t="s">
        <v>8</v>
      </c>
      <c r="AO13" s="132" t="s">
        <v>8</v>
      </c>
      <c r="AP13" s="132" t="s">
        <v>8</v>
      </c>
      <c r="AQ13" s="132" t="s">
        <v>8</v>
      </c>
      <c r="AR13" s="132" t="s">
        <v>8</v>
      </c>
      <c r="AS13" s="132" t="s">
        <v>8</v>
      </c>
      <c r="AT13" s="133" t="s">
        <v>8</v>
      </c>
      <c r="AV13" s="8" t="s">
        <v>8</v>
      </c>
      <c r="AW13" s="132" t="s">
        <v>8</v>
      </c>
      <c r="AX13" s="132" t="s">
        <v>8</v>
      </c>
      <c r="AY13" s="132" t="s">
        <v>8</v>
      </c>
      <c r="AZ13" s="132" t="s">
        <v>8</v>
      </c>
      <c r="BA13" s="132" t="s">
        <v>8</v>
      </c>
      <c r="BB13" s="132" t="s">
        <v>8</v>
      </c>
      <c r="BC13" s="133" t="s">
        <v>8</v>
      </c>
    </row>
    <row r="14" spans="1:55" ht="15.75">
      <c r="A14" s="81" t="s">
        <v>9</v>
      </c>
      <c r="C14" s="9" t="s">
        <v>9</v>
      </c>
      <c r="D14" s="135">
        <v>67.22132110595703</v>
      </c>
      <c r="E14" s="135">
        <v>37.50376510620117</v>
      </c>
      <c r="F14" s="135">
        <v>73.69803619384766</v>
      </c>
      <c r="G14" s="135">
        <v>97.81060028076172</v>
      </c>
      <c r="H14" s="135">
        <v>74.3179702758789</v>
      </c>
      <c r="I14" s="134">
        <v>70.28697204589844</v>
      </c>
      <c r="J14" s="136">
        <v>70.07392120361328</v>
      </c>
      <c r="L14" s="9" t="s">
        <v>9</v>
      </c>
      <c r="M14" s="135">
        <v>0</v>
      </c>
      <c r="N14" s="135">
        <v>32.628875732421875</v>
      </c>
      <c r="O14" s="135">
        <v>33.89373016357422</v>
      </c>
      <c r="P14" s="135">
        <v>107.78087615966797</v>
      </c>
      <c r="Q14" s="135">
        <v>0</v>
      </c>
      <c r="R14" s="135">
        <v>48.1181526184082</v>
      </c>
      <c r="S14" s="137">
        <v>47.93600082397461</v>
      </c>
      <c r="U14" s="9" t="s">
        <v>9</v>
      </c>
      <c r="V14" s="134" t="s">
        <v>246</v>
      </c>
      <c r="W14" s="135">
        <v>56.72478485107422</v>
      </c>
      <c r="X14" s="135">
        <v>82.79734802246094</v>
      </c>
      <c r="Y14" s="135">
        <v>0</v>
      </c>
      <c r="Z14" s="135">
        <v>0</v>
      </c>
      <c r="AA14" s="135">
        <v>42.6951904296875</v>
      </c>
      <c r="AB14" s="137">
        <v>42.6951904296875</v>
      </c>
      <c r="AD14" s="9" t="s">
        <v>9</v>
      </c>
      <c r="AE14" s="134" t="s">
        <v>246</v>
      </c>
      <c r="AF14" s="135">
        <v>0</v>
      </c>
      <c r="AG14" s="135">
        <v>0</v>
      </c>
      <c r="AH14" s="135">
        <v>0</v>
      </c>
      <c r="AI14" s="135">
        <v>0</v>
      </c>
      <c r="AJ14" s="135">
        <v>0</v>
      </c>
      <c r="AK14" s="137">
        <v>0</v>
      </c>
      <c r="AM14" s="9" t="s">
        <v>9</v>
      </c>
      <c r="AN14" s="135">
        <v>0</v>
      </c>
      <c r="AO14" s="135">
        <v>99.9713134765625</v>
      </c>
      <c r="AP14" s="135">
        <v>89.48237609863281</v>
      </c>
      <c r="AQ14" s="135">
        <v>117.46898651123047</v>
      </c>
      <c r="AR14" s="135">
        <v>155.7178192138672</v>
      </c>
      <c r="AS14" s="135">
        <v>110.11378479003906</v>
      </c>
      <c r="AT14" s="137">
        <v>110.02379608154297</v>
      </c>
      <c r="AV14" s="9" t="s">
        <v>9</v>
      </c>
      <c r="AW14" s="135">
        <v>66.12025451660156</v>
      </c>
      <c r="AX14" s="135">
        <v>39.8344612121582</v>
      </c>
      <c r="AY14" s="135">
        <v>68.60030364990234</v>
      </c>
      <c r="AZ14" s="135">
        <v>97.12429809570312</v>
      </c>
      <c r="BA14" s="135">
        <v>78.30503845214844</v>
      </c>
      <c r="BB14" s="134">
        <v>70.10809326171875</v>
      </c>
      <c r="BC14" s="136">
        <v>69.9273452758789</v>
      </c>
    </row>
    <row r="15" spans="1:55" ht="15.75">
      <c r="A15" s="75" t="s">
        <v>8</v>
      </c>
      <c r="C15" s="6" t="s">
        <v>8</v>
      </c>
      <c r="D15" s="134" t="s">
        <v>8</v>
      </c>
      <c r="E15" s="134" t="s">
        <v>8</v>
      </c>
      <c r="F15" s="134" t="s">
        <v>8</v>
      </c>
      <c r="G15" s="134" t="s">
        <v>8</v>
      </c>
      <c r="H15" s="134" t="s">
        <v>8</v>
      </c>
      <c r="I15" s="134" t="s">
        <v>8</v>
      </c>
      <c r="J15" s="136" t="s">
        <v>8</v>
      </c>
      <c r="L15" s="6" t="s">
        <v>8</v>
      </c>
      <c r="M15" s="134" t="s">
        <v>8</v>
      </c>
      <c r="N15" s="134" t="s">
        <v>8</v>
      </c>
      <c r="O15" s="134" t="s">
        <v>8</v>
      </c>
      <c r="P15" s="134" t="s">
        <v>8</v>
      </c>
      <c r="Q15" s="134" t="s">
        <v>8</v>
      </c>
      <c r="R15" s="134" t="s">
        <v>8</v>
      </c>
      <c r="S15" s="136" t="s">
        <v>8</v>
      </c>
      <c r="U15" s="6" t="s">
        <v>8</v>
      </c>
      <c r="V15" s="134" t="s">
        <v>8</v>
      </c>
      <c r="W15" s="134" t="s">
        <v>8</v>
      </c>
      <c r="X15" s="134" t="s">
        <v>8</v>
      </c>
      <c r="Y15" s="134" t="s">
        <v>8</v>
      </c>
      <c r="Z15" s="134" t="s">
        <v>8</v>
      </c>
      <c r="AA15" s="134" t="s">
        <v>8</v>
      </c>
      <c r="AB15" s="136" t="s">
        <v>8</v>
      </c>
      <c r="AD15" s="6" t="s">
        <v>8</v>
      </c>
      <c r="AE15" s="134" t="s">
        <v>8</v>
      </c>
      <c r="AF15" s="134" t="s">
        <v>8</v>
      </c>
      <c r="AG15" s="134" t="s">
        <v>8</v>
      </c>
      <c r="AH15" s="134" t="s">
        <v>8</v>
      </c>
      <c r="AI15" s="134" t="s">
        <v>8</v>
      </c>
      <c r="AJ15" s="134" t="s">
        <v>8</v>
      </c>
      <c r="AK15" s="136" t="s">
        <v>8</v>
      </c>
      <c r="AM15" s="6" t="s">
        <v>8</v>
      </c>
      <c r="AN15" s="134" t="s">
        <v>8</v>
      </c>
      <c r="AO15" s="134" t="s">
        <v>8</v>
      </c>
      <c r="AP15" s="134" t="s">
        <v>8</v>
      </c>
      <c r="AQ15" s="134" t="s">
        <v>8</v>
      </c>
      <c r="AR15" s="134" t="s">
        <v>8</v>
      </c>
      <c r="AS15" s="134" t="s">
        <v>8</v>
      </c>
      <c r="AT15" s="136" t="s">
        <v>8</v>
      </c>
      <c r="AV15" s="6" t="s">
        <v>8</v>
      </c>
      <c r="AW15" s="134" t="s">
        <v>8</v>
      </c>
      <c r="AX15" s="134" t="s">
        <v>8</v>
      </c>
      <c r="AY15" s="134" t="s">
        <v>8</v>
      </c>
      <c r="AZ15" s="134" t="s">
        <v>8</v>
      </c>
      <c r="BA15" s="134" t="s">
        <v>8</v>
      </c>
      <c r="BB15" s="134" t="s">
        <v>8</v>
      </c>
      <c r="BC15" s="136" t="s">
        <v>8</v>
      </c>
    </row>
    <row r="16" spans="1:55" ht="15.75">
      <c r="A16" s="79" t="s">
        <v>10</v>
      </c>
      <c r="C16" s="7" t="s">
        <v>10</v>
      </c>
      <c r="D16" s="134" t="s">
        <v>8</v>
      </c>
      <c r="E16" s="134" t="s">
        <v>8</v>
      </c>
      <c r="F16" s="134" t="s">
        <v>8</v>
      </c>
      <c r="G16" s="134" t="s">
        <v>8</v>
      </c>
      <c r="H16" s="134" t="s">
        <v>8</v>
      </c>
      <c r="I16" s="134" t="s">
        <v>8</v>
      </c>
      <c r="J16" s="136" t="s">
        <v>8</v>
      </c>
      <c r="L16" s="7" t="s">
        <v>10</v>
      </c>
      <c r="M16" s="134" t="s">
        <v>8</v>
      </c>
      <c r="N16" s="134" t="s">
        <v>8</v>
      </c>
      <c r="O16" s="134" t="s">
        <v>8</v>
      </c>
      <c r="P16" s="134" t="s">
        <v>8</v>
      </c>
      <c r="Q16" s="134" t="s">
        <v>8</v>
      </c>
      <c r="R16" s="134" t="s">
        <v>8</v>
      </c>
      <c r="S16" s="136" t="s">
        <v>8</v>
      </c>
      <c r="U16" s="7" t="s">
        <v>10</v>
      </c>
      <c r="V16" s="134" t="s">
        <v>8</v>
      </c>
      <c r="W16" s="134" t="s">
        <v>8</v>
      </c>
      <c r="X16" s="134" t="s">
        <v>8</v>
      </c>
      <c r="Y16" s="134" t="s">
        <v>8</v>
      </c>
      <c r="Z16" s="134" t="s">
        <v>8</v>
      </c>
      <c r="AA16" s="134" t="s">
        <v>8</v>
      </c>
      <c r="AB16" s="136" t="s">
        <v>8</v>
      </c>
      <c r="AD16" s="7" t="s">
        <v>10</v>
      </c>
      <c r="AE16" s="134" t="s">
        <v>8</v>
      </c>
      <c r="AF16" s="134" t="s">
        <v>8</v>
      </c>
      <c r="AG16" s="134" t="s">
        <v>8</v>
      </c>
      <c r="AH16" s="134" t="s">
        <v>8</v>
      </c>
      <c r="AI16" s="134" t="s">
        <v>8</v>
      </c>
      <c r="AJ16" s="134" t="s">
        <v>8</v>
      </c>
      <c r="AK16" s="136" t="s">
        <v>8</v>
      </c>
      <c r="AM16" s="7" t="s">
        <v>10</v>
      </c>
      <c r="AN16" s="134" t="s">
        <v>8</v>
      </c>
      <c r="AO16" s="134" t="s">
        <v>8</v>
      </c>
      <c r="AP16" s="134" t="s">
        <v>8</v>
      </c>
      <c r="AQ16" s="134" t="s">
        <v>8</v>
      </c>
      <c r="AR16" s="134" t="s">
        <v>8</v>
      </c>
      <c r="AS16" s="134" t="s">
        <v>8</v>
      </c>
      <c r="AT16" s="136" t="s">
        <v>8</v>
      </c>
      <c r="AV16" s="7" t="s">
        <v>10</v>
      </c>
      <c r="AW16" s="134" t="s">
        <v>8</v>
      </c>
      <c r="AX16" s="134" t="s">
        <v>8</v>
      </c>
      <c r="AY16" s="134" t="s">
        <v>8</v>
      </c>
      <c r="AZ16" s="134" t="s">
        <v>8</v>
      </c>
      <c r="BA16" s="134" t="s">
        <v>8</v>
      </c>
      <c r="BB16" s="134" t="s">
        <v>8</v>
      </c>
      <c r="BC16" s="136" t="s">
        <v>8</v>
      </c>
    </row>
    <row r="17" spans="1:55" ht="15.75">
      <c r="A17" s="75" t="s">
        <v>146</v>
      </c>
      <c r="C17" s="6" t="s">
        <v>146</v>
      </c>
      <c r="D17" s="134" t="s">
        <v>307</v>
      </c>
      <c r="E17" s="134" t="s">
        <v>246</v>
      </c>
      <c r="F17" s="134" t="s">
        <v>246</v>
      </c>
      <c r="G17" s="134" t="s">
        <v>246</v>
      </c>
      <c r="H17" s="134" t="s">
        <v>246</v>
      </c>
      <c r="I17" s="134" t="s">
        <v>307</v>
      </c>
      <c r="J17" s="136" t="s">
        <v>307</v>
      </c>
      <c r="L17" s="6" t="s">
        <v>146</v>
      </c>
      <c r="M17" s="134" t="s">
        <v>307</v>
      </c>
      <c r="N17" s="134" t="s">
        <v>246</v>
      </c>
      <c r="O17" s="134" t="s">
        <v>246</v>
      </c>
      <c r="P17" s="134" t="s">
        <v>246</v>
      </c>
      <c r="Q17" s="134" t="s">
        <v>246</v>
      </c>
      <c r="R17" s="134" t="s">
        <v>307</v>
      </c>
      <c r="S17" s="136" t="s">
        <v>307</v>
      </c>
      <c r="U17" s="6" t="s">
        <v>146</v>
      </c>
      <c r="V17" s="134" t="s">
        <v>246</v>
      </c>
      <c r="W17" s="134" t="s">
        <v>246</v>
      </c>
      <c r="X17" s="134" t="s">
        <v>246</v>
      </c>
      <c r="Y17" s="134" t="s">
        <v>246</v>
      </c>
      <c r="Z17" s="134" t="s">
        <v>246</v>
      </c>
      <c r="AA17" s="134" t="s">
        <v>307</v>
      </c>
      <c r="AB17" s="136" t="s">
        <v>307</v>
      </c>
      <c r="AD17" s="6" t="s">
        <v>146</v>
      </c>
      <c r="AE17" s="134" t="s">
        <v>246</v>
      </c>
      <c r="AF17" s="134" t="s">
        <v>246</v>
      </c>
      <c r="AG17" s="134" t="s">
        <v>246</v>
      </c>
      <c r="AH17" s="134" t="s">
        <v>246</v>
      </c>
      <c r="AI17" s="134" t="s">
        <v>246</v>
      </c>
      <c r="AJ17" s="134" t="s">
        <v>307</v>
      </c>
      <c r="AK17" s="136" t="s">
        <v>307</v>
      </c>
      <c r="AM17" s="6" t="s">
        <v>146</v>
      </c>
      <c r="AN17" s="134" t="s">
        <v>307</v>
      </c>
      <c r="AO17" s="134" t="s">
        <v>246</v>
      </c>
      <c r="AP17" s="134" t="s">
        <v>246</v>
      </c>
      <c r="AQ17" s="134" t="s">
        <v>246</v>
      </c>
      <c r="AR17" s="134" t="s">
        <v>246</v>
      </c>
      <c r="AS17" s="134" t="s">
        <v>307</v>
      </c>
      <c r="AT17" s="136" t="s">
        <v>307</v>
      </c>
      <c r="AV17" s="6" t="s">
        <v>146</v>
      </c>
      <c r="AW17" s="134" t="s">
        <v>307</v>
      </c>
      <c r="AX17" s="134" t="s">
        <v>246</v>
      </c>
      <c r="AY17" s="134" t="s">
        <v>246</v>
      </c>
      <c r="AZ17" s="134" t="s">
        <v>246</v>
      </c>
      <c r="BA17" s="134" t="s">
        <v>246</v>
      </c>
      <c r="BB17" s="134" t="s">
        <v>307</v>
      </c>
      <c r="BC17" s="136" t="s">
        <v>307</v>
      </c>
    </row>
    <row r="18" spans="1:55" ht="15.75">
      <c r="A18" s="75" t="s">
        <v>147</v>
      </c>
      <c r="C18" s="6" t="s">
        <v>147</v>
      </c>
      <c r="D18" s="134" t="s">
        <v>307</v>
      </c>
      <c r="E18" s="134" t="s">
        <v>246</v>
      </c>
      <c r="F18" s="134" t="s">
        <v>246</v>
      </c>
      <c r="G18" s="134" t="s">
        <v>246</v>
      </c>
      <c r="H18" s="134" t="s">
        <v>246</v>
      </c>
      <c r="I18" s="134" t="s">
        <v>307</v>
      </c>
      <c r="J18" s="136" t="s">
        <v>307</v>
      </c>
      <c r="L18" s="6" t="s">
        <v>147</v>
      </c>
      <c r="M18" s="134" t="s">
        <v>307</v>
      </c>
      <c r="N18" s="134" t="s">
        <v>246</v>
      </c>
      <c r="O18" s="134" t="s">
        <v>246</v>
      </c>
      <c r="P18" s="134" t="s">
        <v>246</v>
      </c>
      <c r="Q18" s="134" t="s">
        <v>246</v>
      </c>
      <c r="R18" s="134" t="s">
        <v>307</v>
      </c>
      <c r="S18" s="136" t="s">
        <v>307</v>
      </c>
      <c r="U18" s="6" t="s">
        <v>147</v>
      </c>
      <c r="V18" s="134" t="s">
        <v>246</v>
      </c>
      <c r="W18" s="134" t="s">
        <v>246</v>
      </c>
      <c r="X18" s="134" t="s">
        <v>246</v>
      </c>
      <c r="Y18" s="134" t="s">
        <v>246</v>
      </c>
      <c r="Z18" s="134" t="s">
        <v>246</v>
      </c>
      <c r="AA18" s="134" t="s">
        <v>307</v>
      </c>
      <c r="AB18" s="136" t="s">
        <v>307</v>
      </c>
      <c r="AD18" s="6" t="s">
        <v>147</v>
      </c>
      <c r="AE18" s="134" t="s">
        <v>246</v>
      </c>
      <c r="AF18" s="134" t="s">
        <v>246</v>
      </c>
      <c r="AG18" s="134" t="s">
        <v>246</v>
      </c>
      <c r="AH18" s="134" t="s">
        <v>246</v>
      </c>
      <c r="AI18" s="134" t="s">
        <v>246</v>
      </c>
      <c r="AJ18" s="134" t="s">
        <v>307</v>
      </c>
      <c r="AK18" s="136" t="s">
        <v>307</v>
      </c>
      <c r="AM18" s="6" t="s">
        <v>147</v>
      </c>
      <c r="AN18" s="134" t="s">
        <v>307</v>
      </c>
      <c r="AO18" s="134" t="s">
        <v>246</v>
      </c>
      <c r="AP18" s="134" t="s">
        <v>246</v>
      </c>
      <c r="AQ18" s="134" t="s">
        <v>246</v>
      </c>
      <c r="AR18" s="134" t="s">
        <v>246</v>
      </c>
      <c r="AS18" s="134" t="s">
        <v>307</v>
      </c>
      <c r="AT18" s="136" t="s">
        <v>307</v>
      </c>
      <c r="AV18" s="6" t="s">
        <v>147</v>
      </c>
      <c r="AW18" s="134" t="s">
        <v>307</v>
      </c>
      <c r="AX18" s="134" t="s">
        <v>246</v>
      </c>
      <c r="AY18" s="134" t="s">
        <v>246</v>
      </c>
      <c r="AZ18" s="134" t="s">
        <v>246</v>
      </c>
      <c r="BA18" s="134" t="s">
        <v>246</v>
      </c>
      <c r="BB18" s="134" t="s">
        <v>307</v>
      </c>
      <c r="BC18" s="136" t="s">
        <v>307</v>
      </c>
    </row>
    <row r="19" spans="1:55" ht="15.75">
      <c r="A19" s="75" t="s">
        <v>148</v>
      </c>
      <c r="C19" s="6" t="s">
        <v>148</v>
      </c>
      <c r="D19" s="134" t="s">
        <v>307</v>
      </c>
      <c r="E19" s="134" t="s">
        <v>246</v>
      </c>
      <c r="F19" s="134" t="s">
        <v>246</v>
      </c>
      <c r="G19" s="134" t="s">
        <v>246</v>
      </c>
      <c r="H19" s="134" t="s">
        <v>246</v>
      </c>
      <c r="I19" s="134" t="s">
        <v>307</v>
      </c>
      <c r="J19" s="136" t="s">
        <v>307</v>
      </c>
      <c r="L19" s="6" t="s">
        <v>148</v>
      </c>
      <c r="M19" s="134" t="s">
        <v>307</v>
      </c>
      <c r="N19" s="134" t="s">
        <v>246</v>
      </c>
      <c r="O19" s="134" t="s">
        <v>246</v>
      </c>
      <c r="P19" s="134" t="s">
        <v>246</v>
      </c>
      <c r="Q19" s="134" t="s">
        <v>246</v>
      </c>
      <c r="R19" s="134" t="s">
        <v>307</v>
      </c>
      <c r="S19" s="136" t="s">
        <v>307</v>
      </c>
      <c r="U19" s="6" t="s">
        <v>148</v>
      </c>
      <c r="V19" s="134" t="s">
        <v>246</v>
      </c>
      <c r="W19" s="134" t="s">
        <v>246</v>
      </c>
      <c r="X19" s="134" t="s">
        <v>246</v>
      </c>
      <c r="Y19" s="134" t="s">
        <v>246</v>
      </c>
      <c r="Z19" s="134" t="s">
        <v>246</v>
      </c>
      <c r="AA19" s="134" t="s">
        <v>307</v>
      </c>
      <c r="AB19" s="136" t="s">
        <v>307</v>
      </c>
      <c r="AD19" s="6" t="s">
        <v>148</v>
      </c>
      <c r="AE19" s="134" t="s">
        <v>246</v>
      </c>
      <c r="AF19" s="134" t="s">
        <v>246</v>
      </c>
      <c r="AG19" s="134" t="s">
        <v>246</v>
      </c>
      <c r="AH19" s="134" t="s">
        <v>246</v>
      </c>
      <c r="AI19" s="134" t="s">
        <v>246</v>
      </c>
      <c r="AJ19" s="134" t="s">
        <v>307</v>
      </c>
      <c r="AK19" s="136" t="s">
        <v>307</v>
      </c>
      <c r="AM19" s="6" t="s">
        <v>148</v>
      </c>
      <c r="AN19" s="134" t="s">
        <v>307</v>
      </c>
      <c r="AO19" s="134" t="s">
        <v>246</v>
      </c>
      <c r="AP19" s="134" t="s">
        <v>246</v>
      </c>
      <c r="AQ19" s="134" t="s">
        <v>246</v>
      </c>
      <c r="AR19" s="134" t="s">
        <v>246</v>
      </c>
      <c r="AS19" s="134" t="s">
        <v>307</v>
      </c>
      <c r="AT19" s="136" t="s">
        <v>307</v>
      </c>
      <c r="AV19" s="6" t="s">
        <v>148</v>
      </c>
      <c r="AW19" s="134" t="s">
        <v>307</v>
      </c>
      <c r="AX19" s="134" t="s">
        <v>246</v>
      </c>
      <c r="AY19" s="134" t="s">
        <v>246</v>
      </c>
      <c r="AZ19" s="134" t="s">
        <v>246</v>
      </c>
      <c r="BA19" s="134" t="s">
        <v>246</v>
      </c>
      <c r="BB19" s="134" t="s">
        <v>307</v>
      </c>
      <c r="BC19" s="136" t="s">
        <v>307</v>
      </c>
    </row>
    <row r="20" spans="1:55" ht="15.75">
      <c r="A20" s="75" t="s">
        <v>149</v>
      </c>
      <c r="C20" s="6" t="s">
        <v>149</v>
      </c>
      <c r="D20" s="134" t="s">
        <v>307</v>
      </c>
      <c r="E20" s="134" t="s">
        <v>307</v>
      </c>
      <c r="F20" s="134" t="s">
        <v>246</v>
      </c>
      <c r="G20" s="134" t="s">
        <v>246</v>
      </c>
      <c r="H20" s="134" t="s">
        <v>246</v>
      </c>
      <c r="I20" s="134" t="s">
        <v>307</v>
      </c>
      <c r="J20" s="136" t="s">
        <v>307</v>
      </c>
      <c r="L20" s="6" t="s">
        <v>149</v>
      </c>
      <c r="M20" s="134" t="s">
        <v>307</v>
      </c>
      <c r="N20" s="134" t="s">
        <v>307</v>
      </c>
      <c r="O20" s="134" t="s">
        <v>246</v>
      </c>
      <c r="P20" s="134" t="s">
        <v>246</v>
      </c>
      <c r="Q20" s="134" t="s">
        <v>246</v>
      </c>
      <c r="R20" s="134" t="s">
        <v>307</v>
      </c>
      <c r="S20" s="136" t="s">
        <v>307</v>
      </c>
      <c r="U20" s="6" t="s">
        <v>149</v>
      </c>
      <c r="V20" s="134" t="s">
        <v>246</v>
      </c>
      <c r="W20" s="134" t="s">
        <v>307</v>
      </c>
      <c r="X20" s="134" t="s">
        <v>246</v>
      </c>
      <c r="Y20" s="134" t="s">
        <v>246</v>
      </c>
      <c r="Z20" s="134" t="s">
        <v>246</v>
      </c>
      <c r="AA20" s="134" t="s">
        <v>307</v>
      </c>
      <c r="AB20" s="136" t="s">
        <v>307</v>
      </c>
      <c r="AD20" s="6" t="s">
        <v>149</v>
      </c>
      <c r="AE20" s="134" t="s">
        <v>246</v>
      </c>
      <c r="AF20" s="134" t="s">
        <v>307</v>
      </c>
      <c r="AG20" s="134" t="s">
        <v>246</v>
      </c>
      <c r="AH20" s="134" t="s">
        <v>246</v>
      </c>
      <c r="AI20" s="134" t="s">
        <v>246</v>
      </c>
      <c r="AJ20" s="134" t="s">
        <v>307</v>
      </c>
      <c r="AK20" s="136" t="s">
        <v>307</v>
      </c>
      <c r="AM20" s="6" t="s">
        <v>149</v>
      </c>
      <c r="AN20" s="134" t="s">
        <v>307</v>
      </c>
      <c r="AO20" s="134" t="s">
        <v>307</v>
      </c>
      <c r="AP20" s="134" t="s">
        <v>246</v>
      </c>
      <c r="AQ20" s="134" t="s">
        <v>246</v>
      </c>
      <c r="AR20" s="134" t="s">
        <v>246</v>
      </c>
      <c r="AS20" s="134" t="s">
        <v>307</v>
      </c>
      <c r="AT20" s="136" t="s">
        <v>307</v>
      </c>
      <c r="AV20" s="6" t="s">
        <v>149</v>
      </c>
      <c r="AW20" s="134" t="s">
        <v>307</v>
      </c>
      <c r="AX20" s="134" t="s">
        <v>307</v>
      </c>
      <c r="AY20" s="134" t="s">
        <v>246</v>
      </c>
      <c r="AZ20" s="134" t="s">
        <v>246</v>
      </c>
      <c r="BA20" s="134" t="s">
        <v>246</v>
      </c>
      <c r="BB20" s="134" t="s">
        <v>307</v>
      </c>
      <c r="BC20" s="136" t="s">
        <v>307</v>
      </c>
    </row>
    <row r="21" spans="1:55" ht="15.75">
      <c r="A21" s="75" t="s">
        <v>150</v>
      </c>
      <c r="C21" s="6" t="s">
        <v>150</v>
      </c>
      <c r="D21" s="134" t="s">
        <v>307</v>
      </c>
      <c r="E21" s="135">
        <v>37.50376510620117</v>
      </c>
      <c r="F21" s="134" t="s">
        <v>246</v>
      </c>
      <c r="G21" s="134" t="s">
        <v>246</v>
      </c>
      <c r="H21" s="134" t="s">
        <v>246</v>
      </c>
      <c r="I21" s="134" t="s">
        <v>307</v>
      </c>
      <c r="J21" s="136" t="s">
        <v>307</v>
      </c>
      <c r="L21" s="6" t="s">
        <v>150</v>
      </c>
      <c r="M21" s="134" t="s">
        <v>307</v>
      </c>
      <c r="N21" s="134" t="s">
        <v>307</v>
      </c>
      <c r="O21" s="134" t="s">
        <v>246</v>
      </c>
      <c r="P21" s="134" t="s">
        <v>246</v>
      </c>
      <c r="Q21" s="134" t="s">
        <v>246</v>
      </c>
      <c r="R21" s="134" t="s">
        <v>307</v>
      </c>
      <c r="S21" s="136" t="s">
        <v>307</v>
      </c>
      <c r="U21" s="6" t="s">
        <v>150</v>
      </c>
      <c r="V21" s="134" t="s">
        <v>246</v>
      </c>
      <c r="W21" s="134" t="s">
        <v>307</v>
      </c>
      <c r="X21" s="134" t="s">
        <v>246</v>
      </c>
      <c r="Y21" s="134" t="s">
        <v>246</v>
      </c>
      <c r="Z21" s="134" t="s">
        <v>246</v>
      </c>
      <c r="AA21" s="134" t="s">
        <v>307</v>
      </c>
      <c r="AB21" s="136" t="s">
        <v>307</v>
      </c>
      <c r="AD21" s="6" t="s">
        <v>150</v>
      </c>
      <c r="AE21" s="134" t="s">
        <v>246</v>
      </c>
      <c r="AF21" s="134" t="s">
        <v>307</v>
      </c>
      <c r="AG21" s="134" t="s">
        <v>246</v>
      </c>
      <c r="AH21" s="134" t="s">
        <v>246</v>
      </c>
      <c r="AI21" s="134" t="s">
        <v>246</v>
      </c>
      <c r="AJ21" s="134" t="s">
        <v>307</v>
      </c>
      <c r="AK21" s="136" t="s">
        <v>307</v>
      </c>
      <c r="AM21" s="6" t="s">
        <v>150</v>
      </c>
      <c r="AN21" s="134" t="s">
        <v>307</v>
      </c>
      <c r="AO21" s="134" t="s">
        <v>307</v>
      </c>
      <c r="AP21" s="134" t="s">
        <v>246</v>
      </c>
      <c r="AQ21" s="134" t="s">
        <v>246</v>
      </c>
      <c r="AR21" s="134" t="s">
        <v>246</v>
      </c>
      <c r="AS21" s="134" t="s">
        <v>307</v>
      </c>
      <c r="AT21" s="136" t="s">
        <v>307</v>
      </c>
      <c r="AV21" s="6" t="s">
        <v>150</v>
      </c>
      <c r="AW21" s="134" t="s">
        <v>307</v>
      </c>
      <c r="AX21" s="134" t="s">
        <v>307</v>
      </c>
      <c r="AY21" s="134" t="s">
        <v>246</v>
      </c>
      <c r="AZ21" s="134" t="s">
        <v>246</v>
      </c>
      <c r="BA21" s="134" t="s">
        <v>246</v>
      </c>
      <c r="BB21" s="134" t="s">
        <v>307</v>
      </c>
      <c r="BC21" s="136" t="s">
        <v>307</v>
      </c>
    </row>
    <row r="22" spans="1:55" ht="15.75">
      <c r="A22" s="75" t="s">
        <v>156</v>
      </c>
      <c r="C22" s="6" t="s">
        <v>156</v>
      </c>
      <c r="D22" s="134" t="s">
        <v>307</v>
      </c>
      <c r="E22" s="134" t="s">
        <v>308</v>
      </c>
      <c r="F22" s="134" t="s">
        <v>307</v>
      </c>
      <c r="G22" s="134" t="s">
        <v>246</v>
      </c>
      <c r="H22" s="134" t="s">
        <v>246</v>
      </c>
      <c r="I22" s="134" t="s">
        <v>307</v>
      </c>
      <c r="J22" s="136" t="s">
        <v>307</v>
      </c>
      <c r="L22" s="6" t="s">
        <v>156</v>
      </c>
      <c r="M22" s="134" t="s">
        <v>307</v>
      </c>
      <c r="N22" s="134" t="s">
        <v>307</v>
      </c>
      <c r="O22" s="134" t="s">
        <v>307</v>
      </c>
      <c r="P22" s="134" t="s">
        <v>246</v>
      </c>
      <c r="Q22" s="134" t="s">
        <v>246</v>
      </c>
      <c r="R22" s="135">
        <v>48.1181526184082</v>
      </c>
      <c r="S22" s="137">
        <v>47.93600082397461</v>
      </c>
      <c r="U22" s="6" t="s">
        <v>156</v>
      </c>
      <c r="V22" s="134" t="s">
        <v>246</v>
      </c>
      <c r="W22" s="134" t="s">
        <v>307</v>
      </c>
      <c r="X22" s="134" t="s">
        <v>307</v>
      </c>
      <c r="Y22" s="134" t="s">
        <v>246</v>
      </c>
      <c r="Z22" s="134" t="s">
        <v>246</v>
      </c>
      <c r="AA22" s="134" t="s">
        <v>307</v>
      </c>
      <c r="AB22" s="136" t="s">
        <v>307</v>
      </c>
      <c r="AD22" s="6" t="s">
        <v>156</v>
      </c>
      <c r="AE22" s="134" t="s">
        <v>246</v>
      </c>
      <c r="AF22" s="134" t="s">
        <v>307</v>
      </c>
      <c r="AG22" s="134" t="s">
        <v>307</v>
      </c>
      <c r="AH22" s="134" t="s">
        <v>246</v>
      </c>
      <c r="AI22" s="134" t="s">
        <v>246</v>
      </c>
      <c r="AJ22" s="134" t="s">
        <v>307</v>
      </c>
      <c r="AK22" s="136" t="s">
        <v>307</v>
      </c>
      <c r="AM22" s="6" t="s">
        <v>156</v>
      </c>
      <c r="AN22" s="134" t="s">
        <v>307</v>
      </c>
      <c r="AO22" s="134" t="s">
        <v>307</v>
      </c>
      <c r="AP22" s="134" t="s">
        <v>307</v>
      </c>
      <c r="AQ22" s="134" t="s">
        <v>246</v>
      </c>
      <c r="AR22" s="134" t="s">
        <v>246</v>
      </c>
      <c r="AS22" s="134" t="s">
        <v>307</v>
      </c>
      <c r="AT22" s="136" t="s">
        <v>307</v>
      </c>
      <c r="AV22" s="6" t="s">
        <v>156</v>
      </c>
      <c r="AW22" s="134" t="s">
        <v>307</v>
      </c>
      <c r="AX22" s="134" t="s">
        <v>307</v>
      </c>
      <c r="AY22" s="134" t="s">
        <v>307</v>
      </c>
      <c r="AZ22" s="134" t="s">
        <v>246</v>
      </c>
      <c r="BA22" s="134" t="s">
        <v>246</v>
      </c>
      <c r="BB22" s="135">
        <v>40.74861145019531</v>
      </c>
      <c r="BC22" s="136" t="s">
        <v>307</v>
      </c>
    </row>
    <row r="23" spans="1:55" ht="15.75">
      <c r="A23" s="75" t="s">
        <v>157</v>
      </c>
      <c r="C23" s="6" t="s">
        <v>157</v>
      </c>
      <c r="D23" s="134" t="s">
        <v>307</v>
      </c>
      <c r="E23" s="134" t="s">
        <v>308</v>
      </c>
      <c r="F23" s="135">
        <v>73.69803619384766</v>
      </c>
      <c r="G23" s="134" t="s">
        <v>246</v>
      </c>
      <c r="H23" s="134" t="s">
        <v>246</v>
      </c>
      <c r="I23" s="134" t="s">
        <v>307</v>
      </c>
      <c r="J23" s="136" t="s">
        <v>307</v>
      </c>
      <c r="L23" s="6" t="s">
        <v>157</v>
      </c>
      <c r="M23" s="134" t="s">
        <v>307</v>
      </c>
      <c r="N23" s="134" t="s">
        <v>307</v>
      </c>
      <c r="O23" s="134" t="s">
        <v>307</v>
      </c>
      <c r="P23" s="134" t="s">
        <v>246</v>
      </c>
      <c r="Q23" s="134" t="s">
        <v>246</v>
      </c>
      <c r="R23" s="134" t="s">
        <v>308</v>
      </c>
      <c r="S23" s="136" t="s">
        <v>308</v>
      </c>
      <c r="U23" s="6" t="s">
        <v>157</v>
      </c>
      <c r="V23" s="134" t="s">
        <v>246</v>
      </c>
      <c r="W23" s="134" t="s">
        <v>307</v>
      </c>
      <c r="X23" s="134" t="s">
        <v>307</v>
      </c>
      <c r="Y23" s="134" t="s">
        <v>246</v>
      </c>
      <c r="Z23" s="134" t="s">
        <v>246</v>
      </c>
      <c r="AA23" s="134" t="s">
        <v>307</v>
      </c>
      <c r="AB23" s="136" t="s">
        <v>307</v>
      </c>
      <c r="AD23" s="6" t="s">
        <v>157</v>
      </c>
      <c r="AE23" s="134" t="s">
        <v>246</v>
      </c>
      <c r="AF23" s="134" t="s">
        <v>307</v>
      </c>
      <c r="AG23" s="134" t="s">
        <v>307</v>
      </c>
      <c r="AH23" s="134" t="s">
        <v>246</v>
      </c>
      <c r="AI23" s="134" t="s">
        <v>246</v>
      </c>
      <c r="AJ23" s="134" t="s">
        <v>307</v>
      </c>
      <c r="AK23" s="136" t="s">
        <v>307</v>
      </c>
      <c r="AM23" s="6" t="s">
        <v>157</v>
      </c>
      <c r="AN23" s="134" t="s">
        <v>307</v>
      </c>
      <c r="AO23" s="134" t="s">
        <v>307</v>
      </c>
      <c r="AP23" s="134" t="s">
        <v>307</v>
      </c>
      <c r="AQ23" s="134" t="s">
        <v>246</v>
      </c>
      <c r="AR23" s="134" t="s">
        <v>246</v>
      </c>
      <c r="AS23" s="134" t="s">
        <v>307</v>
      </c>
      <c r="AT23" s="136" t="s">
        <v>307</v>
      </c>
      <c r="AV23" s="6" t="s">
        <v>157</v>
      </c>
      <c r="AW23" s="134" t="s">
        <v>307</v>
      </c>
      <c r="AX23" s="134" t="s">
        <v>307</v>
      </c>
      <c r="AY23" s="134" t="s">
        <v>307</v>
      </c>
      <c r="AZ23" s="134" t="s">
        <v>246</v>
      </c>
      <c r="BA23" s="134" t="s">
        <v>246</v>
      </c>
      <c r="BB23" s="134" t="s">
        <v>308</v>
      </c>
      <c r="BC23" s="137">
        <v>41.24848175048828</v>
      </c>
    </row>
    <row r="24" spans="1:55" ht="15.75">
      <c r="A24" s="75" t="s">
        <v>158</v>
      </c>
      <c r="C24" s="6" t="s">
        <v>158</v>
      </c>
      <c r="D24" s="134" t="s">
        <v>307</v>
      </c>
      <c r="E24" s="134" t="s">
        <v>308</v>
      </c>
      <c r="F24" s="134" t="s">
        <v>308</v>
      </c>
      <c r="G24" s="134" t="s">
        <v>307</v>
      </c>
      <c r="H24" s="134" t="s">
        <v>246</v>
      </c>
      <c r="I24" s="135">
        <v>56.35093688964844</v>
      </c>
      <c r="J24" s="137">
        <v>54.383888244628906</v>
      </c>
      <c r="L24" s="6" t="s">
        <v>158</v>
      </c>
      <c r="M24" s="134" t="s">
        <v>307</v>
      </c>
      <c r="N24" s="134" t="s">
        <v>307</v>
      </c>
      <c r="O24" s="134" t="s">
        <v>307</v>
      </c>
      <c r="P24" s="134" t="s">
        <v>307</v>
      </c>
      <c r="Q24" s="134" t="s">
        <v>246</v>
      </c>
      <c r="R24" s="134" t="s">
        <v>308</v>
      </c>
      <c r="S24" s="136" t="s">
        <v>308</v>
      </c>
      <c r="U24" s="6" t="s">
        <v>158</v>
      </c>
      <c r="V24" s="134" t="s">
        <v>246</v>
      </c>
      <c r="W24" s="134" t="s">
        <v>307</v>
      </c>
      <c r="X24" s="134" t="s">
        <v>307</v>
      </c>
      <c r="Y24" s="134" t="s">
        <v>307</v>
      </c>
      <c r="Z24" s="134" t="s">
        <v>246</v>
      </c>
      <c r="AA24" s="134" t="s">
        <v>307</v>
      </c>
      <c r="AB24" s="136" t="s">
        <v>307</v>
      </c>
      <c r="AD24" s="6" t="s">
        <v>158</v>
      </c>
      <c r="AE24" s="134" t="s">
        <v>246</v>
      </c>
      <c r="AF24" s="134" t="s">
        <v>307</v>
      </c>
      <c r="AG24" s="134" t="s">
        <v>307</v>
      </c>
      <c r="AH24" s="134" t="s">
        <v>307</v>
      </c>
      <c r="AI24" s="134" t="s">
        <v>246</v>
      </c>
      <c r="AJ24" s="134" t="s">
        <v>307</v>
      </c>
      <c r="AK24" s="136" t="s">
        <v>307</v>
      </c>
      <c r="AM24" s="6" t="s">
        <v>158</v>
      </c>
      <c r="AN24" s="134" t="s">
        <v>307</v>
      </c>
      <c r="AO24" s="134" t="s">
        <v>307</v>
      </c>
      <c r="AP24" s="134" t="s">
        <v>307</v>
      </c>
      <c r="AQ24" s="134" t="s">
        <v>307</v>
      </c>
      <c r="AR24" s="134" t="s">
        <v>246</v>
      </c>
      <c r="AS24" s="134" t="s">
        <v>307</v>
      </c>
      <c r="AT24" s="136" t="s">
        <v>307</v>
      </c>
      <c r="AV24" s="6" t="s">
        <v>158</v>
      </c>
      <c r="AW24" s="134" t="s">
        <v>307</v>
      </c>
      <c r="AX24" s="135">
        <v>39.8344612121582</v>
      </c>
      <c r="AY24" s="134" t="s">
        <v>307</v>
      </c>
      <c r="AZ24" s="134" t="s">
        <v>307</v>
      </c>
      <c r="BA24" s="134" t="s">
        <v>246</v>
      </c>
      <c r="BB24" s="134" t="s">
        <v>308</v>
      </c>
      <c r="BC24" s="136" t="s">
        <v>308</v>
      </c>
    </row>
    <row r="25" spans="1:55" ht="15.75">
      <c r="A25" s="75" t="s">
        <v>159</v>
      </c>
      <c r="C25" s="6" t="s">
        <v>159</v>
      </c>
      <c r="D25" s="134" t="s">
        <v>307</v>
      </c>
      <c r="E25" s="134" t="s">
        <v>308</v>
      </c>
      <c r="F25" s="134" t="s">
        <v>308</v>
      </c>
      <c r="G25" s="134" t="s">
        <v>307</v>
      </c>
      <c r="H25" s="134" t="s">
        <v>246</v>
      </c>
      <c r="I25" s="134" t="s">
        <v>308</v>
      </c>
      <c r="J25" s="136" t="s">
        <v>308</v>
      </c>
      <c r="L25" s="6" t="s">
        <v>159</v>
      </c>
      <c r="M25" s="134" t="s">
        <v>307</v>
      </c>
      <c r="N25" s="134" t="s">
        <v>307</v>
      </c>
      <c r="O25" s="134" t="s">
        <v>307</v>
      </c>
      <c r="P25" s="134" t="s">
        <v>307</v>
      </c>
      <c r="Q25" s="134" t="s">
        <v>246</v>
      </c>
      <c r="R25" s="134" t="s">
        <v>308</v>
      </c>
      <c r="S25" s="136" t="s">
        <v>308</v>
      </c>
      <c r="U25" s="6" t="s">
        <v>159</v>
      </c>
      <c r="V25" s="134" t="s">
        <v>246</v>
      </c>
      <c r="W25" s="134" t="s">
        <v>307</v>
      </c>
      <c r="X25" s="134" t="s">
        <v>307</v>
      </c>
      <c r="Y25" s="134" t="s">
        <v>307</v>
      </c>
      <c r="Z25" s="134" t="s">
        <v>246</v>
      </c>
      <c r="AA25" s="134" t="s">
        <v>307</v>
      </c>
      <c r="AB25" s="136" t="s">
        <v>307</v>
      </c>
      <c r="AD25" s="6" t="s">
        <v>159</v>
      </c>
      <c r="AE25" s="134" t="s">
        <v>246</v>
      </c>
      <c r="AF25" s="134" t="s">
        <v>307</v>
      </c>
      <c r="AG25" s="134" t="s">
        <v>307</v>
      </c>
      <c r="AH25" s="134" t="s">
        <v>307</v>
      </c>
      <c r="AI25" s="134" t="s">
        <v>246</v>
      </c>
      <c r="AJ25" s="134" t="s">
        <v>307</v>
      </c>
      <c r="AK25" s="136" t="s">
        <v>307</v>
      </c>
      <c r="AM25" s="6" t="s">
        <v>159</v>
      </c>
      <c r="AN25" s="134" t="s">
        <v>307</v>
      </c>
      <c r="AO25" s="134" t="s">
        <v>307</v>
      </c>
      <c r="AP25" s="134" t="s">
        <v>307</v>
      </c>
      <c r="AQ25" s="134" t="s">
        <v>307</v>
      </c>
      <c r="AR25" s="134" t="s">
        <v>246</v>
      </c>
      <c r="AS25" s="134" t="s">
        <v>307</v>
      </c>
      <c r="AT25" s="136" t="s">
        <v>307</v>
      </c>
      <c r="AV25" s="6" t="s">
        <v>159</v>
      </c>
      <c r="AW25" s="134" t="s">
        <v>307</v>
      </c>
      <c r="AX25" s="134" t="s">
        <v>308</v>
      </c>
      <c r="AY25" s="134" t="s">
        <v>307</v>
      </c>
      <c r="AZ25" s="134" t="s">
        <v>307</v>
      </c>
      <c r="BA25" s="134" t="s">
        <v>246</v>
      </c>
      <c r="BB25" s="135">
        <v>75.87354278564453</v>
      </c>
      <c r="BC25" s="137">
        <v>73.19184112548828</v>
      </c>
    </row>
    <row r="26" spans="1:55" ht="15.75">
      <c r="A26" s="75" t="s">
        <v>151</v>
      </c>
      <c r="C26" s="6" t="s">
        <v>151</v>
      </c>
      <c r="D26" s="134" t="s">
        <v>307</v>
      </c>
      <c r="E26" s="134" t="s">
        <v>308</v>
      </c>
      <c r="F26" s="134" t="s">
        <v>308</v>
      </c>
      <c r="G26" s="135">
        <v>97.81060028076172</v>
      </c>
      <c r="H26" s="134" t="s">
        <v>246</v>
      </c>
      <c r="I26" s="134" t="s">
        <v>308</v>
      </c>
      <c r="J26" s="136" t="s">
        <v>308</v>
      </c>
      <c r="L26" s="6" t="s">
        <v>151</v>
      </c>
      <c r="M26" s="134" t="s">
        <v>307</v>
      </c>
      <c r="N26" s="134" t="s">
        <v>307</v>
      </c>
      <c r="O26" s="134" t="s">
        <v>307</v>
      </c>
      <c r="P26" s="134" t="s">
        <v>307</v>
      </c>
      <c r="Q26" s="134" t="s">
        <v>246</v>
      </c>
      <c r="R26" s="134" t="s">
        <v>308</v>
      </c>
      <c r="S26" s="136" t="s">
        <v>308</v>
      </c>
      <c r="U26" s="6" t="s">
        <v>151</v>
      </c>
      <c r="V26" s="134" t="s">
        <v>246</v>
      </c>
      <c r="W26" s="134" t="s">
        <v>307</v>
      </c>
      <c r="X26" s="134" t="s">
        <v>307</v>
      </c>
      <c r="Y26" s="134" t="s">
        <v>307</v>
      </c>
      <c r="Z26" s="134" t="s">
        <v>246</v>
      </c>
      <c r="AA26" s="134" t="s">
        <v>307</v>
      </c>
      <c r="AB26" s="136" t="s">
        <v>307</v>
      </c>
      <c r="AD26" s="6" t="s">
        <v>151</v>
      </c>
      <c r="AE26" s="134" t="s">
        <v>246</v>
      </c>
      <c r="AF26" s="134" t="s">
        <v>307</v>
      </c>
      <c r="AG26" s="134" t="s">
        <v>307</v>
      </c>
      <c r="AH26" s="134" t="s">
        <v>307</v>
      </c>
      <c r="AI26" s="134" t="s">
        <v>246</v>
      </c>
      <c r="AJ26" s="134" t="s">
        <v>307</v>
      </c>
      <c r="AK26" s="136" t="s">
        <v>307</v>
      </c>
      <c r="AM26" s="6" t="s">
        <v>151</v>
      </c>
      <c r="AN26" s="134" t="s">
        <v>307</v>
      </c>
      <c r="AO26" s="134" t="s">
        <v>307</v>
      </c>
      <c r="AP26" s="134" t="s">
        <v>307</v>
      </c>
      <c r="AQ26" s="134" t="s">
        <v>307</v>
      </c>
      <c r="AR26" s="134" t="s">
        <v>246</v>
      </c>
      <c r="AS26" s="134" t="s">
        <v>307</v>
      </c>
      <c r="AT26" s="136" t="s">
        <v>307</v>
      </c>
      <c r="AV26" s="6" t="s">
        <v>151</v>
      </c>
      <c r="AW26" s="134" t="s">
        <v>307</v>
      </c>
      <c r="AX26" s="134" t="s">
        <v>308</v>
      </c>
      <c r="AY26" s="135">
        <v>68.60030364990234</v>
      </c>
      <c r="AZ26" s="134" t="s">
        <v>307</v>
      </c>
      <c r="BA26" s="134" t="s">
        <v>246</v>
      </c>
      <c r="BB26" s="134" t="s">
        <v>308</v>
      </c>
      <c r="BC26" s="136" t="s">
        <v>308</v>
      </c>
    </row>
    <row r="27" spans="1:55" ht="15.75">
      <c r="A27" s="75" t="s">
        <v>152</v>
      </c>
      <c r="C27" s="6" t="s">
        <v>152</v>
      </c>
      <c r="D27" s="134" t="s">
        <v>307</v>
      </c>
      <c r="E27" s="134" t="s">
        <v>308</v>
      </c>
      <c r="F27" s="134" t="s">
        <v>308</v>
      </c>
      <c r="G27" s="134" t="s">
        <v>308</v>
      </c>
      <c r="H27" s="134" t="s">
        <v>307</v>
      </c>
      <c r="I27" s="135">
        <v>82.90410614013672</v>
      </c>
      <c r="J27" s="137">
        <v>92.02159118652344</v>
      </c>
      <c r="L27" s="6" t="s">
        <v>152</v>
      </c>
      <c r="M27" s="134" t="s">
        <v>307</v>
      </c>
      <c r="N27" s="134" t="s">
        <v>307</v>
      </c>
      <c r="O27" s="134" t="s">
        <v>307</v>
      </c>
      <c r="P27" s="134" t="s">
        <v>307</v>
      </c>
      <c r="Q27" s="134" t="s">
        <v>307</v>
      </c>
      <c r="R27" s="134" t="s">
        <v>308</v>
      </c>
      <c r="S27" s="136" t="s">
        <v>308</v>
      </c>
      <c r="U27" s="6" t="s">
        <v>152</v>
      </c>
      <c r="V27" s="134" t="s">
        <v>246</v>
      </c>
      <c r="W27" s="134" t="s">
        <v>307</v>
      </c>
      <c r="X27" s="134" t="s">
        <v>307</v>
      </c>
      <c r="Y27" s="134" t="s">
        <v>307</v>
      </c>
      <c r="Z27" s="134" t="s">
        <v>307</v>
      </c>
      <c r="AA27" s="134" t="s">
        <v>307</v>
      </c>
      <c r="AB27" s="136" t="s">
        <v>307</v>
      </c>
      <c r="AD27" s="6" t="s">
        <v>152</v>
      </c>
      <c r="AE27" s="134" t="s">
        <v>246</v>
      </c>
      <c r="AF27" s="134" t="s">
        <v>307</v>
      </c>
      <c r="AG27" s="134" t="s">
        <v>307</v>
      </c>
      <c r="AH27" s="134" t="s">
        <v>307</v>
      </c>
      <c r="AI27" s="134" t="s">
        <v>307</v>
      </c>
      <c r="AJ27" s="134" t="s">
        <v>307</v>
      </c>
      <c r="AK27" s="136" t="s">
        <v>307</v>
      </c>
      <c r="AM27" s="6" t="s">
        <v>152</v>
      </c>
      <c r="AN27" s="134" t="s">
        <v>307</v>
      </c>
      <c r="AO27" s="134" t="s">
        <v>307</v>
      </c>
      <c r="AP27" s="134" t="s">
        <v>307</v>
      </c>
      <c r="AQ27" s="134" t="s">
        <v>307</v>
      </c>
      <c r="AR27" s="134" t="s">
        <v>307</v>
      </c>
      <c r="AS27" s="134" t="s">
        <v>307</v>
      </c>
      <c r="AT27" s="136" t="s">
        <v>307</v>
      </c>
      <c r="AV27" s="6" t="s">
        <v>152</v>
      </c>
      <c r="AW27" s="134" t="s">
        <v>307</v>
      </c>
      <c r="AX27" s="134" t="s">
        <v>308</v>
      </c>
      <c r="AY27" s="134" t="s">
        <v>308</v>
      </c>
      <c r="AZ27" s="135">
        <v>97.12429809570312</v>
      </c>
      <c r="BA27" s="134" t="s">
        <v>307</v>
      </c>
      <c r="BB27" s="135">
        <v>95.60716247558594</v>
      </c>
      <c r="BC27" s="137">
        <v>96.58350372314453</v>
      </c>
    </row>
    <row r="28" spans="1:55" ht="15.75">
      <c r="A28" s="75" t="s">
        <v>153</v>
      </c>
      <c r="C28" s="6" t="s">
        <v>153</v>
      </c>
      <c r="D28" s="134" t="s">
        <v>307</v>
      </c>
      <c r="E28" s="134" t="s">
        <v>308</v>
      </c>
      <c r="F28" s="134" t="s">
        <v>308</v>
      </c>
      <c r="G28" s="134" t="s">
        <v>308</v>
      </c>
      <c r="H28" s="134" t="s">
        <v>307</v>
      </c>
      <c r="I28" s="134" t="s">
        <v>308</v>
      </c>
      <c r="J28" s="137">
        <v>77.06427764892578</v>
      </c>
      <c r="L28" s="6" t="s">
        <v>153</v>
      </c>
      <c r="M28" s="134" t="s">
        <v>307</v>
      </c>
      <c r="N28" s="134" t="s">
        <v>307</v>
      </c>
      <c r="O28" s="134" t="s">
        <v>307</v>
      </c>
      <c r="P28" s="134" t="s">
        <v>307</v>
      </c>
      <c r="Q28" s="134" t="s">
        <v>307</v>
      </c>
      <c r="R28" s="134" t="s">
        <v>308</v>
      </c>
      <c r="S28" s="136" t="s">
        <v>308</v>
      </c>
      <c r="U28" s="6" t="s">
        <v>153</v>
      </c>
      <c r="V28" s="134" t="s">
        <v>246</v>
      </c>
      <c r="W28" s="134" t="s">
        <v>307</v>
      </c>
      <c r="X28" s="134" t="s">
        <v>307</v>
      </c>
      <c r="Y28" s="134" t="s">
        <v>307</v>
      </c>
      <c r="Z28" s="134" t="s">
        <v>307</v>
      </c>
      <c r="AA28" s="134" t="s">
        <v>307</v>
      </c>
      <c r="AB28" s="136" t="s">
        <v>307</v>
      </c>
      <c r="AD28" s="6" t="s">
        <v>153</v>
      </c>
      <c r="AE28" s="134" t="s">
        <v>246</v>
      </c>
      <c r="AF28" s="134" t="s">
        <v>307</v>
      </c>
      <c r="AG28" s="134" t="s">
        <v>307</v>
      </c>
      <c r="AH28" s="134" t="s">
        <v>307</v>
      </c>
      <c r="AI28" s="134" t="s">
        <v>307</v>
      </c>
      <c r="AJ28" s="134" t="s">
        <v>307</v>
      </c>
      <c r="AK28" s="136" t="s">
        <v>307</v>
      </c>
      <c r="AM28" s="6" t="s">
        <v>153</v>
      </c>
      <c r="AN28" s="134" t="s">
        <v>307</v>
      </c>
      <c r="AO28" s="134" t="s">
        <v>307</v>
      </c>
      <c r="AP28" s="134" t="s">
        <v>307</v>
      </c>
      <c r="AQ28" s="134" t="s">
        <v>307</v>
      </c>
      <c r="AR28" s="134" t="s">
        <v>307</v>
      </c>
      <c r="AS28" s="134" t="s">
        <v>307</v>
      </c>
      <c r="AT28" s="136" t="s">
        <v>307</v>
      </c>
      <c r="AV28" s="6" t="s">
        <v>153</v>
      </c>
      <c r="AW28" s="134" t="s">
        <v>307</v>
      </c>
      <c r="AX28" s="134" t="s">
        <v>308</v>
      </c>
      <c r="AY28" s="134" t="s">
        <v>308</v>
      </c>
      <c r="AZ28" s="134" t="s">
        <v>308</v>
      </c>
      <c r="BA28" s="134" t="s">
        <v>307</v>
      </c>
      <c r="BB28" s="135">
        <v>67.25624084472656</v>
      </c>
      <c r="BC28" s="137">
        <v>68.9482192993164</v>
      </c>
    </row>
    <row r="29" spans="1:55" ht="15.75">
      <c r="A29" s="75" t="s">
        <v>154</v>
      </c>
      <c r="C29" s="6" t="s">
        <v>154</v>
      </c>
      <c r="D29" s="134" t="s">
        <v>307</v>
      </c>
      <c r="E29" s="134" t="s">
        <v>308</v>
      </c>
      <c r="F29" s="134" t="s">
        <v>308</v>
      </c>
      <c r="G29" s="134" t="s">
        <v>308</v>
      </c>
      <c r="H29" s="134" t="s">
        <v>307</v>
      </c>
      <c r="I29" s="134" t="s">
        <v>308</v>
      </c>
      <c r="J29" s="136" t="s">
        <v>308</v>
      </c>
      <c r="L29" s="6" t="s">
        <v>154</v>
      </c>
      <c r="M29" s="134" t="s">
        <v>307</v>
      </c>
      <c r="N29" s="134" t="s">
        <v>307</v>
      </c>
      <c r="O29" s="134" t="s">
        <v>307</v>
      </c>
      <c r="P29" s="134" t="s">
        <v>307</v>
      </c>
      <c r="Q29" s="134" t="s">
        <v>307</v>
      </c>
      <c r="R29" s="134" t="s">
        <v>308</v>
      </c>
      <c r="S29" s="136" t="s">
        <v>308</v>
      </c>
      <c r="U29" s="6" t="s">
        <v>154</v>
      </c>
      <c r="V29" s="134" t="s">
        <v>246</v>
      </c>
      <c r="W29" s="134" t="s">
        <v>307</v>
      </c>
      <c r="X29" s="134" t="s">
        <v>307</v>
      </c>
      <c r="Y29" s="134" t="s">
        <v>307</v>
      </c>
      <c r="Z29" s="134" t="s">
        <v>307</v>
      </c>
      <c r="AA29" s="134" t="s">
        <v>307</v>
      </c>
      <c r="AB29" s="136" t="s">
        <v>307</v>
      </c>
      <c r="AD29" s="6" t="s">
        <v>154</v>
      </c>
      <c r="AE29" s="134" t="s">
        <v>246</v>
      </c>
      <c r="AF29" s="134" t="s">
        <v>307</v>
      </c>
      <c r="AG29" s="134" t="s">
        <v>307</v>
      </c>
      <c r="AH29" s="134" t="s">
        <v>307</v>
      </c>
      <c r="AI29" s="134" t="s">
        <v>307</v>
      </c>
      <c r="AJ29" s="134" t="s">
        <v>307</v>
      </c>
      <c r="AK29" s="136" t="s">
        <v>307</v>
      </c>
      <c r="AM29" s="6" t="s">
        <v>154</v>
      </c>
      <c r="AN29" s="134" t="s">
        <v>307</v>
      </c>
      <c r="AO29" s="134" t="s">
        <v>307</v>
      </c>
      <c r="AP29" s="134" t="s">
        <v>307</v>
      </c>
      <c r="AQ29" s="134" t="s">
        <v>307</v>
      </c>
      <c r="AR29" s="134" t="s">
        <v>307</v>
      </c>
      <c r="AS29" s="134" t="s">
        <v>307</v>
      </c>
      <c r="AT29" s="136" t="s">
        <v>307</v>
      </c>
      <c r="AV29" s="6" t="s">
        <v>154</v>
      </c>
      <c r="AW29" s="134" t="s">
        <v>307</v>
      </c>
      <c r="AX29" s="134" t="s">
        <v>308</v>
      </c>
      <c r="AY29" s="134" t="s">
        <v>308</v>
      </c>
      <c r="AZ29" s="134" t="s">
        <v>308</v>
      </c>
      <c r="BA29" s="134" t="s">
        <v>307</v>
      </c>
      <c r="BB29" s="134" t="s">
        <v>308</v>
      </c>
      <c r="BC29" s="136" t="s">
        <v>308</v>
      </c>
    </row>
    <row r="30" spans="1:55" ht="15.75">
      <c r="A30" s="75" t="s">
        <v>11</v>
      </c>
      <c r="C30" s="6" t="s">
        <v>11</v>
      </c>
      <c r="D30" s="135">
        <v>67.22132110595703</v>
      </c>
      <c r="E30" s="134" t="s">
        <v>308</v>
      </c>
      <c r="F30" s="134" t="s">
        <v>308</v>
      </c>
      <c r="G30" s="134" t="s">
        <v>308</v>
      </c>
      <c r="H30" s="135">
        <v>74.3179702758789</v>
      </c>
      <c r="I30" s="134" t="s">
        <v>308</v>
      </c>
      <c r="J30" s="136" t="s">
        <v>308</v>
      </c>
      <c r="L30" s="6" t="s">
        <v>11</v>
      </c>
      <c r="M30" s="135">
        <v>0</v>
      </c>
      <c r="N30" s="135">
        <v>32.628875732421875</v>
      </c>
      <c r="O30" s="135">
        <v>33.89373016357422</v>
      </c>
      <c r="P30" s="135">
        <v>107.78087615966797</v>
      </c>
      <c r="Q30" s="135">
        <v>0</v>
      </c>
      <c r="R30" s="134" t="s">
        <v>308</v>
      </c>
      <c r="S30" s="136" t="s">
        <v>308</v>
      </c>
      <c r="U30" s="6" t="s">
        <v>11</v>
      </c>
      <c r="V30" s="134" t="s">
        <v>246</v>
      </c>
      <c r="W30" s="135">
        <v>56.72478485107422</v>
      </c>
      <c r="X30" s="135">
        <v>82.79734802246094</v>
      </c>
      <c r="Y30" s="135">
        <v>0</v>
      </c>
      <c r="Z30" s="135">
        <v>0</v>
      </c>
      <c r="AA30" s="135">
        <v>42.6951904296875</v>
      </c>
      <c r="AB30" s="137">
        <v>42.6951904296875</v>
      </c>
      <c r="AD30" s="6" t="s">
        <v>11</v>
      </c>
      <c r="AE30" s="134" t="s">
        <v>246</v>
      </c>
      <c r="AF30" s="135">
        <v>0</v>
      </c>
      <c r="AG30" s="135">
        <v>0</v>
      </c>
      <c r="AH30" s="135">
        <v>0</v>
      </c>
      <c r="AI30" s="135">
        <v>0</v>
      </c>
      <c r="AJ30" s="135">
        <v>0</v>
      </c>
      <c r="AK30" s="137">
        <v>0</v>
      </c>
      <c r="AM30" s="6" t="s">
        <v>11</v>
      </c>
      <c r="AN30" s="135">
        <v>0</v>
      </c>
      <c r="AO30" s="135">
        <v>99.9713134765625</v>
      </c>
      <c r="AP30" s="135">
        <v>89.48237609863281</v>
      </c>
      <c r="AQ30" s="135">
        <v>117.46898651123047</v>
      </c>
      <c r="AR30" s="135">
        <v>155.7178192138672</v>
      </c>
      <c r="AS30" s="135">
        <v>110.11378479003906</v>
      </c>
      <c r="AT30" s="137">
        <v>110.02379608154297</v>
      </c>
      <c r="AV30" s="6" t="s">
        <v>11</v>
      </c>
      <c r="AW30" s="135">
        <v>66.12025451660156</v>
      </c>
      <c r="AX30" s="134" t="s">
        <v>308</v>
      </c>
      <c r="AY30" s="134" t="s">
        <v>308</v>
      </c>
      <c r="AZ30" s="134" t="s">
        <v>308</v>
      </c>
      <c r="BA30" s="135">
        <v>78.30503845214844</v>
      </c>
      <c r="BB30" s="134" t="s">
        <v>308</v>
      </c>
      <c r="BC30" s="136" t="s">
        <v>308</v>
      </c>
    </row>
    <row r="31" spans="1:55" ht="15.75">
      <c r="A31" s="75" t="s">
        <v>8</v>
      </c>
      <c r="C31" s="6" t="s">
        <v>8</v>
      </c>
      <c r="D31" s="134" t="s">
        <v>8</v>
      </c>
      <c r="E31" s="134" t="s">
        <v>8</v>
      </c>
      <c r="F31" s="134" t="s">
        <v>8</v>
      </c>
      <c r="G31" s="134" t="s">
        <v>8</v>
      </c>
      <c r="H31" s="134" t="s">
        <v>8</v>
      </c>
      <c r="I31" s="134" t="s">
        <v>8</v>
      </c>
      <c r="J31" s="136" t="s">
        <v>8</v>
      </c>
      <c r="L31" s="6" t="s">
        <v>8</v>
      </c>
      <c r="M31" s="134" t="s">
        <v>8</v>
      </c>
      <c r="N31" s="134" t="s">
        <v>8</v>
      </c>
      <c r="O31" s="134" t="s">
        <v>8</v>
      </c>
      <c r="P31" s="134" t="s">
        <v>8</v>
      </c>
      <c r="Q31" s="134" t="s">
        <v>8</v>
      </c>
      <c r="R31" s="134" t="s">
        <v>8</v>
      </c>
      <c r="S31" s="136" t="s">
        <v>8</v>
      </c>
      <c r="U31" s="6" t="s">
        <v>8</v>
      </c>
      <c r="V31" s="134" t="s">
        <v>8</v>
      </c>
      <c r="W31" s="134" t="s">
        <v>8</v>
      </c>
      <c r="X31" s="134" t="s">
        <v>8</v>
      </c>
      <c r="Y31" s="134" t="s">
        <v>8</v>
      </c>
      <c r="Z31" s="134" t="s">
        <v>8</v>
      </c>
      <c r="AA31" s="134" t="s">
        <v>8</v>
      </c>
      <c r="AB31" s="136" t="s">
        <v>8</v>
      </c>
      <c r="AD31" s="6" t="s">
        <v>8</v>
      </c>
      <c r="AE31" s="134" t="s">
        <v>8</v>
      </c>
      <c r="AF31" s="134" t="s">
        <v>8</v>
      </c>
      <c r="AG31" s="134" t="s">
        <v>8</v>
      </c>
      <c r="AH31" s="134" t="s">
        <v>8</v>
      </c>
      <c r="AI31" s="134" t="s">
        <v>8</v>
      </c>
      <c r="AJ31" s="134" t="s">
        <v>8</v>
      </c>
      <c r="AK31" s="136" t="s">
        <v>8</v>
      </c>
      <c r="AM31" s="6" t="s">
        <v>8</v>
      </c>
      <c r="AN31" s="134" t="s">
        <v>8</v>
      </c>
      <c r="AO31" s="134" t="s">
        <v>8</v>
      </c>
      <c r="AP31" s="134" t="s">
        <v>8</v>
      </c>
      <c r="AQ31" s="134" t="s">
        <v>8</v>
      </c>
      <c r="AR31" s="134" t="s">
        <v>8</v>
      </c>
      <c r="AS31" s="134" t="s">
        <v>8</v>
      </c>
      <c r="AT31" s="136" t="s">
        <v>8</v>
      </c>
      <c r="AV31" s="6" t="s">
        <v>8</v>
      </c>
      <c r="AW31" s="134" t="s">
        <v>8</v>
      </c>
      <c r="AX31" s="134" t="s">
        <v>8</v>
      </c>
      <c r="AY31" s="134" t="s">
        <v>8</v>
      </c>
      <c r="AZ31" s="134" t="s">
        <v>8</v>
      </c>
      <c r="BA31" s="134" t="s">
        <v>8</v>
      </c>
      <c r="BB31" s="134" t="s">
        <v>8</v>
      </c>
      <c r="BC31" s="136" t="s">
        <v>8</v>
      </c>
    </row>
    <row r="32" spans="1:55" ht="15.75">
      <c r="A32" s="79" t="s">
        <v>12</v>
      </c>
      <c r="C32" s="7" t="s">
        <v>12</v>
      </c>
      <c r="D32" s="134" t="s">
        <v>8</v>
      </c>
      <c r="E32" s="134" t="s">
        <v>8</v>
      </c>
      <c r="F32" s="134" t="s">
        <v>8</v>
      </c>
      <c r="G32" s="134" t="s">
        <v>8</v>
      </c>
      <c r="H32" s="134" t="s">
        <v>8</v>
      </c>
      <c r="I32" s="134" t="s">
        <v>8</v>
      </c>
      <c r="J32" s="136" t="s">
        <v>8</v>
      </c>
      <c r="L32" s="7" t="s">
        <v>12</v>
      </c>
      <c r="M32" s="134" t="s">
        <v>8</v>
      </c>
      <c r="N32" s="134" t="s">
        <v>8</v>
      </c>
      <c r="O32" s="134" t="s">
        <v>8</v>
      </c>
      <c r="P32" s="134" t="s">
        <v>8</v>
      </c>
      <c r="Q32" s="134" t="s">
        <v>8</v>
      </c>
      <c r="R32" s="134" t="s">
        <v>8</v>
      </c>
      <c r="S32" s="136" t="s">
        <v>8</v>
      </c>
      <c r="U32" s="7" t="s">
        <v>12</v>
      </c>
      <c r="V32" s="134" t="s">
        <v>8</v>
      </c>
      <c r="W32" s="134" t="s">
        <v>8</v>
      </c>
      <c r="X32" s="134" t="s">
        <v>8</v>
      </c>
      <c r="Y32" s="134" t="s">
        <v>8</v>
      </c>
      <c r="Z32" s="134" t="s">
        <v>8</v>
      </c>
      <c r="AA32" s="134" t="s">
        <v>8</v>
      </c>
      <c r="AB32" s="136" t="s">
        <v>8</v>
      </c>
      <c r="AD32" s="7" t="s">
        <v>12</v>
      </c>
      <c r="AE32" s="134" t="s">
        <v>8</v>
      </c>
      <c r="AF32" s="134" t="s">
        <v>8</v>
      </c>
      <c r="AG32" s="134" t="s">
        <v>8</v>
      </c>
      <c r="AH32" s="134" t="s">
        <v>8</v>
      </c>
      <c r="AI32" s="134" t="s">
        <v>8</v>
      </c>
      <c r="AJ32" s="134" t="s">
        <v>8</v>
      </c>
      <c r="AK32" s="136" t="s">
        <v>8</v>
      </c>
      <c r="AM32" s="7" t="s">
        <v>12</v>
      </c>
      <c r="AN32" s="134" t="s">
        <v>8</v>
      </c>
      <c r="AO32" s="134" t="s">
        <v>8</v>
      </c>
      <c r="AP32" s="134" t="s">
        <v>8</v>
      </c>
      <c r="AQ32" s="134" t="s">
        <v>8</v>
      </c>
      <c r="AR32" s="134" t="s">
        <v>8</v>
      </c>
      <c r="AS32" s="134" t="s">
        <v>8</v>
      </c>
      <c r="AT32" s="136" t="s">
        <v>8</v>
      </c>
      <c r="AV32" s="7" t="s">
        <v>12</v>
      </c>
      <c r="AW32" s="134" t="s">
        <v>8</v>
      </c>
      <c r="AX32" s="134" t="s">
        <v>8</v>
      </c>
      <c r="AY32" s="134" t="s">
        <v>8</v>
      </c>
      <c r="AZ32" s="134" t="s">
        <v>8</v>
      </c>
      <c r="BA32" s="134" t="s">
        <v>8</v>
      </c>
      <c r="BB32" s="134" t="s">
        <v>8</v>
      </c>
      <c r="BC32" s="136" t="s">
        <v>8</v>
      </c>
    </row>
    <row r="33" spans="1:55" ht="15.75">
      <c r="A33" s="75" t="s">
        <v>13</v>
      </c>
      <c r="C33" s="6" t="s">
        <v>13</v>
      </c>
      <c r="D33" s="135">
        <v>67.22132110595703</v>
      </c>
      <c r="E33" s="134" t="s">
        <v>307</v>
      </c>
      <c r="F33" s="134" t="s">
        <v>246</v>
      </c>
      <c r="G33" s="134" t="s">
        <v>246</v>
      </c>
      <c r="H33" s="135">
        <v>74.3179702758789</v>
      </c>
      <c r="I33" s="134" t="s">
        <v>307</v>
      </c>
      <c r="J33" s="136" t="s">
        <v>307</v>
      </c>
      <c r="L33" s="6" t="s">
        <v>13</v>
      </c>
      <c r="M33" s="135">
        <v>0</v>
      </c>
      <c r="N33" s="135">
        <v>32.628875732421875</v>
      </c>
      <c r="O33" s="135">
        <v>33.89373016357422</v>
      </c>
      <c r="P33" s="135">
        <v>107.78087615966797</v>
      </c>
      <c r="Q33" s="135">
        <v>0</v>
      </c>
      <c r="R33" s="134" t="s">
        <v>246</v>
      </c>
      <c r="S33" s="136" t="s">
        <v>246</v>
      </c>
      <c r="U33" s="6" t="s">
        <v>13</v>
      </c>
      <c r="V33" s="134" t="s">
        <v>246</v>
      </c>
      <c r="W33" s="135">
        <v>56.72478485107422</v>
      </c>
      <c r="X33" s="135">
        <v>82.79734802246094</v>
      </c>
      <c r="Y33" s="135">
        <v>0</v>
      </c>
      <c r="Z33" s="135">
        <v>0</v>
      </c>
      <c r="AA33" s="135">
        <v>42.6951904296875</v>
      </c>
      <c r="AB33" s="137">
        <v>42.6951904296875</v>
      </c>
      <c r="AD33" s="6" t="s">
        <v>13</v>
      </c>
      <c r="AE33" s="134" t="s">
        <v>246</v>
      </c>
      <c r="AF33" s="135">
        <v>0</v>
      </c>
      <c r="AG33" s="135">
        <v>0</v>
      </c>
      <c r="AH33" s="135">
        <v>0</v>
      </c>
      <c r="AI33" s="135">
        <v>0</v>
      </c>
      <c r="AJ33" s="135">
        <v>0</v>
      </c>
      <c r="AK33" s="137">
        <v>0</v>
      </c>
      <c r="AM33" s="6" t="s">
        <v>13</v>
      </c>
      <c r="AN33" s="135">
        <v>0</v>
      </c>
      <c r="AO33" s="135">
        <v>99.9713134765625</v>
      </c>
      <c r="AP33" s="135">
        <v>89.48237609863281</v>
      </c>
      <c r="AQ33" s="135">
        <v>117.46898651123047</v>
      </c>
      <c r="AR33" s="135">
        <v>155.7178192138672</v>
      </c>
      <c r="AS33" s="135">
        <v>110.11378479003906</v>
      </c>
      <c r="AT33" s="137">
        <v>110.02379608154297</v>
      </c>
      <c r="AV33" s="6" t="s">
        <v>13</v>
      </c>
      <c r="AW33" s="135">
        <v>66.12025451660156</v>
      </c>
      <c r="AX33" s="134" t="s">
        <v>307</v>
      </c>
      <c r="AY33" s="134" t="s">
        <v>246</v>
      </c>
      <c r="AZ33" s="134" t="s">
        <v>246</v>
      </c>
      <c r="BA33" s="135">
        <v>78.30503845214844</v>
      </c>
      <c r="BB33" s="134" t="s">
        <v>307</v>
      </c>
      <c r="BC33" s="136" t="s">
        <v>307</v>
      </c>
    </row>
    <row r="34" spans="1:55" ht="15.75">
      <c r="A34" s="75" t="s">
        <v>21</v>
      </c>
      <c r="C34" s="6" t="s">
        <v>21</v>
      </c>
      <c r="D34" s="134" t="s">
        <v>308</v>
      </c>
      <c r="E34" s="134" t="s">
        <v>307</v>
      </c>
      <c r="F34" s="134" t="s">
        <v>307</v>
      </c>
      <c r="G34" s="134" t="s">
        <v>307</v>
      </c>
      <c r="H34" s="134" t="s">
        <v>308</v>
      </c>
      <c r="I34" s="134" t="s">
        <v>307</v>
      </c>
      <c r="J34" s="136" t="s">
        <v>307</v>
      </c>
      <c r="L34" s="6" t="s">
        <v>21</v>
      </c>
      <c r="M34" s="134" t="s">
        <v>308</v>
      </c>
      <c r="N34" s="134" t="s">
        <v>308</v>
      </c>
      <c r="O34" s="134" t="s">
        <v>308</v>
      </c>
      <c r="P34" s="134" t="s">
        <v>308</v>
      </c>
      <c r="Q34" s="134" t="s">
        <v>308</v>
      </c>
      <c r="R34" s="134" t="s">
        <v>307</v>
      </c>
      <c r="S34" s="136" t="s">
        <v>307</v>
      </c>
      <c r="U34" s="6" t="s">
        <v>21</v>
      </c>
      <c r="V34" s="134" t="s">
        <v>246</v>
      </c>
      <c r="W34" s="134" t="s">
        <v>308</v>
      </c>
      <c r="X34" s="134" t="s">
        <v>308</v>
      </c>
      <c r="Y34" s="134" t="s">
        <v>308</v>
      </c>
      <c r="Z34" s="134" t="s">
        <v>308</v>
      </c>
      <c r="AA34" s="134" t="s">
        <v>308</v>
      </c>
      <c r="AB34" s="136" t="s">
        <v>308</v>
      </c>
      <c r="AD34" s="6" t="s">
        <v>21</v>
      </c>
      <c r="AE34" s="134" t="s">
        <v>246</v>
      </c>
      <c r="AF34" s="134" t="s">
        <v>308</v>
      </c>
      <c r="AG34" s="134" t="s">
        <v>308</v>
      </c>
      <c r="AH34" s="134" t="s">
        <v>308</v>
      </c>
      <c r="AI34" s="134" t="s">
        <v>308</v>
      </c>
      <c r="AJ34" s="134" t="s">
        <v>308</v>
      </c>
      <c r="AK34" s="136" t="s">
        <v>308</v>
      </c>
      <c r="AM34" s="6" t="s">
        <v>21</v>
      </c>
      <c r="AN34" s="134" t="s">
        <v>308</v>
      </c>
      <c r="AO34" s="134" t="s">
        <v>308</v>
      </c>
      <c r="AP34" s="134" t="s">
        <v>308</v>
      </c>
      <c r="AQ34" s="134" t="s">
        <v>308</v>
      </c>
      <c r="AR34" s="134" t="s">
        <v>308</v>
      </c>
      <c r="AS34" s="134" t="s">
        <v>308</v>
      </c>
      <c r="AT34" s="136" t="s">
        <v>308</v>
      </c>
      <c r="AV34" s="6" t="s">
        <v>21</v>
      </c>
      <c r="AW34" s="134" t="s">
        <v>308</v>
      </c>
      <c r="AX34" s="134" t="s">
        <v>307</v>
      </c>
      <c r="AY34" s="134" t="s">
        <v>307</v>
      </c>
      <c r="AZ34" s="134" t="s">
        <v>307</v>
      </c>
      <c r="BA34" s="134" t="s">
        <v>308</v>
      </c>
      <c r="BB34" s="134" t="s">
        <v>307</v>
      </c>
      <c r="BC34" s="136" t="s">
        <v>307</v>
      </c>
    </row>
    <row r="35" spans="1:55" ht="15.75">
      <c r="A35" s="75" t="s">
        <v>22</v>
      </c>
      <c r="C35" s="6" t="s">
        <v>22</v>
      </c>
      <c r="D35" s="134" t="s">
        <v>308</v>
      </c>
      <c r="E35" s="134" t="s">
        <v>307</v>
      </c>
      <c r="F35" s="134" t="s">
        <v>307</v>
      </c>
      <c r="G35" s="134" t="s">
        <v>307</v>
      </c>
      <c r="H35" s="134" t="s">
        <v>308</v>
      </c>
      <c r="I35" s="134" t="s">
        <v>307</v>
      </c>
      <c r="J35" s="136" t="s">
        <v>307</v>
      </c>
      <c r="L35" s="6" t="s">
        <v>22</v>
      </c>
      <c r="M35" s="134" t="s">
        <v>308</v>
      </c>
      <c r="N35" s="134" t="s">
        <v>308</v>
      </c>
      <c r="O35" s="134" t="s">
        <v>308</v>
      </c>
      <c r="P35" s="134" t="s">
        <v>308</v>
      </c>
      <c r="Q35" s="134" t="s">
        <v>308</v>
      </c>
      <c r="R35" s="134" t="s">
        <v>307</v>
      </c>
      <c r="S35" s="136" t="s">
        <v>307</v>
      </c>
      <c r="U35" s="6" t="s">
        <v>22</v>
      </c>
      <c r="V35" s="134" t="s">
        <v>246</v>
      </c>
      <c r="W35" s="134" t="s">
        <v>308</v>
      </c>
      <c r="X35" s="134" t="s">
        <v>308</v>
      </c>
      <c r="Y35" s="134" t="s">
        <v>308</v>
      </c>
      <c r="Z35" s="134" t="s">
        <v>308</v>
      </c>
      <c r="AA35" s="134" t="s">
        <v>308</v>
      </c>
      <c r="AB35" s="136" t="s">
        <v>308</v>
      </c>
      <c r="AD35" s="6" t="s">
        <v>22</v>
      </c>
      <c r="AE35" s="134" t="s">
        <v>246</v>
      </c>
      <c r="AF35" s="134" t="s">
        <v>308</v>
      </c>
      <c r="AG35" s="134" t="s">
        <v>308</v>
      </c>
      <c r="AH35" s="134" t="s">
        <v>308</v>
      </c>
      <c r="AI35" s="134" t="s">
        <v>308</v>
      </c>
      <c r="AJ35" s="134" t="s">
        <v>308</v>
      </c>
      <c r="AK35" s="136" t="s">
        <v>308</v>
      </c>
      <c r="AM35" s="6" t="s">
        <v>22</v>
      </c>
      <c r="AN35" s="134" t="s">
        <v>308</v>
      </c>
      <c r="AO35" s="134" t="s">
        <v>308</v>
      </c>
      <c r="AP35" s="134" t="s">
        <v>308</v>
      </c>
      <c r="AQ35" s="134" t="s">
        <v>308</v>
      </c>
      <c r="AR35" s="134" t="s">
        <v>308</v>
      </c>
      <c r="AS35" s="134" t="s">
        <v>308</v>
      </c>
      <c r="AT35" s="136" t="s">
        <v>308</v>
      </c>
      <c r="AV35" s="6" t="s">
        <v>22</v>
      </c>
      <c r="AW35" s="134" t="s">
        <v>308</v>
      </c>
      <c r="AX35" s="134" t="s">
        <v>307</v>
      </c>
      <c r="AY35" s="134" t="s">
        <v>307</v>
      </c>
      <c r="AZ35" s="134" t="s">
        <v>307</v>
      </c>
      <c r="BA35" s="134" t="s">
        <v>308</v>
      </c>
      <c r="BB35" s="134" t="s">
        <v>307</v>
      </c>
      <c r="BC35" s="136" t="s">
        <v>307</v>
      </c>
    </row>
    <row r="36" spans="1:55" ht="15.75">
      <c r="A36" s="75" t="s">
        <v>23</v>
      </c>
      <c r="C36" s="6" t="s">
        <v>23</v>
      </c>
      <c r="D36" s="134" t="s">
        <v>308</v>
      </c>
      <c r="E36" s="134" t="s">
        <v>307</v>
      </c>
      <c r="F36" s="134" t="s">
        <v>307</v>
      </c>
      <c r="G36" s="134" t="s">
        <v>307</v>
      </c>
      <c r="H36" s="134" t="s">
        <v>308</v>
      </c>
      <c r="I36" s="134" t="s">
        <v>307</v>
      </c>
      <c r="J36" s="136" t="s">
        <v>307</v>
      </c>
      <c r="L36" s="6" t="s">
        <v>23</v>
      </c>
      <c r="M36" s="134" t="s">
        <v>308</v>
      </c>
      <c r="N36" s="134" t="s">
        <v>308</v>
      </c>
      <c r="O36" s="134" t="s">
        <v>308</v>
      </c>
      <c r="P36" s="134" t="s">
        <v>308</v>
      </c>
      <c r="Q36" s="134" t="s">
        <v>308</v>
      </c>
      <c r="R36" s="134" t="s">
        <v>307</v>
      </c>
      <c r="S36" s="136" t="s">
        <v>307</v>
      </c>
      <c r="U36" s="6" t="s">
        <v>23</v>
      </c>
      <c r="V36" s="134" t="s">
        <v>246</v>
      </c>
      <c r="W36" s="134" t="s">
        <v>308</v>
      </c>
      <c r="X36" s="134" t="s">
        <v>308</v>
      </c>
      <c r="Y36" s="134" t="s">
        <v>308</v>
      </c>
      <c r="Z36" s="134" t="s">
        <v>308</v>
      </c>
      <c r="AA36" s="134" t="s">
        <v>308</v>
      </c>
      <c r="AB36" s="136" t="s">
        <v>308</v>
      </c>
      <c r="AD36" s="6" t="s">
        <v>23</v>
      </c>
      <c r="AE36" s="134" t="s">
        <v>246</v>
      </c>
      <c r="AF36" s="134" t="s">
        <v>308</v>
      </c>
      <c r="AG36" s="134" t="s">
        <v>308</v>
      </c>
      <c r="AH36" s="134" t="s">
        <v>308</v>
      </c>
      <c r="AI36" s="134" t="s">
        <v>308</v>
      </c>
      <c r="AJ36" s="134" t="s">
        <v>308</v>
      </c>
      <c r="AK36" s="136" t="s">
        <v>308</v>
      </c>
      <c r="AM36" s="6" t="s">
        <v>23</v>
      </c>
      <c r="AN36" s="134" t="s">
        <v>308</v>
      </c>
      <c r="AO36" s="134" t="s">
        <v>308</v>
      </c>
      <c r="AP36" s="134" t="s">
        <v>308</v>
      </c>
      <c r="AQ36" s="134" t="s">
        <v>308</v>
      </c>
      <c r="AR36" s="134" t="s">
        <v>308</v>
      </c>
      <c r="AS36" s="134" t="s">
        <v>308</v>
      </c>
      <c r="AT36" s="136" t="s">
        <v>308</v>
      </c>
      <c r="AV36" s="6" t="s">
        <v>23</v>
      </c>
      <c r="AW36" s="134" t="s">
        <v>308</v>
      </c>
      <c r="AX36" s="134" t="s">
        <v>307</v>
      </c>
      <c r="AY36" s="134" t="s">
        <v>307</v>
      </c>
      <c r="AZ36" s="134" t="s">
        <v>307</v>
      </c>
      <c r="BA36" s="134" t="s">
        <v>308</v>
      </c>
      <c r="BB36" s="135">
        <v>27.32628059387207</v>
      </c>
      <c r="BC36" s="137">
        <v>26.353883743286133</v>
      </c>
    </row>
    <row r="37" spans="1:55" ht="15.75">
      <c r="A37" s="75" t="s">
        <v>24</v>
      </c>
      <c r="C37" s="6" t="s">
        <v>24</v>
      </c>
      <c r="D37" s="134" t="s">
        <v>308</v>
      </c>
      <c r="E37" s="134" t="s">
        <v>307</v>
      </c>
      <c r="F37" s="134" t="s">
        <v>307</v>
      </c>
      <c r="G37" s="134" t="s">
        <v>307</v>
      </c>
      <c r="H37" s="134" t="s">
        <v>308</v>
      </c>
      <c r="I37" s="135">
        <v>59.56052780151367</v>
      </c>
      <c r="J37" s="137">
        <v>56.21897506713867</v>
      </c>
      <c r="L37" s="6" t="s">
        <v>24</v>
      </c>
      <c r="M37" s="134" t="s">
        <v>308</v>
      </c>
      <c r="N37" s="134" t="s">
        <v>308</v>
      </c>
      <c r="O37" s="134" t="s">
        <v>308</v>
      </c>
      <c r="P37" s="134" t="s">
        <v>308</v>
      </c>
      <c r="Q37" s="134" t="s">
        <v>308</v>
      </c>
      <c r="R37" s="134" t="s">
        <v>307</v>
      </c>
      <c r="S37" s="136" t="s">
        <v>307</v>
      </c>
      <c r="U37" s="6" t="s">
        <v>24</v>
      </c>
      <c r="V37" s="134" t="s">
        <v>246</v>
      </c>
      <c r="W37" s="134" t="s">
        <v>308</v>
      </c>
      <c r="X37" s="134" t="s">
        <v>308</v>
      </c>
      <c r="Y37" s="134" t="s">
        <v>308</v>
      </c>
      <c r="Z37" s="134" t="s">
        <v>308</v>
      </c>
      <c r="AA37" s="134" t="s">
        <v>308</v>
      </c>
      <c r="AB37" s="136" t="s">
        <v>308</v>
      </c>
      <c r="AD37" s="6" t="s">
        <v>24</v>
      </c>
      <c r="AE37" s="134" t="s">
        <v>246</v>
      </c>
      <c r="AF37" s="134" t="s">
        <v>308</v>
      </c>
      <c r="AG37" s="134" t="s">
        <v>308</v>
      </c>
      <c r="AH37" s="134" t="s">
        <v>308</v>
      </c>
      <c r="AI37" s="134" t="s">
        <v>308</v>
      </c>
      <c r="AJ37" s="134" t="s">
        <v>308</v>
      </c>
      <c r="AK37" s="136" t="s">
        <v>308</v>
      </c>
      <c r="AM37" s="6" t="s">
        <v>24</v>
      </c>
      <c r="AN37" s="134" t="s">
        <v>308</v>
      </c>
      <c r="AO37" s="134" t="s">
        <v>308</v>
      </c>
      <c r="AP37" s="134" t="s">
        <v>308</v>
      </c>
      <c r="AQ37" s="134" t="s">
        <v>308</v>
      </c>
      <c r="AR37" s="134" t="s">
        <v>308</v>
      </c>
      <c r="AS37" s="134" t="s">
        <v>308</v>
      </c>
      <c r="AT37" s="136" t="s">
        <v>308</v>
      </c>
      <c r="AV37" s="6" t="s">
        <v>24</v>
      </c>
      <c r="AW37" s="134" t="s">
        <v>308</v>
      </c>
      <c r="AX37" s="134" t="s">
        <v>307</v>
      </c>
      <c r="AY37" s="134" t="s">
        <v>307</v>
      </c>
      <c r="AZ37" s="134" t="s">
        <v>307</v>
      </c>
      <c r="BA37" s="134" t="s">
        <v>308</v>
      </c>
      <c r="BB37" s="134" t="s">
        <v>307</v>
      </c>
      <c r="BC37" s="136" t="s">
        <v>307</v>
      </c>
    </row>
    <row r="38" spans="1:55" ht="15.75">
      <c r="A38" s="75" t="s">
        <v>25</v>
      </c>
      <c r="C38" s="6" t="s">
        <v>25</v>
      </c>
      <c r="D38" s="134" t="s">
        <v>308</v>
      </c>
      <c r="E38" s="134" t="s">
        <v>307</v>
      </c>
      <c r="F38" s="134" t="s">
        <v>307</v>
      </c>
      <c r="G38" s="134" t="s">
        <v>307</v>
      </c>
      <c r="H38" s="134" t="s">
        <v>308</v>
      </c>
      <c r="I38" s="134" t="s">
        <v>307</v>
      </c>
      <c r="J38" s="136" t="s">
        <v>307</v>
      </c>
      <c r="L38" s="6" t="s">
        <v>25</v>
      </c>
      <c r="M38" s="134" t="s">
        <v>308</v>
      </c>
      <c r="N38" s="134" t="s">
        <v>308</v>
      </c>
      <c r="O38" s="134" t="s">
        <v>308</v>
      </c>
      <c r="P38" s="134" t="s">
        <v>308</v>
      </c>
      <c r="Q38" s="134" t="s">
        <v>308</v>
      </c>
      <c r="R38" s="134" t="s">
        <v>307</v>
      </c>
      <c r="S38" s="136" t="s">
        <v>307</v>
      </c>
      <c r="U38" s="6" t="s">
        <v>25</v>
      </c>
      <c r="V38" s="134" t="s">
        <v>246</v>
      </c>
      <c r="W38" s="134" t="s">
        <v>308</v>
      </c>
      <c r="X38" s="134" t="s">
        <v>308</v>
      </c>
      <c r="Y38" s="134" t="s">
        <v>308</v>
      </c>
      <c r="Z38" s="134" t="s">
        <v>308</v>
      </c>
      <c r="AA38" s="134" t="s">
        <v>308</v>
      </c>
      <c r="AB38" s="136" t="s">
        <v>308</v>
      </c>
      <c r="AD38" s="6" t="s">
        <v>25</v>
      </c>
      <c r="AE38" s="134" t="s">
        <v>246</v>
      </c>
      <c r="AF38" s="134" t="s">
        <v>308</v>
      </c>
      <c r="AG38" s="134" t="s">
        <v>308</v>
      </c>
      <c r="AH38" s="134" t="s">
        <v>308</v>
      </c>
      <c r="AI38" s="134" t="s">
        <v>308</v>
      </c>
      <c r="AJ38" s="134" t="s">
        <v>308</v>
      </c>
      <c r="AK38" s="136" t="s">
        <v>308</v>
      </c>
      <c r="AM38" s="6" t="s">
        <v>25</v>
      </c>
      <c r="AN38" s="134" t="s">
        <v>308</v>
      </c>
      <c r="AO38" s="134" t="s">
        <v>308</v>
      </c>
      <c r="AP38" s="134" t="s">
        <v>308</v>
      </c>
      <c r="AQ38" s="134" t="s">
        <v>308</v>
      </c>
      <c r="AR38" s="134" t="s">
        <v>308</v>
      </c>
      <c r="AS38" s="134" t="s">
        <v>308</v>
      </c>
      <c r="AT38" s="136" t="s">
        <v>308</v>
      </c>
      <c r="AV38" s="6" t="s">
        <v>25</v>
      </c>
      <c r="AW38" s="134" t="s">
        <v>308</v>
      </c>
      <c r="AX38" s="135">
        <v>39.8344612121582</v>
      </c>
      <c r="AY38" s="134" t="s">
        <v>307</v>
      </c>
      <c r="AZ38" s="134" t="s">
        <v>307</v>
      </c>
      <c r="BA38" s="134" t="s">
        <v>308</v>
      </c>
      <c r="BB38" s="135">
        <v>82.630615234375</v>
      </c>
      <c r="BC38" s="137">
        <v>79.45835876464844</v>
      </c>
    </row>
    <row r="39" spans="1:55" ht="15.75">
      <c r="A39" s="75" t="s">
        <v>26</v>
      </c>
      <c r="C39" s="6" t="s">
        <v>26</v>
      </c>
      <c r="D39" s="134" t="s">
        <v>308</v>
      </c>
      <c r="E39" s="134" t="s">
        <v>307</v>
      </c>
      <c r="F39" s="134" t="s">
        <v>307</v>
      </c>
      <c r="G39" s="134" t="s">
        <v>307</v>
      </c>
      <c r="H39" s="134" t="s">
        <v>308</v>
      </c>
      <c r="I39" s="135">
        <v>88.27302551269531</v>
      </c>
      <c r="J39" s="137">
        <v>89.07662963867188</v>
      </c>
      <c r="L39" s="6" t="s">
        <v>26</v>
      </c>
      <c r="M39" s="134" t="s">
        <v>308</v>
      </c>
      <c r="N39" s="134" t="s">
        <v>308</v>
      </c>
      <c r="O39" s="134" t="s">
        <v>308</v>
      </c>
      <c r="P39" s="134" t="s">
        <v>308</v>
      </c>
      <c r="Q39" s="134" t="s">
        <v>308</v>
      </c>
      <c r="R39" s="134" t="s">
        <v>307</v>
      </c>
      <c r="S39" s="136" t="s">
        <v>307</v>
      </c>
      <c r="U39" s="6" t="s">
        <v>26</v>
      </c>
      <c r="V39" s="134" t="s">
        <v>246</v>
      </c>
      <c r="W39" s="134" t="s">
        <v>308</v>
      </c>
      <c r="X39" s="134" t="s">
        <v>308</v>
      </c>
      <c r="Y39" s="134" t="s">
        <v>308</v>
      </c>
      <c r="Z39" s="134" t="s">
        <v>308</v>
      </c>
      <c r="AA39" s="134" t="s">
        <v>308</v>
      </c>
      <c r="AB39" s="136" t="s">
        <v>308</v>
      </c>
      <c r="AD39" s="6" t="s">
        <v>26</v>
      </c>
      <c r="AE39" s="134" t="s">
        <v>246</v>
      </c>
      <c r="AF39" s="134" t="s">
        <v>308</v>
      </c>
      <c r="AG39" s="134" t="s">
        <v>308</v>
      </c>
      <c r="AH39" s="134" t="s">
        <v>308</v>
      </c>
      <c r="AI39" s="134" t="s">
        <v>308</v>
      </c>
      <c r="AJ39" s="134" t="s">
        <v>308</v>
      </c>
      <c r="AK39" s="136" t="s">
        <v>308</v>
      </c>
      <c r="AM39" s="6" t="s">
        <v>26</v>
      </c>
      <c r="AN39" s="134" t="s">
        <v>308</v>
      </c>
      <c r="AO39" s="134" t="s">
        <v>308</v>
      </c>
      <c r="AP39" s="134" t="s">
        <v>308</v>
      </c>
      <c r="AQ39" s="134" t="s">
        <v>308</v>
      </c>
      <c r="AR39" s="134" t="s">
        <v>308</v>
      </c>
      <c r="AS39" s="134" t="s">
        <v>308</v>
      </c>
      <c r="AT39" s="136" t="s">
        <v>308</v>
      </c>
      <c r="AV39" s="6" t="s">
        <v>26</v>
      </c>
      <c r="AW39" s="134" t="s">
        <v>308</v>
      </c>
      <c r="AX39" s="134" t="s">
        <v>308</v>
      </c>
      <c r="AY39" s="135">
        <v>68.60030364990234</v>
      </c>
      <c r="AZ39" s="135">
        <v>97.12429809570312</v>
      </c>
      <c r="BA39" s="134" t="s">
        <v>308</v>
      </c>
      <c r="BB39" s="135">
        <v>96.02913665771484</v>
      </c>
      <c r="BC39" s="137">
        <v>99.34449005126953</v>
      </c>
    </row>
    <row r="40" spans="1:55" ht="15.75">
      <c r="A40" s="75" t="s">
        <v>27</v>
      </c>
      <c r="C40" s="6" t="s">
        <v>27</v>
      </c>
      <c r="D40" s="134" t="s">
        <v>308</v>
      </c>
      <c r="E40" s="135">
        <v>37.50376510620117</v>
      </c>
      <c r="F40" s="134" t="s">
        <v>307</v>
      </c>
      <c r="G40" s="135">
        <v>97.81060028076172</v>
      </c>
      <c r="H40" s="134" t="s">
        <v>308</v>
      </c>
      <c r="I40" s="134" t="s">
        <v>307</v>
      </c>
      <c r="J40" s="136" t="s">
        <v>307</v>
      </c>
      <c r="L40" s="6" t="s">
        <v>27</v>
      </c>
      <c r="M40" s="134" t="s">
        <v>308</v>
      </c>
      <c r="N40" s="134" t="s">
        <v>308</v>
      </c>
      <c r="O40" s="134" t="s">
        <v>308</v>
      </c>
      <c r="P40" s="134" t="s">
        <v>308</v>
      </c>
      <c r="Q40" s="134" t="s">
        <v>308</v>
      </c>
      <c r="R40" s="135">
        <v>48.1181526184082</v>
      </c>
      <c r="S40" s="137">
        <v>47.93600082397461</v>
      </c>
      <c r="U40" s="6" t="s">
        <v>27</v>
      </c>
      <c r="V40" s="134" t="s">
        <v>246</v>
      </c>
      <c r="W40" s="134" t="s">
        <v>308</v>
      </c>
      <c r="X40" s="134" t="s">
        <v>308</v>
      </c>
      <c r="Y40" s="134" t="s">
        <v>308</v>
      </c>
      <c r="Z40" s="134" t="s">
        <v>308</v>
      </c>
      <c r="AA40" s="134" t="s">
        <v>308</v>
      </c>
      <c r="AB40" s="136" t="s">
        <v>308</v>
      </c>
      <c r="AD40" s="6" t="s">
        <v>27</v>
      </c>
      <c r="AE40" s="134" t="s">
        <v>246</v>
      </c>
      <c r="AF40" s="134" t="s">
        <v>308</v>
      </c>
      <c r="AG40" s="134" t="s">
        <v>308</v>
      </c>
      <c r="AH40" s="134" t="s">
        <v>308</v>
      </c>
      <c r="AI40" s="134" t="s">
        <v>308</v>
      </c>
      <c r="AJ40" s="134" t="s">
        <v>308</v>
      </c>
      <c r="AK40" s="136" t="s">
        <v>308</v>
      </c>
      <c r="AM40" s="6" t="s">
        <v>27</v>
      </c>
      <c r="AN40" s="134" t="s">
        <v>308</v>
      </c>
      <c r="AO40" s="134" t="s">
        <v>308</v>
      </c>
      <c r="AP40" s="134" t="s">
        <v>308</v>
      </c>
      <c r="AQ40" s="134" t="s">
        <v>308</v>
      </c>
      <c r="AR40" s="134" t="s">
        <v>308</v>
      </c>
      <c r="AS40" s="134" t="s">
        <v>308</v>
      </c>
      <c r="AT40" s="136" t="s">
        <v>308</v>
      </c>
      <c r="AV40" s="6" t="s">
        <v>27</v>
      </c>
      <c r="AW40" s="134" t="s">
        <v>308</v>
      </c>
      <c r="AX40" s="134" t="s">
        <v>308</v>
      </c>
      <c r="AY40" s="134" t="s">
        <v>308</v>
      </c>
      <c r="AZ40" s="134" t="s">
        <v>308</v>
      </c>
      <c r="BA40" s="134" t="s">
        <v>308</v>
      </c>
      <c r="BB40" s="135">
        <v>68.96446990966797</v>
      </c>
      <c r="BC40" s="137">
        <v>81.57791137695312</v>
      </c>
    </row>
    <row r="41" spans="1:55" ht="15.75">
      <c r="A41" s="75" t="s">
        <v>28</v>
      </c>
      <c r="C41" s="6" t="s">
        <v>28</v>
      </c>
      <c r="D41" s="134" t="s">
        <v>308</v>
      </c>
      <c r="E41" s="134" t="s">
        <v>308</v>
      </c>
      <c r="F41" s="135">
        <v>73.69803619384766</v>
      </c>
      <c r="G41" s="134" t="s">
        <v>308</v>
      </c>
      <c r="H41" s="134" t="s">
        <v>308</v>
      </c>
      <c r="I41" s="135">
        <v>63.55550003051758</v>
      </c>
      <c r="J41" s="137">
        <v>65.45511627197266</v>
      </c>
      <c r="L41" s="6" t="s">
        <v>28</v>
      </c>
      <c r="M41" s="134" t="s">
        <v>308</v>
      </c>
      <c r="N41" s="134" t="s">
        <v>308</v>
      </c>
      <c r="O41" s="134" t="s">
        <v>308</v>
      </c>
      <c r="P41" s="134" t="s">
        <v>308</v>
      </c>
      <c r="Q41" s="134" t="s">
        <v>308</v>
      </c>
      <c r="R41" s="134" t="s">
        <v>308</v>
      </c>
      <c r="S41" s="136" t="s">
        <v>308</v>
      </c>
      <c r="U41" s="6" t="s">
        <v>28</v>
      </c>
      <c r="V41" s="134" t="s">
        <v>246</v>
      </c>
      <c r="W41" s="134" t="s">
        <v>308</v>
      </c>
      <c r="X41" s="134" t="s">
        <v>308</v>
      </c>
      <c r="Y41" s="134" t="s">
        <v>308</v>
      </c>
      <c r="Z41" s="134" t="s">
        <v>308</v>
      </c>
      <c r="AA41" s="134" t="s">
        <v>308</v>
      </c>
      <c r="AB41" s="136" t="s">
        <v>308</v>
      </c>
      <c r="AD41" s="6" t="s">
        <v>28</v>
      </c>
      <c r="AE41" s="134" t="s">
        <v>246</v>
      </c>
      <c r="AF41" s="134" t="s">
        <v>308</v>
      </c>
      <c r="AG41" s="134" t="s">
        <v>308</v>
      </c>
      <c r="AH41" s="134" t="s">
        <v>308</v>
      </c>
      <c r="AI41" s="134" t="s">
        <v>308</v>
      </c>
      <c r="AJ41" s="134" t="s">
        <v>308</v>
      </c>
      <c r="AK41" s="136" t="s">
        <v>308</v>
      </c>
      <c r="AM41" s="6" t="s">
        <v>28</v>
      </c>
      <c r="AN41" s="134" t="s">
        <v>308</v>
      </c>
      <c r="AO41" s="134" t="s">
        <v>308</v>
      </c>
      <c r="AP41" s="134" t="s">
        <v>308</v>
      </c>
      <c r="AQ41" s="134" t="s">
        <v>308</v>
      </c>
      <c r="AR41" s="134" t="s">
        <v>308</v>
      </c>
      <c r="AS41" s="134" t="s">
        <v>308</v>
      </c>
      <c r="AT41" s="136" t="s">
        <v>308</v>
      </c>
      <c r="AV41" s="6" t="s">
        <v>28</v>
      </c>
      <c r="AW41" s="134" t="s">
        <v>308</v>
      </c>
      <c r="AX41" s="134" t="s">
        <v>308</v>
      </c>
      <c r="AY41" s="134" t="s">
        <v>308</v>
      </c>
      <c r="AZ41" s="134" t="s">
        <v>308</v>
      </c>
      <c r="BA41" s="134" t="s">
        <v>308</v>
      </c>
      <c r="BB41" s="134" t="s">
        <v>308</v>
      </c>
      <c r="BC41" s="136" t="s">
        <v>307</v>
      </c>
    </row>
    <row r="42" spans="1:55" ht="15.75">
      <c r="A42" s="75" t="s">
        <v>144</v>
      </c>
      <c r="C42" s="6" t="s">
        <v>144</v>
      </c>
      <c r="D42" s="134" t="s">
        <v>308</v>
      </c>
      <c r="E42" s="134" t="s">
        <v>308</v>
      </c>
      <c r="F42" s="134" t="s">
        <v>308</v>
      </c>
      <c r="G42" s="134" t="s">
        <v>308</v>
      </c>
      <c r="H42" s="134" t="s">
        <v>308</v>
      </c>
      <c r="I42" s="134" t="s">
        <v>308</v>
      </c>
      <c r="J42" s="136" t="s">
        <v>308</v>
      </c>
      <c r="L42" s="6" t="s">
        <v>144</v>
      </c>
      <c r="M42" s="134" t="s">
        <v>308</v>
      </c>
      <c r="N42" s="134" t="s">
        <v>308</v>
      </c>
      <c r="O42" s="134" t="s">
        <v>308</v>
      </c>
      <c r="P42" s="134" t="s">
        <v>308</v>
      </c>
      <c r="Q42" s="134" t="s">
        <v>308</v>
      </c>
      <c r="R42" s="134" t="s">
        <v>308</v>
      </c>
      <c r="S42" s="136" t="s">
        <v>308</v>
      </c>
      <c r="U42" s="6" t="s">
        <v>144</v>
      </c>
      <c r="V42" s="134" t="s">
        <v>246</v>
      </c>
      <c r="W42" s="134" t="s">
        <v>308</v>
      </c>
      <c r="X42" s="134" t="s">
        <v>308</v>
      </c>
      <c r="Y42" s="134" t="s">
        <v>308</v>
      </c>
      <c r="Z42" s="134" t="s">
        <v>308</v>
      </c>
      <c r="AA42" s="134" t="s">
        <v>308</v>
      </c>
      <c r="AB42" s="136" t="s">
        <v>308</v>
      </c>
      <c r="AD42" s="6" t="s">
        <v>144</v>
      </c>
      <c r="AE42" s="134" t="s">
        <v>246</v>
      </c>
      <c r="AF42" s="134" t="s">
        <v>308</v>
      </c>
      <c r="AG42" s="134" t="s">
        <v>308</v>
      </c>
      <c r="AH42" s="134" t="s">
        <v>308</v>
      </c>
      <c r="AI42" s="134" t="s">
        <v>308</v>
      </c>
      <c r="AJ42" s="134" t="s">
        <v>308</v>
      </c>
      <c r="AK42" s="136" t="s">
        <v>308</v>
      </c>
      <c r="AM42" s="6" t="s">
        <v>144</v>
      </c>
      <c r="AN42" s="134" t="s">
        <v>308</v>
      </c>
      <c r="AO42" s="134" t="s">
        <v>308</v>
      </c>
      <c r="AP42" s="134" t="s">
        <v>308</v>
      </c>
      <c r="AQ42" s="134" t="s">
        <v>308</v>
      </c>
      <c r="AR42" s="134" t="s">
        <v>308</v>
      </c>
      <c r="AS42" s="134" t="s">
        <v>308</v>
      </c>
      <c r="AT42" s="136" t="s">
        <v>308</v>
      </c>
      <c r="AV42" s="6" t="s">
        <v>144</v>
      </c>
      <c r="AW42" s="134" t="s">
        <v>308</v>
      </c>
      <c r="AX42" s="134" t="s">
        <v>308</v>
      </c>
      <c r="AY42" s="134" t="s">
        <v>308</v>
      </c>
      <c r="AZ42" s="134" t="s">
        <v>308</v>
      </c>
      <c r="BA42" s="134" t="s">
        <v>308</v>
      </c>
      <c r="BB42" s="134" t="s">
        <v>308</v>
      </c>
      <c r="BC42" s="137">
        <v>56.49289321899414</v>
      </c>
    </row>
    <row r="43" spans="1:55" ht="15.75">
      <c r="A43" s="75" t="s">
        <v>155</v>
      </c>
      <c r="C43" s="6" t="s">
        <v>155</v>
      </c>
      <c r="D43" s="134" t="s">
        <v>308</v>
      </c>
      <c r="E43" s="134" t="s">
        <v>308</v>
      </c>
      <c r="F43" s="134" t="s">
        <v>308</v>
      </c>
      <c r="G43" s="134" t="s">
        <v>308</v>
      </c>
      <c r="H43" s="134" t="s">
        <v>308</v>
      </c>
      <c r="I43" s="134" t="s">
        <v>308</v>
      </c>
      <c r="J43" s="136" t="s">
        <v>308</v>
      </c>
      <c r="L43" s="6" t="s">
        <v>155</v>
      </c>
      <c r="M43" s="134" t="s">
        <v>308</v>
      </c>
      <c r="N43" s="134" t="s">
        <v>308</v>
      </c>
      <c r="O43" s="134" t="s">
        <v>308</v>
      </c>
      <c r="P43" s="134" t="s">
        <v>308</v>
      </c>
      <c r="Q43" s="134" t="s">
        <v>308</v>
      </c>
      <c r="R43" s="134" t="s">
        <v>308</v>
      </c>
      <c r="S43" s="136" t="s">
        <v>308</v>
      </c>
      <c r="U43" s="6" t="s">
        <v>155</v>
      </c>
      <c r="V43" s="134" t="s">
        <v>246</v>
      </c>
      <c r="W43" s="134" t="s">
        <v>308</v>
      </c>
      <c r="X43" s="134" t="s">
        <v>308</v>
      </c>
      <c r="Y43" s="134" t="s">
        <v>308</v>
      </c>
      <c r="Z43" s="134" t="s">
        <v>308</v>
      </c>
      <c r="AA43" s="134" t="s">
        <v>308</v>
      </c>
      <c r="AB43" s="136" t="s">
        <v>308</v>
      </c>
      <c r="AD43" s="6" t="s">
        <v>155</v>
      </c>
      <c r="AE43" s="134" t="s">
        <v>246</v>
      </c>
      <c r="AF43" s="134" t="s">
        <v>308</v>
      </c>
      <c r="AG43" s="134" t="s">
        <v>308</v>
      </c>
      <c r="AH43" s="134" t="s">
        <v>308</v>
      </c>
      <c r="AI43" s="134" t="s">
        <v>308</v>
      </c>
      <c r="AJ43" s="134" t="s">
        <v>308</v>
      </c>
      <c r="AK43" s="136" t="s">
        <v>308</v>
      </c>
      <c r="AM43" s="6" t="s">
        <v>155</v>
      </c>
      <c r="AN43" s="134" t="s">
        <v>308</v>
      </c>
      <c r="AO43" s="134" t="s">
        <v>308</v>
      </c>
      <c r="AP43" s="134" t="s">
        <v>308</v>
      </c>
      <c r="AQ43" s="134" t="s">
        <v>308</v>
      </c>
      <c r="AR43" s="134" t="s">
        <v>308</v>
      </c>
      <c r="AS43" s="134" t="s">
        <v>308</v>
      </c>
      <c r="AT43" s="136" t="s">
        <v>308</v>
      </c>
      <c r="AV43" s="6" t="s">
        <v>155</v>
      </c>
      <c r="AW43" s="134" t="s">
        <v>308</v>
      </c>
      <c r="AX43" s="134" t="s">
        <v>308</v>
      </c>
      <c r="AY43" s="134" t="s">
        <v>308</v>
      </c>
      <c r="AZ43" s="134" t="s">
        <v>308</v>
      </c>
      <c r="BA43" s="134" t="s">
        <v>308</v>
      </c>
      <c r="BB43" s="134" t="s">
        <v>308</v>
      </c>
      <c r="BC43" s="136" t="s">
        <v>246</v>
      </c>
    </row>
    <row r="44" spans="1:55" ht="15.75">
      <c r="A44" s="75" t="s">
        <v>145</v>
      </c>
      <c r="C44" s="6" t="s">
        <v>145</v>
      </c>
      <c r="D44" s="134" t="s">
        <v>308</v>
      </c>
      <c r="E44" s="134" t="s">
        <v>308</v>
      </c>
      <c r="F44" s="134" t="s">
        <v>308</v>
      </c>
      <c r="G44" s="134" t="s">
        <v>308</v>
      </c>
      <c r="H44" s="134" t="s">
        <v>308</v>
      </c>
      <c r="I44" s="134" t="s">
        <v>308</v>
      </c>
      <c r="J44" s="136" t="s">
        <v>308</v>
      </c>
      <c r="L44" s="6" t="s">
        <v>145</v>
      </c>
      <c r="M44" s="134" t="s">
        <v>308</v>
      </c>
      <c r="N44" s="134" t="s">
        <v>308</v>
      </c>
      <c r="O44" s="134" t="s">
        <v>308</v>
      </c>
      <c r="P44" s="134" t="s">
        <v>308</v>
      </c>
      <c r="Q44" s="134" t="s">
        <v>308</v>
      </c>
      <c r="R44" s="134" t="s">
        <v>308</v>
      </c>
      <c r="S44" s="136" t="s">
        <v>308</v>
      </c>
      <c r="U44" s="6" t="s">
        <v>145</v>
      </c>
      <c r="V44" s="134" t="s">
        <v>246</v>
      </c>
      <c r="W44" s="134" t="s">
        <v>308</v>
      </c>
      <c r="X44" s="134" t="s">
        <v>308</v>
      </c>
      <c r="Y44" s="134" t="s">
        <v>308</v>
      </c>
      <c r="Z44" s="134" t="s">
        <v>308</v>
      </c>
      <c r="AA44" s="134" t="s">
        <v>308</v>
      </c>
      <c r="AB44" s="136" t="s">
        <v>308</v>
      </c>
      <c r="AD44" s="6" t="s">
        <v>145</v>
      </c>
      <c r="AE44" s="134" t="s">
        <v>246</v>
      </c>
      <c r="AF44" s="134" t="s">
        <v>308</v>
      </c>
      <c r="AG44" s="134" t="s">
        <v>308</v>
      </c>
      <c r="AH44" s="134" t="s">
        <v>308</v>
      </c>
      <c r="AI44" s="134" t="s">
        <v>308</v>
      </c>
      <c r="AJ44" s="134" t="s">
        <v>308</v>
      </c>
      <c r="AK44" s="136" t="s">
        <v>308</v>
      </c>
      <c r="AM44" s="6" t="s">
        <v>145</v>
      </c>
      <c r="AN44" s="134" t="s">
        <v>308</v>
      </c>
      <c r="AO44" s="134" t="s">
        <v>308</v>
      </c>
      <c r="AP44" s="134" t="s">
        <v>308</v>
      </c>
      <c r="AQ44" s="134" t="s">
        <v>308</v>
      </c>
      <c r="AR44" s="134" t="s">
        <v>308</v>
      </c>
      <c r="AS44" s="134" t="s">
        <v>308</v>
      </c>
      <c r="AT44" s="136" t="s">
        <v>308</v>
      </c>
      <c r="AV44" s="6" t="s">
        <v>145</v>
      </c>
      <c r="AW44" s="134" t="s">
        <v>308</v>
      </c>
      <c r="AX44" s="134" t="s">
        <v>308</v>
      </c>
      <c r="AY44" s="134" t="s">
        <v>308</v>
      </c>
      <c r="AZ44" s="134" t="s">
        <v>308</v>
      </c>
      <c r="BA44" s="134" t="s">
        <v>308</v>
      </c>
      <c r="BB44" s="134" t="s">
        <v>308</v>
      </c>
      <c r="BC44" s="136" t="s">
        <v>246</v>
      </c>
    </row>
    <row r="45" spans="1:55" ht="16.5" thickBot="1">
      <c r="A45" s="75" t="s">
        <v>8</v>
      </c>
      <c r="C45" s="6" t="s">
        <v>8</v>
      </c>
      <c r="D45" s="138" t="s">
        <v>8</v>
      </c>
      <c r="E45" s="138" t="s">
        <v>8</v>
      </c>
      <c r="F45" s="138" t="s">
        <v>8</v>
      </c>
      <c r="G45" s="138" t="s">
        <v>8</v>
      </c>
      <c r="H45" s="138" t="s">
        <v>8</v>
      </c>
      <c r="I45" s="138" t="s">
        <v>8</v>
      </c>
      <c r="J45" s="139" t="s">
        <v>8</v>
      </c>
      <c r="L45" s="6" t="s">
        <v>8</v>
      </c>
      <c r="M45" s="138" t="s">
        <v>8</v>
      </c>
      <c r="N45" s="138" t="s">
        <v>8</v>
      </c>
      <c r="O45" s="138" t="s">
        <v>8</v>
      </c>
      <c r="P45" s="138" t="s">
        <v>8</v>
      </c>
      <c r="Q45" s="138" t="s">
        <v>8</v>
      </c>
      <c r="R45" s="138" t="s">
        <v>8</v>
      </c>
      <c r="S45" s="139" t="s">
        <v>8</v>
      </c>
      <c r="U45" s="6" t="s">
        <v>8</v>
      </c>
      <c r="V45" s="138" t="s">
        <v>8</v>
      </c>
      <c r="W45" s="138" t="s">
        <v>8</v>
      </c>
      <c r="X45" s="138" t="s">
        <v>8</v>
      </c>
      <c r="Y45" s="138" t="s">
        <v>8</v>
      </c>
      <c r="Z45" s="138" t="s">
        <v>8</v>
      </c>
      <c r="AA45" s="138" t="s">
        <v>8</v>
      </c>
      <c r="AB45" s="139" t="s">
        <v>8</v>
      </c>
      <c r="AD45" s="6" t="s">
        <v>8</v>
      </c>
      <c r="AE45" s="138" t="s">
        <v>8</v>
      </c>
      <c r="AF45" s="138" t="s">
        <v>8</v>
      </c>
      <c r="AG45" s="138" t="s">
        <v>8</v>
      </c>
      <c r="AH45" s="138" t="s">
        <v>8</v>
      </c>
      <c r="AI45" s="138" t="s">
        <v>8</v>
      </c>
      <c r="AJ45" s="138" t="s">
        <v>8</v>
      </c>
      <c r="AK45" s="139" t="s">
        <v>8</v>
      </c>
      <c r="AM45" s="6" t="s">
        <v>8</v>
      </c>
      <c r="AN45" s="138" t="s">
        <v>8</v>
      </c>
      <c r="AO45" s="138" t="s">
        <v>8</v>
      </c>
      <c r="AP45" s="138" t="s">
        <v>8</v>
      </c>
      <c r="AQ45" s="138" t="s">
        <v>8</v>
      </c>
      <c r="AR45" s="138" t="s">
        <v>8</v>
      </c>
      <c r="AS45" s="138" t="s">
        <v>8</v>
      </c>
      <c r="AT45" s="139" t="s">
        <v>8</v>
      </c>
      <c r="AV45" s="6" t="s">
        <v>8</v>
      </c>
      <c r="AW45" s="138" t="s">
        <v>8</v>
      </c>
      <c r="AX45" s="138" t="s">
        <v>8</v>
      </c>
      <c r="AY45" s="138" t="s">
        <v>8</v>
      </c>
      <c r="AZ45" s="138" t="s">
        <v>8</v>
      </c>
      <c r="BA45" s="138" t="s">
        <v>8</v>
      </c>
      <c r="BB45" s="138" t="s">
        <v>8</v>
      </c>
      <c r="BC45" s="139" t="s">
        <v>8</v>
      </c>
    </row>
    <row r="46" spans="1:55" ht="15.75">
      <c r="A46" s="81" t="s">
        <v>14</v>
      </c>
      <c r="C46" s="9" t="s">
        <v>14</v>
      </c>
      <c r="D46" s="140" t="s">
        <v>8</v>
      </c>
      <c r="E46" s="140" t="s">
        <v>8</v>
      </c>
      <c r="F46" s="140" t="s">
        <v>8</v>
      </c>
      <c r="G46" s="140" t="s">
        <v>8</v>
      </c>
      <c r="H46" s="140" t="s">
        <v>8</v>
      </c>
      <c r="I46" s="140" t="s">
        <v>8</v>
      </c>
      <c r="J46" s="141" t="s">
        <v>8</v>
      </c>
      <c r="L46" s="9" t="s">
        <v>14</v>
      </c>
      <c r="M46" s="140" t="s">
        <v>8</v>
      </c>
      <c r="N46" s="140" t="s">
        <v>8</v>
      </c>
      <c r="O46" s="140" t="s">
        <v>8</v>
      </c>
      <c r="P46" s="140" t="s">
        <v>8</v>
      </c>
      <c r="Q46" s="140" t="s">
        <v>8</v>
      </c>
      <c r="R46" s="140" t="s">
        <v>8</v>
      </c>
      <c r="S46" s="141" t="s">
        <v>8</v>
      </c>
      <c r="U46" s="9" t="s">
        <v>14</v>
      </c>
      <c r="V46" s="140" t="s">
        <v>8</v>
      </c>
      <c r="W46" s="140" t="s">
        <v>8</v>
      </c>
      <c r="X46" s="140" t="s">
        <v>8</v>
      </c>
      <c r="Y46" s="140" t="s">
        <v>8</v>
      </c>
      <c r="Z46" s="140" t="s">
        <v>8</v>
      </c>
      <c r="AA46" s="140" t="s">
        <v>8</v>
      </c>
      <c r="AB46" s="141" t="s">
        <v>8</v>
      </c>
      <c r="AD46" s="9" t="s">
        <v>14</v>
      </c>
      <c r="AE46" s="140" t="s">
        <v>8</v>
      </c>
      <c r="AF46" s="140" t="s">
        <v>8</v>
      </c>
      <c r="AG46" s="140" t="s">
        <v>8</v>
      </c>
      <c r="AH46" s="140" t="s">
        <v>8</v>
      </c>
      <c r="AI46" s="140" t="s">
        <v>8</v>
      </c>
      <c r="AJ46" s="140" t="s">
        <v>8</v>
      </c>
      <c r="AK46" s="141" t="s">
        <v>8</v>
      </c>
      <c r="AM46" s="9" t="s">
        <v>14</v>
      </c>
      <c r="AN46" s="140" t="s">
        <v>8</v>
      </c>
      <c r="AO46" s="140" t="s">
        <v>8</v>
      </c>
      <c r="AP46" s="140" t="s">
        <v>8</v>
      </c>
      <c r="AQ46" s="140" t="s">
        <v>8</v>
      </c>
      <c r="AR46" s="140" t="s">
        <v>8</v>
      </c>
      <c r="AS46" s="140" t="s">
        <v>8</v>
      </c>
      <c r="AT46" s="141" t="s">
        <v>8</v>
      </c>
      <c r="AV46" s="9" t="s">
        <v>14</v>
      </c>
      <c r="AW46" s="140" t="s">
        <v>8</v>
      </c>
      <c r="AX46" s="140" t="s">
        <v>8</v>
      </c>
      <c r="AY46" s="140" t="s">
        <v>8</v>
      </c>
      <c r="AZ46" s="140" t="s">
        <v>8</v>
      </c>
      <c r="BA46" s="140" t="s">
        <v>8</v>
      </c>
      <c r="BB46" s="140" t="s">
        <v>8</v>
      </c>
      <c r="BC46" s="141" t="s">
        <v>8</v>
      </c>
    </row>
    <row r="47" spans="1:55" ht="15.75">
      <c r="A47" s="75"/>
      <c r="C47" s="6"/>
      <c r="D47" s="126" t="s">
        <v>8</v>
      </c>
      <c r="E47" s="126" t="s">
        <v>8</v>
      </c>
      <c r="F47" s="126" t="s">
        <v>8</v>
      </c>
      <c r="G47" s="126" t="s">
        <v>8</v>
      </c>
      <c r="H47" s="126" t="s">
        <v>8</v>
      </c>
      <c r="I47" s="126" t="s">
        <v>8</v>
      </c>
      <c r="J47" s="127" t="s">
        <v>8</v>
      </c>
      <c r="L47" s="6"/>
      <c r="M47" s="126" t="s">
        <v>8</v>
      </c>
      <c r="N47" s="126" t="s">
        <v>8</v>
      </c>
      <c r="O47" s="126" t="s">
        <v>8</v>
      </c>
      <c r="P47" s="126" t="s">
        <v>8</v>
      </c>
      <c r="Q47" s="126" t="s">
        <v>8</v>
      </c>
      <c r="R47" s="126" t="s">
        <v>8</v>
      </c>
      <c r="S47" s="127" t="s">
        <v>8</v>
      </c>
      <c r="U47" s="6"/>
      <c r="V47" s="126" t="s">
        <v>8</v>
      </c>
      <c r="W47" s="126" t="s">
        <v>8</v>
      </c>
      <c r="X47" s="126" t="s">
        <v>8</v>
      </c>
      <c r="Y47" s="126" t="s">
        <v>8</v>
      </c>
      <c r="Z47" s="126" t="s">
        <v>8</v>
      </c>
      <c r="AA47" s="126" t="s">
        <v>8</v>
      </c>
      <c r="AB47" s="127" t="s">
        <v>8</v>
      </c>
      <c r="AD47" s="6"/>
      <c r="AE47" s="126" t="s">
        <v>8</v>
      </c>
      <c r="AF47" s="126" t="s">
        <v>8</v>
      </c>
      <c r="AG47" s="126" t="s">
        <v>8</v>
      </c>
      <c r="AH47" s="126" t="s">
        <v>8</v>
      </c>
      <c r="AI47" s="126" t="s">
        <v>8</v>
      </c>
      <c r="AJ47" s="126" t="s">
        <v>8</v>
      </c>
      <c r="AK47" s="127" t="s">
        <v>8</v>
      </c>
      <c r="AM47" s="6"/>
      <c r="AN47" s="126" t="s">
        <v>8</v>
      </c>
      <c r="AO47" s="126" t="s">
        <v>8</v>
      </c>
      <c r="AP47" s="126" t="s">
        <v>8</v>
      </c>
      <c r="AQ47" s="126" t="s">
        <v>8</v>
      </c>
      <c r="AR47" s="126" t="s">
        <v>8</v>
      </c>
      <c r="AS47" s="126" t="s">
        <v>8</v>
      </c>
      <c r="AT47" s="127" t="s">
        <v>8</v>
      </c>
      <c r="AV47" s="6"/>
      <c r="AW47" s="126" t="s">
        <v>8</v>
      </c>
      <c r="AX47" s="126" t="s">
        <v>8</v>
      </c>
      <c r="AY47" s="126" t="s">
        <v>8</v>
      </c>
      <c r="AZ47" s="126" t="s">
        <v>8</v>
      </c>
      <c r="BA47" s="126" t="s">
        <v>8</v>
      </c>
      <c r="BB47" s="126" t="s">
        <v>8</v>
      </c>
      <c r="BC47" s="127" t="s">
        <v>8</v>
      </c>
    </row>
    <row r="48" spans="1:55" ht="18.75">
      <c r="A48" s="75" t="s">
        <v>180</v>
      </c>
      <c r="C48" s="6" t="s">
        <v>180</v>
      </c>
      <c r="D48" s="142">
        <v>0.20774035039189606</v>
      </c>
      <c r="E48" s="142">
        <v>6.678488817872212</v>
      </c>
      <c r="F48" s="142">
        <v>0.8787575803118873</v>
      </c>
      <c r="G48" s="142">
        <v>5.147926270248666E-24</v>
      </c>
      <c r="H48" s="142">
        <v>0.1446255873451436</v>
      </c>
      <c r="I48" s="142">
        <v>5.399407125975037</v>
      </c>
      <c r="J48" s="143">
        <v>6.712974517274194</v>
      </c>
      <c r="K48" s="120"/>
      <c r="L48" s="6" t="s">
        <v>180</v>
      </c>
      <c r="M48" s="142">
        <v>1.582876666160077E-21</v>
      </c>
      <c r="N48" s="142">
        <v>2.1491921872594824</v>
      </c>
      <c r="O48" s="142">
        <v>1.959975664933084</v>
      </c>
      <c r="P48" s="142">
        <v>2.6945218807592426E-23</v>
      </c>
      <c r="Q48" s="142">
        <v>0.16692245643165907</v>
      </c>
      <c r="R48" s="142">
        <v>3.9714127325188677</v>
      </c>
      <c r="S48" s="143">
        <v>4.018138255813271</v>
      </c>
      <c r="T48" s="120"/>
      <c r="U48" s="6" t="s">
        <v>180</v>
      </c>
      <c r="V48" s="142" t="s">
        <v>246</v>
      </c>
      <c r="W48" s="142">
        <v>0.03920549267180634</v>
      </c>
      <c r="X48" s="142">
        <v>8.279734588237041E-23</v>
      </c>
      <c r="Y48" s="142">
        <v>0.31618882148330507</v>
      </c>
      <c r="Z48" s="142">
        <v>0.025986617651620064</v>
      </c>
      <c r="AA48" s="142">
        <v>1.0185929740680255</v>
      </c>
      <c r="AB48" s="143">
        <v>1.0185929740680255</v>
      </c>
      <c r="AC48" s="120"/>
      <c r="AD48" s="6" t="s">
        <v>180</v>
      </c>
      <c r="AE48" s="142" t="s">
        <v>246</v>
      </c>
      <c r="AF48" s="142">
        <v>1.7616861383425028E-21</v>
      </c>
      <c r="AG48" s="142">
        <v>5.698915561282075E-22</v>
      </c>
      <c r="AH48" s="142">
        <v>0.001526462720344641</v>
      </c>
      <c r="AI48" s="142">
        <v>8.426921414896178E-22</v>
      </c>
      <c r="AJ48" s="142">
        <v>0.16361943437822918</v>
      </c>
      <c r="AK48" s="143">
        <v>0.16361943437822918</v>
      </c>
      <c r="AL48" s="120"/>
      <c r="AM48" s="6" t="s">
        <v>180</v>
      </c>
      <c r="AN48" s="142">
        <v>8.975123999883871E-21</v>
      </c>
      <c r="AO48" s="142">
        <v>9.99713139864665E-23</v>
      </c>
      <c r="AP48" s="142">
        <v>0.0013762319789923346</v>
      </c>
      <c r="AQ48" s="142">
        <v>0.030125880081846624</v>
      </c>
      <c r="AR48" s="142">
        <v>0.1706830311608523</v>
      </c>
      <c r="AS48" s="142">
        <v>0.0565548848938007</v>
      </c>
      <c r="AT48" s="143">
        <v>0.05508312514572272</v>
      </c>
      <c r="AU48" s="120"/>
      <c r="AV48" s="6" t="s">
        <v>180</v>
      </c>
      <c r="AW48" s="142">
        <v>0.23709806583694665</v>
      </c>
      <c r="AX48" s="142">
        <v>9.403470368480345</v>
      </c>
      <c r="AY48" s="142">
        <v>2.5690279315462714</v>
      </c>
      <c r="AZ48" s="142">
        <v>0.004307844603976309</v>
      </c>
      <c r="BA48" s="142">
        <v>0.2317683745299437</v>
      </c>
      <c r="BB48" s="142">
        <v>12.363475931994918</v>
      </c>
      <c r="BC48" s="143">
        <v>13.565596003892948</v>
      </c>
    </row>
    <row r="49" spans="1:55" ht="15.75">
      <c r="A49" s="75" t="s">
        <v>15</v>
      </c>
      <c r="C49" s="6" t="s">
        <v>15</v>
      </c>
      <c r="D49" s="126">
        <v>1</v>
      </c>
      <c r="E49" s="126">
        <v>1</v>
      </c>
      <c r="F49" s="126">
        <v>1</v>
      </c>
      <c r="G49" s="126">
        <v>1</v>
      </c>
      <c r="H49" s="126">
        <v>1</v>
      </c>
      <c r="I49" s="126">
        <v>5</v>
      </c>
      <c r="J49" s="127">
        <v>5</v>
      </c>
      <c r="K49" s="120"/>
      <c r="L49" s="6" t="s">
        <v>15</v>
      </c>
      <c r="M49" s="126">
        <v>1</v>
      </c>
      <c r="N49" s="126">
        <v>1</v>
      </c>
      <c r="O49" s="126">
        <v>1</v>
      </c>
      <c r="P49" s="126">
        <v>1</v>
      </c>
      <c r="Q49" s="126">
        <v>1</v>
      </c>
      <c r="R49" s="126">
        <v>1</v>
      </c>
      <c r="S49" s="127">
        <v>1</v>
      </c>
      <c r="T49" s="120"/>
      <c r="U49" s="6" t="s">
        <v>15</v>
      </c>
      <c r="V49" s="126" t="s">
        <v>246</v>
      </c>
      <c r="W49" s="126">
        <v>1</v>
      </c>
      <c r="X49" s="126">
        <v>1</v>
      </c>
      <c r="Y49" s="126">
        <v>1</v>
      </c>
      <c r="Z49" s="126">
        <v>1</v>
      </c>
      <c r="AA49" s="126">
        <v>1</v>
      </c>
      <c r="AB49" s="127">
        <v>1</v>
      </c>
      <c r="AC49" s="120"/>
      <c r="AD49" s="6" t="s">
        <v>15</v>
      </c>
      <c r="AE49" s="126" t="s">
        <v>246</v>
      </c>
      <c r="AF49" s="126">
        <v>1</v>
      </c>
      <c r="AG49" s="126">
        <v>1</v>
      </c>
      <c r="AH49" s="126">
        <v>1</v>
      </c>
      <c r="AI49" s="126">
        <v>1</v>
      </c>
      <c r="AJ49" s="126">
        <v>1</v>
      </c>
      <c r="AK49" s="127">
        <v>1</v>
      </c>
      <c r="AL49" s="120"/>
      <c r="AM49" s="6" t="s">
        <v>15</v>
      </c>
      <c r="AN49" s="126">
        <v>1</v>
      </c>
      <c r="AO49" s="126">
        <v>1</v>
      </c>
      <c r="AP49" s="126">
        <v>1</v>
      </c>
      <c r="AQ49" s="126">
        <v>1</v>
      </c>
      <c r="AR49" s="126">
        <v>1</v>
      </c>
      <c r="AS49" s="126">
        <v>1</v>
      </c>
      <c r="AT49" s="127">
        <v>1</v>
      </c>
      <c r="AU49" s="120"/>
      <c r="AV49" s="6" t="s">
        <v>15</v>
      </c>
      <c r="AW49" s="126">
        <v>1</v>
      </c>
      <c r="AX49" s="126">
        <v>1</v>
      </c>
      <c r="AY49" s="126">
        <v>1</v>
      </c>
      <c r="AZ49" s="126">
        <v>1</v>
      </c>
      <c r="BA49" s="126">
        <v>1</v>
      </c>
      <c r="BB49" s="126">
        <v>8</v>
      </c>
      <c r="BC49" s="127">
        <v>8</v>
      </c>
    </row>
    <row r="50" spans="1:55" ht="18.75">
      <c r="A50" s="75" t="s">
        <v>37</v>
      </c>
      <c r="C50" s="6" t="s">
        <v>37</v>
      </c>
      <c r="D50" s="144">
        <v>0.6485442885153696</v>
      </c>
      <c r="E50" s="144">
        <v>0.00975833204208243</v>
      </c>
      <c r="F50" s="144">
        <v>0.3485421940379956</v>
      </c>
      <c r="G50" s="144">
        <v>0.9999999999981897</v>
      </c>
      <c r="H50" s="144">
        <v>0.7037251777205651</v>
      </c>
      <c r="I50" s="144">
        <v>0.3691023624874572</v>
      </c>
      <c r="J50" s="145">
        <v>0.24287672383689032</v>
      </c>
      <c r="K50" s="120"/>
      <c r="L50" s="6" t="s">
        <v>37</v>
      </c>
      <c r="M50" s="144">
        <v>0.9999999999682558</v>
      </c>
      <c r="N50" s="144">
        <v>0.14264492451034827</v>
      </c>
      <c r="O50" s="144">
        <v>0.1615159210828081</v>
      </c>
      <c r="P50" s="144">
        <v>0.9999999999958583</v>
      </c>
      <c r="Q50" s="144">
        <v>0.6828615277555469</v>
      </c>
      <c r="R50" s="144">
        <v>0.046278929822377024</v>
      </c>
      <c r="S50" s="145">
        <v>0.04501337706911712</v>
      </c>
      <c r="T50" s="120"/>
      <c r="U50" s="6" t="s">
        <v>37</v>
      </c>
      <c r="V50" s="144" t="s">
        <v>246</v>
      </c>
      <c r="W50" s="144">
        <v>0.8430421146143798</v>
      </c>
      <c r="X50" s="144">
        <v>0.9999999999927398</v>
      </c>
      <c r="Y50" s="144">
        <v>0.5739070762704176</v>
      </c>
      <c r="Z50" s="144">
        <v>0.8719330042880103</v>
      </c>
      <c r="AA50" s="144">
        <v>0.3128529922817411</v>
      </c>
      <c r="AB50" s="145">
        <v>0.3128529922817411</v>
      </c>
      <c r="AC50" s="120"/>
      <c r="AD50" s="6" t="s">
        <v>37</v>
      </c>
      <c r="AE50" s="144" t="s">
        <v>246</v>
      </c>
      <c r="AF50" s="144">
        <v>0.9999999999665108</v>
      </c>
      <c r="AG50" s="144">
        <v>0.9999999999809526</v>
      </c>
      <c r="AH50" s="144">
        <v>0.9688346014706242</v>
      </c>
      <c r="AI50" s="144">
        <v>0.9999999999768381</v>
      </c>
      <c r="AJ50" s="144">
        <v>0.6858458191139587</v>
      </c>
      <c r="AK50" s="145">
        <v>0.6858458191139587</v>
      </c>
      <c r="AL50" s="120"/>
      <c r="AM50" s="6" t="s">
        <v>37</v>
      </c>
      <c r="AN50" s="144">
        <v>0.9999999999244107</v>
      </c>
      <c r="AO50" s="144">
        <v>0.9999999999920223</v>
      </c>
      <c r="AP50" s="144">
        <v>0.9704071850633869</v>
      </c>
      <c r="AQ50" s="144">
        <v>0.8622049158514953</v>
      </c>
      <c r="AR50" s="144">
        <v>0.6795054883905849</v>
      </c>
      <c r="AS50" s="144">
        <v>0.8120263605242912</v>
      </c>
      <c r="AT50" s="145">
        <v>0.8144431832445653</v>
      </c>
      <c r="AU50" s="120"/>
      <c r="AV50" s="6" t="s">
        <v>37</v>
      </c>
      <c r="AW50" s="144">
        <v>0.626309945971846</v>
      </c>
      <c r="AX50" s="144">
        <v>0.0021657512443700178</v>
      </c>
      <c r="AY50" s="144">
        <v>0.10897467694054541</v>
      </c>
      <c r="AZ50" s="144">
        <v>0.9476690820138731</v>
      </c>
      <c r="BA50" s="144">
        <v>0.6302156943194677</v>
      </c>
      <c r="BB50" s="144">
        <v>0.13570833488389522</v>
      </c>
      <c r="BC50" s="145">
        <v>0.09381456563930606</v>
      </c>
    </row>
    <row r="51" spans="1:55" ht="15.75">
      <c r="A51" s="75"/>
      <c r="C51" s="6"/>
      <c r="D51" s="126" t="s">
        <v>8</v>
      </c>
      <c r="E51" s="126" t="s">
        <v>8</v>
      </c>
      <c r="F51" s="126" t="s">
        <v>8</v>
      </c>
      <c r="G51" s="126" t="s">
        <v>8</v>
      </c>
      <c r="H51" s="126" t="s">
        <v>8</v>
      </c>
      <c r="I51" s="126" t="s">
        <v>8</v>
      </c>
      <c r="J51" s="127" t="s">
        <v>8</v>
      </c>
      <c r="K51" s="120"/>
      <c r="L51" s="6"/>
      <c r="M51" s="126" t="s">
        <v>8</v>
      </c>
      <c r="N51" s="126" t="s">
        <v>8</v>
      </c>
      <c r="O51" s="126" t="s">
        <v>8</v>
      </c>
      <c r="P51" s="126" t="s">
        <v>8</v>
      </c>
      <c r="Q51" s="126" t="s">
        <v>8</v>
      </c>
      <c r="R51" s="126" t="s">
        <v>8</v>
      </c>
      <c r="S51" s="127" t="s">
        <v>8</v>
      </c>
      <c r="T51" s="120"/>
      <c r="U51" s="6"/>
      <c r="V51" s="126" t="s">
        <v>8</v>
      </c>
      <c r="W51" s="126" t="s">
        <v>8</v>
      </c>
      <c r="X51" s="126" t="s">
        <v>8</v>
      </c>
      <c r="Y51" s="126" t="s">
        <v>8</v>
      </c>
      <c r="Z51" s="126" t="s">
        <v>8</v>
      </c>
      <c r="AA51" s="126" t="s">
        <v>8</v>
      </c>
      <c r="AB51" s="127" t="s">
        <v>8</v>
      </c>
      <c r="AC51" s="120"/>
      <c r="AD51" s="6"/>
      <c r="AE51" s="126" t="s">
        <v>8</v>
      </c>
      <c r="AF51" s="126" t="s">
        <v>8</v>
      </c>
      <c r="AG51" s="126" t="s">
        <v>8</v>
      </c>
      <c r="AH51" s="126" t="s">
        <v>8</v>
      </c>
      <c r="AI51" s="126" t="s">
        <v>8</v>
      </c>
      <c r="AJ51" s="126" t="s">
        <v>8</v>
      </c>
      <c r="AK51" s="127" t="s">
        <v>8</v>
      </c>
      <c r="AL51" s="120"/>
      <c r="AM51" s="6"/>
      <c r="AN51" s="126" t="s">
        <v>8</v>
      </c>
      <c r="AO51" s="126" t="s">
        <v>8</v>
      </c>
      <c r="AP51" s="126" t="s">
        <v>8</v>
      </c>
      <c r="AQ51" s="126" t="s">
        <v>8</v>
      </c>
      <c r="AR51" s="126" t="s">
        <v>8</v>
      </c>
      <c r="AS51" s="126" t="s">
        <v>8</v>
      </c>
      <c r="AT51" s="127" t="s">
        <v>8</v>
      </c>
      <c r="AU51" s="120"/>
      <c r="AV51" s="6"/>
      <c r="AW51" s="126" t="s">
        <v>8</v>
      </c>
      <c r="AX51" s="126" t="s">
        <v>8</v>
      </c>
      <c r="AY51" s="126" t="s">
        <v>8</v>
      </c>
      <c r="AZ51" s="126" t="s">
        <v>8</v>
      </c>
      <c r="BA51" s="126" t="s">
        <v>8</v>
      </c>
      <c r="BB51" s="126" t="s">
        <v>8</v>
      </c>
      <c r="BC51" s="127" t="s">
        <v>8</v>
      </c>
    </row>
    <row r="52" spans="1:55" ht="15.75">
      <c r="A52" s="75" t="s">
        <v>176</v>
      </c>
      <c r="C52" s="6" t="s">
        <v>176</v>
      </c>
      <c r="D52" s="142">
        <v>16.305708593204546</v>
      </c>
      <c r="E52" s="142">
        <v>40.574949835154534</v>
      </c>
      <c r="F52" s="142">
        <v>45.29522803987675</v>
      </c>
      <c r="G52" s="142">
        <v>31.163709420428418</v>
      </c>
      <c r="H52" s="142">
        <v>12.487603124673438</v>
      </c>
      <c r="I52" s="142">
        <v>65.64472164443156</v>
      </c>
      <c r="J52" s="143">
        <v>70.25116716563373</v>
      </c>
      <c r="K52" s="120"/>
      <c r="L52" s="6" t="s">
        <v>176</v>
      </c>
      <c r="M52" s="142">
        <v>0.12635223215791208</v>
      </c>
      <c r="N52" s="142">
        <v>17.65508894696202</v>
      </c>
      <c r="O52" s="142">
        <v>13.983739860047761</v>
      </c>
      <c r="P52" s="142">
        <v>20.136704465402133</v>
      </c>
      <c r="Q52" s="142">
        <v>1.7683441215922162</v>
      </c>
      <c r="R52" s="142">
        <v>40.07297030257479</v>
      </c>
      <c r="S52" s="143">
        <v>40.14971371321953</v>
      </c>
      <c r="T52" s="120"/>
      <c r="U52" s="6" t="s">
        <v>176</v>
      </c>
      <c r="V52" s="142" t="s">
        <v>246</v>
      </c>
      <c r="W52" s="142">
        <v>13.066473634907487</v>
      </c>
      <c r="X52" s="142">
        <v>7.186677054984802</v>
      </c>
      <c r="Y52" s="142">
        <v>2.1719650853499832</v>
      </c>
      <c r="Z52" s="142">
        <v>1.2554393134305355</v>
      </c>
      <c r="AA52" s="142">
        <v>13.841150741094038</v>
      </c>
      <c r="AB52" s="143">
        <v>13.841150741094038</v>
      </c>
      <c r="AC52" s="120"/>
      <c r="AD52" s="6" t="s">
        <v>176</v>
      </c>
      <c r="AE52" s="142" t="s">
        <v>246</v>
      </c>
      <c r="AF52" s="142">
        <v>0.11352760043180657</v>
      </c>
      <c r="AG52" s="142">
        <v>0.3509439609156208</v>
      </c>
      <c r="AH52" s="142">
        <v>1.0568008286518131</v>
      </c>
      <c r="AI52" s="142">
        <v>0.23733459724266817</v>
      </c>
      <c r="AJ52" s="142">
        <v>1.7586069872419088</v>
      </c>
      <c r="AK52" s="143">
        <v>1.7586069872419088</v>
      </c>
      <c r="AL52" s="120"/>
      <c r="AM52" s="6" t="s">
        <v>176</v>
      </c>
      <c r="AN52" s="142">
        <v>0.022283814686302694</v>
      </c>
      <c r="AO52" s="142">
        <v>6.538293048995112</v>
      </c>
      <c r="AP52" s="142">
        <v>23.81277467256236</v>
      </c>
      <c r="AQ52" s="142">
        <v>22.578640357203003</v>
      </c>
      <c r="AR52" s="142">
        <v>10.18412986834579</v>
      </c>
      <c r="AS52" s="142">
        <v>40.23864148118041</v>
      </c>
      <c r="AT52" s="143">
        <v>40.26092529586671</v>
      </c>
      <c r="AU52" s="120"/>
      <c r="AV52" s="6" t="s">
        <v>176</v>
      </c>
      <c r="AW52" s="142">
        <v>16.27337604102297</v>
      </c>
      <c r="AX52" s="142">
        <v>55.24134593725512</v>
      </c>
      <c r="AY52" s="142">
        <v>50.66609889952583</v>
      </c>
      <c r="AZ52" s="142">
        <v>32.52445607330692</v>
      </c>
      <c r="BA52" s="142">
        <v>15.11980410977504</v>
      </c>
      <c r="BB52" s="142">
        <v>81.10925823221503</v>
      </c>
      <c r="BC52" s="143">
        <v>84.43712235227264</v>
      </c>
    </row>
    <row r="53" spans="1:55" ht="15.75">
      <c r="A53" s="75" t="s">
        <v>15</v>
      </c>
      <c r="C53" s="6" t="s">
        <v>15</v>
      </c>
      <c r="D53" s="134">
        <v>117</v>
      </c>
      <c r="E53" s="134">
        <v>92</v>
      </c>
      <c r="F53" s="134">
        <v>68</v>
      </c>
      <c r="G53" s="134">
        <v>57</v>
      </c>
      <c r="H53" s="134">
        <v>24</v>
      </c>
      <c r="I53" s="134">
        <v>97</v>
      </c>
      <c r="J53" s="136">
        <v>124</v>
      </c>
      <c r="K53" s="120"/>
      <c r="L53" s="6" t="s">
        <v>15</v>
      </c>
      <c r="M53" s="134">
        <v>17</v>
      </c>
      <c r="N53" s="134">
        <v>79</v>
      </c>
      <c r="O53" s="134">
        <v>61</v>
      </c>
      <c r="P53" s="134">
        <v>43</v>
      </c>
      <c r="Q53" s="134">
        <v>16</v>
      </c>
      <c r="R53" s="134">
        <v>82</v>
      </c>
      <c r="S53" s="136">
        <v>92</v>
      </c>
      <c r="T53" s="120"/>
      <c r="U53" s="6" t="s">
        <v>15</v>
      </c>
      <c r="V53" s="134" t="s">
        <v>246</v>
      </c>
      <c r="W53" s="134">
        <v>61</v>
      </c>
      <c r="X53" s="134">
        <v>54</v>
      </c>
      <c r="Y53" s="134">
        <v>38</v>
      </c>
      <c r="Z53" s="134">
        <v>17</v>
      </c>
      <c r="AA53" s="134">
        <v>81</v>
      </c>
      <c r="AB53" s="136">
        <v>81</v>
      </c>
      <c r="AC53" s="120"/>
      <c r="AD53" s="6" t="s">
        <v>15</v>
      </c>
      <c r="AE53" s="134" t="s">
        <v>246</v>
      </c>
      <c r="AF53" s="134">
        <v>8</v>
      </c>
      <c r="AG53" s="134">
        <v>11</v>
      </c>
      <c r="AH53" s="134">
        <v>27</v>
      </c>
      <c r="AI53" s="134">
        <v>5</v>
      </c>
      <c r="AJ53" s="134">
        <v>41</v>
      </c>
      <c r="AK53" s="136">
        <v>41</v>
      </c>
      <c r="AL53" s="120"/>
      <c r="AM53" s="6" t="s">
        <v>15</v>
      </c>
      <c r="AN53" s="134">
        <v>7</v>
      </c>
      <c r="AO53" s="134">
        <v>51</v>
      </c>
      <c r="AP53" s="134">
        <v>72</v>
      </c>
      <c r="AQ53" s="134">
        <v>46</v>
      </c>
      <c r="AR53" s="134">
        <v>19</v>
      </c>
      <c r="AS53" s="134">
        <v>85</v>
      </c>
      <c r="AT53" s="136">
        <v>89</v>
      </c>
      <c r="AU53" s="120"/>
      <c r="AV53" s="6" t="s">
        <v>15</v>
      </c>
      <c r="AW53" s="134">
        <v>118</v>
      </c>
      <c r="AX53" s="134">
        <v>95</v>
      </c>
      <c r="AY53" s="134">
        <v>74</v>
      </c>
      <c r="AZ53" s="134">
        <v>57</v>
      </c>
      <c r="BA53" s="134">
        <v>30</v>
      </c>
      <c r="BB53" s="134">
        <v>98</v>
      </c>
      <c r="BC53" s="136">
        <v>125</v>
      </c>
    </row>
    <row r="54" spans="1:55" ht="18.75">
      <c r="A54" s="75" t="s">
        <v>38</v>
      </c>
      <c r="C54" s="6" t="s">
        <v>38</v>
      </c>
      <c r="D54" s="144">
        <v>1.0000000000004317</v>
      </c>
      <c r="E54" s="144">
        <v>0.9999993366264383</v>
      </c>
      <c r="F54" s="144">
        <v>0.9846148982228821</v>
      </c>
      <c r="G54" s="144">
        <v>0.9979078917252078</v>
      </c>
      <c r="H54" s="144">
        <v>0.9738366327487662</v>
      </c>
      <c r="I54" s="144">
        <v>0.9938576095344843</v>
      </c>
      <c r="J54" s="145">
        <v>0.9999725295376884</v>
      </c>
      <c r="K54" s="120"/>
      <c r="L54" s="6" t="s">
        <v>38</v>
      </c>
      <c r="M54" s="144">
        <v>1.0000000000001195</v>
      </c>
      <c r="N54" s="144">
        <v>1.0000000000003988</v>
      </c>
      <c r="O54" s="144">
        <v>0.9999999999543077</v>
      </c>
      <c r="P54" s="144">
        <v>0.9988485137176396</v>
      </c>
      <c r="Q54" s="144">
        <v>0.9999957616442254</v>
      </c>
      <c r="R54" s="144">
        <v>0.9999735415900421</v>
      </c>
      <c r="S54" s="145">
        <v>0.9999994984145513</v>
      </c>
      <c r="T54" s="120"/>
      <c r="U54" s="6" t="s">
        <v>38</v>
      </c>
      <c r="V54" s="144" t="s">
        <v>246</v>
      </c>
      <c r="W54" s="144">
        <v>0.9999999999913841</v>
      </c>
      <c r="X54" s="144">
        <v>0.9999999999999971</v>
      </c>
      <c r="Y54" s="144">
        <v>1</v>
      </c>
      <c r="Z54" s="144">
        <v>0.9999999085327929</v>
      </c>
      <c r="AA54" s="144">
        <v>1.0000000000004317</v>
      </c>
      <c r="AB54" s="145">
        <v>1.0000000000004317</v>
      </c>
      <c r="AC54" s="120"/>
      <c r="AD54" s="6" t="s">
        <v>38</v>
      </c>
      <c r="AE54" s="144" t="s">
        <v>246</v>
      </c>
      <c r="AF54" s="144">
        <v>0.9999995865989606</v>
      </c>
      <c r="AG54" s="144">
        <v>0.9999997912830838</v>
      </c>
      <c r="AH54" s="144">
        <v>1.0000000000002958</v>
      </c>
      <c r="AI54" s="144">
        <v>0.9986585356387936</v>
      </c>
      <c r="AJ54" s="144">
        <v>1.0000000000003522</v>
      </c>
      <c r="AK54" s="145">
        <v>1.0000000000003522</v>
      </c>
      <c r="AL54" s="120"/>
      <c r="AM54" s="6" t="s">
        <v>38</v>
      </c>
      <c r="AN54" s="144">
        <v>0.9999999875562969</v>
      </c>
      <c r="AO54" s="144">
        <v>1.0000000000004203</v>
      </c>
      <c r="AP54" s="144">
        <v>0.9999999857806641</v>
      </c>
      <c r="AQ54" s="144">
        <v>0.9985529029083682</v>
      </c>
      <c r="AR54" s="144">
        <v>0.9482564417175267</v>
      </c>
      <c r="AS54" s="144">
        <v>0.9999907569105614</v>
      </c>
      <c r="AT54" s="145">
        <v>0.9999981064936538</v>
      </c>
      <c r="AU54" s="120"/>
      <c r="AV54" s="6" t="s">
        <v>38</v>
      </c>
      <c r="AW54" s="144">
        <v>0.9999999999999996</v>
      </c>
      <c r="AX54" s="144">
        <v>0.9996336635972539</v>
      </c>
      <c r="AY54" s="144">
        <v>0.982615063926519</v>
      </c>
      <c r="AZ54" s="144">
        <v>0.9962569115644556</v>
      </c>
      <c r="BA54" s="144">
        <v>0.989044645037845</v>
      </c>
      <c r="BB54" s="144">
        <v>0.8916521796762461</v>
      </c>
      <c r="BC54" s="145">
        <v>0.9979153694237268</v>
      </c>
    </row>
    <row r="55" spans="1:55" ht="15.75">
      <c r="A55" s="79"/>
      <c r="C55" s="6"/>
      <c r="D55" s="144" t="s">
        <v>8</v>
      </c>
      <c r="E55" s="144" t="s">
        <v>8</v>
      </c>
      <c r="F55" s="144" t="s">
        <v>8</v>
      </c>
      <c r="G55" s="144" t="s">
        <v>8</v>
      </c>
      <c r="H55" s="144" t="s">
        <v>8</v>
      </c>
      <c r="I55" s="144" t="s">
        <v>8</v>
      </c>
      <c r="J55" s="145" t="s">
        <v>8</v>
      </c>
      <c r="K55" s="120"/>
      <c r="L55" s="6"/>
      <c r="M55" s="144" t="s">
        <v>8</v>
      </c>
      <c r="N55" s="144" t="s">
        <v>8</v>
      </c>
      <c r="O55" s="144" t="s">
        <v>8</v>
      </c>
      <c r="P55" s="144" t="s">
        <v>8</v>
      </c>
      <c r="Q55" s="144" t="s">
        <v>8</v>
      </c>
      <c r="R55" s="144" t="s">
        <v>8</v>
      </c>
      <c r="S55" s="145" t="s">
        <v>8</v>
      </c>
      <c r="T55" s="120"/>
      <c r="U55" s="6"/>
      <c r="V55" s="144" t="s">
        <v>8</v>
      </c>
      <c r="W55" s="144" t="s">
        <v>8</v>
      </c>
      <c r="X55" s="144" t="s">
        <v>8</v>
      </c>
      <c r="Y55" s="144" t="s">
        <v>8</v>
      </c>
      <c r="Z55" s="144" t="s">
        <v>8</v>
      </c>
      <c r="AA55" s="144" t="s">
        <v>8</v>
      </c>
      <c r="AB55" s="145" t="s">
        <v>8</v>
      </c>
      <c r="AC55" s="120"/>
      <c r="AD55" s="6"/>
      <c r="AE55" s="144" t="s">
        <v>8</v>
      </c>
      <c r="AF55" s="144" t="s">
        <v>8</v>
      </c>
      <c r="AG55" s="144" t="s">
        <v>8</v>
      </c>
      <c r="AH55" s="144" t="s">
        <v>8</v>
      </c>
      <c r="AI55" s="144" t="s">
        <v>8</v>
      </c>
      <c r="AJ55" s="144" t="s">
        <v>8</v>
      </c>
      <c r="AK55" s="145" t="s">
        <v>8</v>
      </c>
      <c r="AL55" s="120"/>
      <c r="AM55" s="6"/>
      <c r="AN55" s="144" t="s">
        <v>8</v>
      </c>
      <c r="AO55" s="144" t="s">
        <v>8</v>
      </c>
      <c r="AP55" s="144" t="s">
        <v>8</v>
      </c>
      <c r="AQ55" s="144" t="s">
        <v>8</v>
      </c>
      <c r="AR55" s="144" t="s">
        <v>8</v>
      </c>
      <c r="AS55" s="144" t="s">
        <v>8</v>
      </c>
      <c r="AT55" s="145" t="s">
        <v>8</v>
      </c>
      <c r="AU55" s="120"/>
      <c r="AV55" s="6"/>
      <c r="AW55" s="144" t="s">
        <v>8</v>
      </c>
      <c r="AX55" s="144" t="s">
        <v>8</v>
      </c>
      <c r="AY55" s="144" t="s">
        <v>8</v>
      </c>
      <c r="AZ55" s="144" t="s">
        <v>8</v>
      </c>
      <c r="BA55" s="144" t="s">
        <v>8</v>
      </c>
      <c r="BB55" s="144" t="s">
        <v>8</v>
      </c>
      <c r="BC55" s="145" t="s">
        <v>8</v>
      </c>
    </row>
    <row r="56" spans="1:55" ht="15.75">
      <c r="A56" s="75" t="s">
        <v>16</v>
      </c>
      <c r="C56" s="6" t="s">
        <v>16</v>
      </c>
      <c r="D56" s="126" t="s">
        <v>260</v>
      </c>
      <c r="E56" s="126" t="s">
        <v>260</v>
      </c>
      <c r="F56" s="126" t="s">
        <v>260</v>
      </c>
      <c r="G56" s="126" t="s">
        <v>260</v>
      </c>
      <c r="H56" s="126" t="s">
        <v>260</v>
      </c>
      <c r="I56" s="126" t="s">
        <v>324</v>
      </c>
      <c r="J56" s="127" t="s">
        <v>324</v>
      </c>
      <c r="K56" s="120"/>
      <c r="L56" s="6" t="s">
        <v>16</v>
      </c>
      <c r="M56" s="126" t="s">
        <v>260</v>
      </c>
      <c r="N56" s="126" t="s">
        <v>260</v>
      </c>
      <c r="O56" s="126" t="s">
        <v>260</v>
      </c>
      <c r="P56" s="126" t="s">
        <v>253</v>
      </c>
      <c r="Q56" s="126" t="s">
        <v>260</v>
      </c>
      <c r="R56" s="126" t="s">
        <v>260</v>
      </c>
      <c r="S56" s="127" t="s">
        <v>260</v>
      </c>
      <c r="T56" s="120"/>
      <c r="U56" s="6" t="s">
        <v>16</v>
      </c>
      <c r="V56" s="126" t="s">
        <v>246</v>
      </c>
      <c r="W56" s="126" t="s">
        <v>260</v>
      </c>
      <c r="X56" s="126" t="s">
        <v>260</v>
      </c>
      <c r="Y56" s="126" t="s">
        <v>260</v>
      </c>
      <c r="Z56" s="126" t="s">
        <v>260</v>
      </c>
      <c r="AA56" s="126" t="s">
        <v>260</v>
      </c>
      <c r="AB56" s="127" t="s">
        <v>260</v>
      </c>
      <c r="AC56" s="120"/>
      <c r="AD56" s="6" t="s">
        <v>16</v>
      </c>
      <c r="AE56" s="126" t="s">
        <v>246</v>
      </c>
      <c r="AF56" s="126" t="s">
        <v>260</v>
      </c>
      <c r="AG56" s="126" t="s">
        <v>260</v>
      </c>
      <c r="AH56" s="126" t="s">
        <v>260</v>
      </c>
      <c r="AI56" s="126" t="s">
        <v>260</v>
      </c>
      <c r="AJ56" s="126" t="s">
        <v>260</v>
      </c>
      <c r="AK56" s="127" t="s">
        <v>260</v>
      </c>
      <c r="AL56" s="120"/>
      <c r="AM56" s="6" t="s">
        <v>16</v>
      </c>
      <c r="AN56" s="126" t="s">
        <v>260</v>
      </c>
      <c r="AO56" s="126" t="s">
        <v>260</v>
      </c>
      <c r="AP56" s="126" t="s">
        <v>260</v>
      </c>
      <c r="AQ56" s="126" t="s">
        <v>253</v>
      </c>
      <c r="AR56" s="126" t="s">
        <v>253</v>
      </c>
      <c r="AS56" s="126" t="s">
        <v>253</v>
      </c>
      <c r="AT56" s="127" t="s">
        <v>253</v>
      </c>
      <c r="AU56" s="120"/>
      <c r="AV56" s="6" t="s">
        <v>16</v>
      </c>
      <c r="AW56" s="126" t="s">
        <v>260</v>
      </c>
      <c r="AX56" s="126" t="s">
        <v>260</v>
      </c>
      <c r="AY56" s="126" t="s">
        <v>260</v>
      </c>
      <c r="AZ56" s="126" t="s">
        <v>260</v>
      </c>
      <c r="BA56" s="126" t="s">
        <v>260</v>
      </c>
      <c r="BB56" s="126" t="s">
        <v>357</v>
      </c>
      <c r="BC56" s="127" t="s">
        <v>357</v>
      </c>
    </row>
    <row r="57" spans="1:55" ht="15.75">
      <c r="A57" s="75" t="s">
        <v>39</v>
      </c>
      <c r="C57" s="6" t="s">
        <v>39</v>
      </c>
      <c r="D57" s="144">
        <v>1</v>
      </c>
      <c r="E57" s="144">
        <v>1</v>
      </c>
      <c r="F57" s="144">
        <v>1</v>
      </c>
      <c r="G57" s="144">
        <v>1</v>
      </c>
      <c r="H57" s="144">
        <v>1</v>
      </c>
      <c r="I57" s="144">
        <v>0.0625</v>
      </c>
      <c r="J57" s="145">
        <v>0.0625</v>
      </c>
      <c r="K57" s="120"/>
      <c r="L57" s="6" t="s">
        <v>39</v>
      </c>
      <c r="M57" s="144">
        <v>1</v>
      </c>
      <c r="N57" s="144">
        <v>1</v>
      </c>
      <c r="O57" s="144">
        <v>1</v>
      </c>
      <c r="P57" s="144">
        <v>1</v>
      </c>
      <c r="Q57" s="144">
        <v>1</v>
      </c>
      <c r="R57" s="144">
        <v>1</v>
      </c>
      <c r="S57" s="145">
        <v>1</v>
      </c>
      <c r="T57" s="120"/>
      <c r="U57" s="6" t="s">
        <v>39</v>
      </c>
      <c r="V57" s="144" t="s">
        <v>246</v>
      </c>
      <c r="W57" s="144">
        <v>1</v>
      </c>
      <c r="X57" s="144">
        <v>1</v>
      </c>
      <c r="Y57" s="144">
        <v>1</v>
      </c>
      <c r="Z57" s="144">
        <v>1</v>
      </c>
      <c r="AA57" s="144">
        <v>1</v>
      </c>
      <c r="AB57" s="145">
        <v>1</v>
      </c>
      <c r="AC57" s="120"/>
      <c r="AD57" s="6" t="s">
        <v>39</v>
      </c>
      <c r="AE57" s="144" t="s">
        <v>246</v>
      </c>
      <c r="AF57" s="144">
        <v>1</v>
      </c>
      <c r="AG57" s="144">
        <v>1</v>
      </c>
      <c r="AH57" s="144">
        <v>1</v>
      </c>
      <c r="AI57" s="144">
        <v>1</v>
      </c>
      <c r="AJ57" s="144">
        <v>1</v>
      </c>
      <c r="AK57" s="145">
        <v>1</v>
      </c>
      <c r="AL57" s="120"/>
      <c r="AM57" s="6" t="s">
        <v>39</v>
      </c>
      <c r="AN57" s="144">
        <v>1</v>
      </c>
      <c r="AO57" s="144">
        <v>1</v>
      </c>
      <c r="AP57" s="144">
        <v>1</v>
      </c>
      <c r="AQ57" s="144">
        <v>1</v>
      </c>
      <c r="AR57" s="144">
        <v>1</v>
      </c>
      <c r="AS57" s="144">
        <v>1</v>
      </c>
      <c r="AT57" s="145">
        <v>1</v>
      </c>
      <c r="AU57" s="120"/>
      <c r="AV57" s="6" t="s">
        <v>39</v>
      </c>
      <c r="AW57" s="144">
        <v>1</v>
      </c>
      <c r="AX57" s="144">
        <v>1</v>
      </c>
      <c r="AY57" s="144">
        <v>1</v>
      </c>
      <c r="AZ57" s="144">
        <v>1</v>
      </c>
      <c r="BA57" s="144">
        <v>1</v>
      </c>
      <c r="BB57" s="144">
        <v>0.0078125</v>
      </c>
      <c r="BC57" s="145">
        <v>0.0078125</v>
      </c>
    </row>
    <row r="58" spans="1:55" ht="15.75">
      <c r="A58" s="75"/>
      <c r="C58" s="6"/>
      <c r="D58" s="126" t="s">
        <v>8</v>
      </c>
      <c r="E58" s="126" t="s">
        <v>8</v>
      </c>
      <c r="F58" s="126" t="s">
        <v>8</v>
      </c>
      <c r="G58" s="126" t="s">
        <v>8</v>
      </c>
      <c r="H58" s="126" t="s">
        <v>8</v>
      </c>
      <c r="I58" s="126" t="s">
        <v>8</v>
      </c>
      <c r="J58" s="127" t="s">
        <v>8</v>
      </c>
      <c r="K58" s="120"/>
      <c r="L58" s="6"/>
      <c r="M58" s="126" t="s">
        <v>8</v>
      </c>
      <c r="N58" s="126" t="s">
        <v>8</v>
      </c>
      <c r="O58" s="126" t="s">
        <v>8</v>
      </c>
      <c r="P58" s="126" t="s">
        <v>8</v>
      </c>
      <c r="Q58" s="126" t="s">
        <v>8</v>
      </c>
      <c r="R58" s="126" t="s">
        <v>8</v>
      </c>
      <c r="S58" s="127" t="s">
        <v>8</v>
      </c>
      <c r="T58" s="120"/>
      <c r="U58" s="6"/>
      <c r="V58" s="126" t="s">
        <v>8</v>
      </c>
      <c r="W58" s="126" t="s">
        <v>8</v>
      </c>
      <c r="X58" s="126" t="s">
        <v>8</v>
      </c>
      <c r="Y58" s="126" t="s">
        <v>8</v>
      </c>
      <c r="Z58" s="126" t="s">
        <v>8</v>
      </c>
      <c r="AA58" s="126" t="s">
        <v>8</v>
      </c>
      <c r="AB58" s="127" t="s">
        <v>8</v>
      </c>
      <c r="AC58" s="120"/>
      <c r="AD58" s="6"/>
      <c r="AE58" s="126" t="s">
        <v>8</v>
      </c>
      <c r="AF58" s="126" t="s">
        <v>8</v>
      </c>
      <c r="AG58" s="126" t="s">
        <v>8</v>
      </c>
      <c r="AH58" s="126" t="s">
        <v>8</v>
      </c>
      <c r="AI58" s="126" t="s">
        <v>8</v>
      </c>
      <c r="AJ58" s="126" t="s">
        <v>8</v>
      </c>
      <c r="AK58" s="127" t="s">
        <v>8</v>
      </c>
      <c r="AL58" s="120"/>
      <c r="AM58" s="6"/>
      <c r="AN58" s="126" t="s">
        <v>8</v>
      </c>
      <c r="AO58" s="126" t="s">
        <v>8</v>
      </c>
      <c r="AP58" s="126" t="s">
        <v>8</v>
      </c>
      <c r="AQ58" s="126" t="s">
        <v>8</v>
      </c>
      <c r="AR58" s="126" t="s">
        <v>8</v>
      </c>
      <c r="AS58" s="126" t="s">
        <v>8</v>
      </c>
      <c r="AT58" s="127" t="s">
        <v>8</v>
      </c>
      <c r="AU58" s="120"/>
      <c r="AV58" s="6"/>
      <c r="AW58" s="126" t="s">
        <v>8</v>
      </c>
      <c r="AX58" s="126" t="s">
        <v>8</v>
      </c>
      <c r="AY58" s="126" t="s">
        <v>8</v>
      </c>
      <c r="AZ58" s="126" t="s">
        <v>8</v>
      </c>
      <c r="BA58" s="126" t="s">
        <v>8</v>
      </c>
      <c r="BB58" s="126" t="s">
        <v>8</v>
      </c>
      <c r="BC58" s="127" t="s">
        <v>8</v>
      </c>
    </row>
    <row r="59" spans="1:55" ht="15.75">
      <c r="A59" s="82" t="s">
        <v>40</v>
      </c>
      <c r="C59" s="10" t="s">
        <v>40</v>
      </c>
      <c r="D59" s="146">
        <v>1</v>
      </c>
      <c r="E59" s="146">
        <v>1</v>
      </c>
      <c r="F59" s="146">
        <v>1</v>
      </c>
      <c r="G59" s="146">
        <v>1</v>
      </c>
      <c r="H59" s="146">
        <v>1</v>
      </c>
      <c r="I59" s="146">
        <v>1</v>
      </c>
      <c r="J59" s="147">
        <v>1</v>
      </c>
      <c r="K59" s="120"/>
      <c r="L59" s="10" t="s">
        <v>40</v>
      </c>
      <c r="M59" s="146">
        <v>1</v>
      </c>
      <c r="N59" s="146">
        <v>1</v>
      </c>
      <c r="O59" s="146">
        <v>1</v>
      </c>
      <c r="P59" s="146">
        <v>1</v>
      </c>
      <c r="Q59" s="146">
        <v>1</v>
      </c>
      <c r="R59" s="146">
        <v>1</v>
      </c>
      <c r="S59" s="147">
        <v>1</v>
      </c>
      <c r="T59" s="120"/>
      <c r="U59" s="10" t="s">
        <v>40</v>
      </c>
      <c r="V59" s="146" t="s">
        <v>246</v>
      </c>
      <c r="W59" s="146">
        <v>1</v>
      </c>
      <c r="X59" s="146">
        <v>1</v>
      </c>
      <c r="Y59" s="146">
        <v>1</v>
      </c>
      <c r="Z59" s="146">
        <v>1</v>
      </c>
      <c r="AA59" s="146">
        <v>1</v>
      </c>
      <c r="AB59" s="147">
        <v>1</v>
      </c>
      <c r="AC59" s="120"/>
      <c r="AD59" s="10" t="s">
        <v>40</v>
      </c>
      <c r="AE59" s="146" t="s">
        <v>246</v>
      </c>
      <c r="AF59" s="146">
        <v>1</v>
      </c>
      <c r="AG59" s="146">
        <v>1</v>
      </c>
      <c r="AH59" s="146">
        <v>1</v>
      </c>
      <c r="AI59" s="146">
        <v>1</v>
      </c>
      <c r="AJ59" s="146">
        <v>1</v>
      </c>
      <c r="AK59" s="147">
        <v>1</v>
      </c>
      <c r="AL59" s="120"/>
      <c r="AM59" s="10" t="s">
        <v>40</v>
      </c>
      <c r="AN59" s="146">
        <v>1</v>
      </c>
      <c r="AO59" s="146">
        <v>1</v>
      </c>
      <c r="AP59" s="146">
        <v>1</v>
      </c>
      <c r="AQ59" s="146">
        <v>1</v>
      </c>
      <c r="AR59" s="146">
        <v>1</v>
      </c>
      <c r="AS59" s="146">
        <v>1</v>
      </c>
      <c r="AT59" s="147">
        <v>1</v>
      </c>
      <c r="AU59" s="120"/>
      <c r="AV59" s="10" t="s">
        <v>40</v>
      </c>
      <c r="AW59" s="146">
        <v>1</v>
      </c>
      <c r="AX59" s="146">
        <v>1</v>
      </c>
      <c r="AY59" s="146">
        <v>1</v>
      </c>
      <c r="AZ59" s="146">
        <v>1</v>
      </c>
      <c r="BA59" s="146">
        <v>1</v>
      </c>
      <c r="BB59" s="146">
        <v>1</v>
      </c>
      <c r="BC59" s="147">
        <v>1</v>
      </c>
    </row>
    <row r="60" spans="1:55" ht="15.75">
      <c r="A60" s="79"/>
      <c r="C60" s="6"/>
      <c r="D60" s="126" t="s">
        <v>8</v>
      </c>
      <c r="E60" s="126" t="s">
        <v>8</v>
      </c>
      <c r="F60" s="126" t="s">
        <v>8</v>
      </c>
      <c r="G60" s="126" t="s">
        <v>8</v>
      </c>
      <c r="H60" s="126" t="s">
        <v>8</v>
      </c>
      <c r="I60" s="126" t="s">
        <v>8</v>
      </c>
      <c r="J60" s="127" t="s">
        <v>8</v>
      </c>
      <c r="K60" s="120"/>
      <c r="L60" s="6"/>
      <c r="M60" s="126" t="s">
        <v>8</v>
      </c>
      <c r="N60" s="126" t="s">
        <v>8</v>
      </c>
      <c r="O60" s="126" t="s">
        <v>8</v>
      </c>
      <c r="P60" s="126" t="s">
        <v>8</v>
      </c>
      <c r="Q60" s="126" t="s">
        <v>8</v>
      </c>
      <c r="R60" s="126" t="s">
        <v>8</v>
      </c>
      <c r="S60" s="127" t="s">
        <v>8</v>
      </c>
      <c r="T60" s="120"/>
      <c r="U60" s="6"/>
      <c r="V60" s="126" t="s">
        <v>8</v>
      </c>
      <c r="W60" s="126" t="s">
        <v>8</v>
      </c>
      <c r="X60" s="126" t="s">
        <v>8</v>
      </c>
      <c r="Y60" s="126" t="s">
        <v>8</v>
      </c>
      <c r="Z60" s="126" t="s">
        <v>8</v>
      </c>
      <c r="AA60" s="126" t="s">
        <v>8</v>
      </c>
      <c r="AB60" s="127" t="s">
        <v>8</v>
      </c>
      <c r="AC60" s="120"/>
      <c r="AD60" s="6"/>
      <c r="AE60" s="126" t="s">
        <v>8</v>
      </c>
      <c r="AF60" s="126" t="s">
        <v>8</v>
      </c>
      <c r="AG60" s="126" t="s">
        <v>8</v>
      </c>
      <c r="AH60" s="126" t="s">
        <v>8</v>
      </c>
      <c r="AI60" s="126" t="s">
        <v>8</v>
      </c>
      <c r="AJ60" s="126" t="s">
        <v>8</v>
      </c>
      <c r="AK60" s="127" t="s">
        <v>8</v>
      </c>
      <c r="AL60" s="120"/>
      <c r="AM60" s="6"/>
      <c r="AN60" s="126" t="s">
        <v>8</v>
      </c>
      <c r="AO60" s="126" t="s">
        <v>8</v>
      </c>
      <c r="AP60" s="126" t="s">
        <v>8</v>
      </c>
      <c r="AQ60" s="126" t="s">
        <v>8</v>
      </c>
      <c r="AR60" s="126" t="s">
        <v>8</v>
      </c>
      <c r="AS60" s="126" t="s">
        <v>8</v>
      </c>
      <c r="AT60" s="127" t="s">
        <v>8</v>
      </c>
      <c r="AU60" s="120"/>
      <c r="AV60" s="6"/>
      <c r="AW60" s="126" t="s">
        <v>8</v>
      </c>
      <c r="AX60" s="126" t="s">
        <v>8</v>
      </c>
      <c r="AY60" s="126" t="s">
        <v>8</v>
      </c>
      <c r="AZ60" s="126" t="s">
        <v>8</v>
      </c>
      <c r="BA60" s="126" t="s">
        <v>8</v>
      </c>
      <c r="BB60" s="126" t="s">
        <v>8</v>
      </c>
      <c r="BC60" s="127" t="s">
        <v>8</v>
      </c>
    </row>
    <row r="61" spans="1:55" ht="15.75">
      <c r="A61" s="75" t="s">
        <v>182</v>
      </c>
      <c r="C61" s="6" t="s">
        <v>182</v>
      </c>
      <c r="D61" s="144">
        <v>0.4443846216138243</v>
      </c>
      <c r="E61" s="144">
        <v>0.410125152184155</v>
      </c>
      <c r="F61" s="144">
        <v>0.23758816828339757</v>
      </c>
      <c r="G61" s="144">
        <v>0.9986589035614314</v>
      </c>
      <c r="H61" s="144">
        <v>0.48223702094143805</v>
      </c>
      <c r="I61" s="144">
        <v>0.27698054496880853</v>
      </c>
      <c r="J61" s="145">
        <v>0.2270647650215346</v>
      </c>
      <c r="K61" s="120"/>
      <c r="L61" s="6" t="s">
        <v>182</v>
      </c>
      <c r="M61" s="144">
        <v>1</v>
      </c>
      <c r="N61" s="144">
        <v>0.20483465353511132</v>
      </c>
      <c r="O61" s="144">
        <v>0.05472893280760127</v>
      </c>
      <c r="P61" s="144">
        <v>0.12813257465601335</v>
      </c>
      <c r="Q61" s="144">
        <v>1</v>
      </c>
      <c r="R61" s="144">
        <v>0.5475585271240765</v>
      </c>
      <c r="S61" s="145">
        <v>0.5430950935360376</v>
      </c>
      <c r="T61" s="120"/>
      <c r="U61" s="6" t="s">
        <v>182</v>
      </c>
      <c r="V61" s="144" t="s">
        <v>246</v>
      </c>
      <c r="W61" s="144">
        <v>0.00024719213047808</v>
      </c>
      <c r="X61" s="144">
        <v>1.772373238617675E-06</v>
      </c>
      <c r="Y61" s="144">
        <v>1</v>
      </c>
      <c r="Z61" s="144">
        <v>1</v>
      </c>
      <c r="AA61" s="144">
        <v>0.561360248747362</v>
      </c>
      <c r="AB61" s="145">
        <v>0.561360248747362</v>
      </c>
      <c r="AC61" s="120"/>
      <c r="AD61" s="6" t="s">
        <v>182</v>
      </c>
      <c r="AE61" s="144" t="s">
        <v>246</v>
      </c>
      <c r="AF61" s="144">
        <v>1</v>
      </c>
      <c r="AG61" s="144">
        <v>1</v>
      </c>
      <c r="AH61" s="144">
        <v>1</v>
      </c>
      <c r="AI61" s="144">
        <v>1</v>
      </c>
      <c r="AJ61" s="144">
        <v>1</v>
      </c>
      <c r="AK61" s="145">
        <v>1</v>
      </c>
      <c r="AL61" s="120"/>
      <c r="AM61" s="6" t="s">
        <v>182</v>
      </c>
      <c r="AN61" s="144">
        <v>1</v>
      </c>
      <c r="AO61" s="144">
        <v>5.295141214389787E-08</v>
      </c>
      <c r="AP61" s="144">
        <v>0.2589189371010625</v>
      </c>
      <c r="AQ61" s="144">
        <v>0.041176313905997075</v>
      </c>
      <c r="AR61" s="144">
        <v>0.8962172791031725</v>
      </c>
      <c r="AS61" s="144">
        <v>0.7048350524345921</v>
      </c>
      <c r="AT61" s="145">
        <v>0.7036606900040777</v>
      </c>
      <c r="AU61" s="120"/>
      <c r="AV61" s="6" t="s">
        <v>182</v>
      </c>
      <c r="AW61" s="144">
        <v>0.4324036068278886</v>
      </c>
      <c r="AX61" s="144">
        <v>0.20454462763879866</v>
      </c>
      <c r="AY61" s="144">
        <v>0.7585106503457091</v>
      </c>
      <c r="AZ61" s="144">
        <v>0.8437542744844717</v>
      </c>
      <c r="BA61" s="144">
        <v>0.7136108838897113</v>
      </c>
      <c r="BB61" s="144">
        <v>0.15924875497941993</v>
      </c>
      <c r="BC61" s="145">
        <v>0.1313882274819791</v>
      </c>
    </row>
    <row r="62" spans="1:55" ht="16.5" thickBot="1">
      <c r="A62" s="83"/>
      <c r="C62" s="8"/>
      <c r="D62" s="148" t="s">
        <v>8</v>
      </c>
      <c r="E62" s="148" t="s">
        <v>8</v>
      </c>
      <c r="F62" s="148" t="s">
        <v>8</v>
      </c>
      <c r="G62" s="148" t="s">
        <v>8</v>
      </c>
      <c r="H62" s="148" t="s">
        <v>8</v>
      </c>
      <c r="I62" s="148" t="s">
        <v>8</v>
      </c>
      <c r="J62" s="149" t="s">
        <v>8</v>
      </c>
      <c r="K62" s="120"/>
      <c r="L62" s="8"/>
      <c r="M62" s="148" t="s">
        <v>8</v>
      </c>
      <c r="N62" s="148" t="s">
        <v>8</v>
      </c>
      <c r="O62" s="148" t="s">
        <v>8</v>
      </c>
      <c r="P62" s="148" t="s">
        <v>8</v>
      </c>
      <c r="Q62" s="148" t="s">
        <v>8</v>
      </c>
      <c r="R62" s="148" t="s">
        <v>8</v>
      </c>
      <c r="S62" s="149" t="s">
        <v>8</v>
      </c>
      <c r="T62" s="120"/>
      <c r="U62" s="8"/>
      <c r="V62" s="148" t="s">
        <v>8</v>
      </c>
      <c r="W62" s="148" t="s">
        <v>8</v>
      </c>
      <c r="X62" s="148" t="s">
        <v>8</v>
      </c>
      <c r="Y62" s="148" t="s">
        <v>8</v>
      </c>
      <c r="Z62" s="148" t="s">
        <v>8</v>
      </c>
      <c r="AA62" s="148" t="s">
        <v>8</v>
      </c>
      <c r="AB62" s="149" t="s">
        <v>8</v>
      </c>
      <c r="AC62" s="120"/>
      <c r="AD62" s="8"/>
      <c r="AE62" s="148" t="s">
        <v>8</v>
      </c>
      <c r="AF62" s="148" t="s">
        <v>8</v>
      </c>
      <c r="AG62" s="148" t="s">
        <v>8</v>
      </c>
      <c r="AH62" s="148" t="s">
        <v>8</v>
      </c>
      <c r="AI62" s="148" t="s">
        <v>8</v>
      </c>
      <c r="AJ62" s="148" t="s">
        <v>8</v>
      </c>
      <c r="AK62" s="149" t="s">
        <v>8</v>
      </c>
      <c r="AL62" s="120"/>
      <c r="AM62" s="8"/>
      <c r="AN62" s="148" t="s">
        <v>8</v>
      </c>
      <c r="AO62" s="148" t="s">
        <v>8</v>
      </c>
      <c r="AP62" s="148" t="s">
        <v>8</v>
      </c>
      <c r="AQ62" s="148" t="s">
        <v>8</v>
      </c>
      <c r="AR62" s="148" t="s">
        <v>8</v>
      </c>
      <c r="AS62" s="148" t="s">
        <v>8</v>
      </c>
      <c r="AT62" s="149" t="s">
        <v>8</v>
      </c>
      <c r="AU62" s="120"/>
      <c r="AV62" s="8"/>
      <c r="AW62" s="148" t="s">
        <v>8</v>
      </c>
      <c r="AX62" s="148" t="s">
        <v>8</v>
      </c>
      <c r="AY62" s="148" t="s">
        <v>8</v>
      </c>
      <c r="AZ62" s="148" t="s">
        <v>8</v>
      </c>
      <c r="BA62" s="148" t="s">
        <v>8</v>
      </c>
      <c r="BB62" s="148" t="s">
        <v>8</v>
      </c>
      <c r="BC62" s="149" t="s">
        <v>8</v>
      </c>
    </row>
    <row r="63" spans="1:55" ht="15.75">
      <c r="A63" s="71" t="s">
        <v>175</v>
      </c>
      <c r="B63" s="119"/>
      <c r="C63" s="14" t="s">
        <v>175</v>
      </c>
      <c r="D63" s="126" t="s">
        <v>8</v>
      </c>
      <c r="E63" s="126" t="s">
        <v>8</v>
      </c>
      <c r="F63" s="126" t="s">
        <v>8</v>
      </c>
      <c r="G63" s="126" t="s">
        <v>8</v>
      </c>
      <c r="H63" s="126" t="s">
        <v>8</v>
      </c>
      <c r="I63" s="126" t="s">
        <v>8</v>
      </c>
      <c r="J63" s="127" t="s">
        <v>8</v>
      </c>
      <c r="L63" s="14" t="s">
        <v>175</v>
      </c>
      <c r="M63" s="126" t="s">
        <v>8</v>
      </c>
      <c r="N63" s="126" t="s">
        <v>8</v>
      </c>
      <c r="O63" s="126" t="s">
        <v>8</v>
      </c>
      <c r="P63" s="126" t="s">
        <v>8</v>
      </c>
      <c r="Q63" s="126" t="s">
        <v>8</v>
      </c>
      <c r="R63" s="126" t="s">
        <v>8</v>
      </c>
      <c r="S63" s="127" t="s">
        <v>8</v>
      </c>
      <c r="U63" s="14" t="s">
        <v>175</v>
      </c>
      <c r="V63" s="126" t="s">
        <v>8</v>
      </c>
      <c r="W63" s="126" t="s">
        <v>8</v>
      </c>
      <c r="X63" s="126" t="s">
        <v>8</v>
      </c>
      <c r="Y63" s="126" t="s">
        <v>8</v>
      </c>
      <c r="Z63" s="126" t="s">
        <v>8</v>
      </c>
      <c r="AA63" s="126" t="s">
        <v>8</v>
      </c>
      <c r="AB63" s="127" t="s">
        <v>8</v>
      </c>
      <c r="AD63" s="14" t="s">
        <v>175</v>
      </c>
      <c r="AE63" s="126" t="s">
        <v>8</v>
      </c>
      <c r="AF63" s="126" t="s">
        <v>8</v>
      </c>
      <c r="AG63" s="126" t="s">
        <v>8</v>
      </c>
      <c r="AH63" s="126" t="s">
        <v>8</v>
      </c>
      <c r="AI63" s="126" t="s">
        <v>8</v>
      </c>
      <c r="AJ63" s="126" t="s">
        <v>8</v>
      </c>
      <c r="AK63" s="127" t="s">
        <v>8</v>
      </c>
      <c r="AM63" s="14" t="s">
        <v>175</v>
      </c>
      <c r="AN63" s="126" t="s">
        <v>8</v>
      </c>
      <c r="AO63" s="126" t="s">
        <v>8</v>
      </c>
      <c r="AP63" s="126" t="s">
        <v>8</v>
      </c>
      <c r="AQ63" s="126" t="s">
        <v>8</v>
      </c>
      <c r="AR63" s="126" t="s">
        <v>8</v>
      </c>
      <c r="AS63" s="126" t="s">
        <v>8</v>
      </c>
      <c r="AT63" s="127" t="s">
        <v>8</v>
      </c>
      <c r="AV63" s="14" t="s">
        <v>175</v>
      </c>
      <c r="AW63" s="126" t="s">
        <v>8</v>
      </c>
      <c r="AX63" s="126" t="s">
        <v>8</v>
      </c>
      <c r="AY63" s="126" t="s">
        <v>8</v>
      </c>
      <c r="AZ63" s="126" t="s">
        <v>8</v>
      </c>
      <c r="BA63" s="126" t="s">
        <v>8</v>
      </c>
      <c r="BB63" s="126" t="s">
        <v>8</v>
      </c>
      <c r="BC63" s="127" t="s">
        <v>8</v>
      </c>
    </row>
    <row r="64" spans="1:55" ht="15.75">
      <c r="A64" s="75"/>
      <c r="C64" s="6"/>
      <c r="D64" s="126" t="s">
        <v>8</v>
      </c>
      <c r="E64" s="126" t="s">
        <v>8</v>
      </c>
      <c r="F64" s="126" t="s">
        <v>8</v>
      </c>
      <c r="G64" s="126" t="s">
        <v>8</v>
      </c>
      <c r="H64" s="126" t="s">
        <v>8</v>
      </c>
      <c r="I64" s="126" t="s">
        <v>8</v>
      </c>
      <c r="J64" s="127" t="s">
        <v>8</v>
      </c>
      <c r="K64" s="120"/>
      <c r="L64" s="6"/>
      <c r="M64" s="126" t="s">
        <v>8</v>
      </c>
      <c r="N64" s="126" t="s">
        <v>8</v>
      </c>
      <c r="O64" s="126" t="s">
        <v>8</v>
      </c>
      <c r="P64" s="126" t="s">
        <v>8</v>
      </c>
      <c r="Q64" s="126" t="s">
        <v>8</v>
      </c>
      <c r="R64" s="126" t="s">
        <v>8</v>
      </c>
      <c r="S64" s="127" t="s">
        <v>8</v>
      </c>
      <c r="T64" s="120"/>
      <c r="U64" s="6"/>
      <c r="V64" s="126" t="s">
        <v>8</v>
      </c>
      <c r="W64" s="126" t="s">
        <v>8</v>
      </c>
      <c r="X64" s="126" t="s">
        <v>8</v>
      </c>
      <c r="Y64" s="126" t="s">
        <v>8</v>
      </c>
      <c r="Z64" s="126" t="s">
        <v>8</v>
      </c>
      <c r="AA64" s="126" t="s">
        <v>8</v>
      </c>
      <c r="AB64" s="127" t="s">
        <v>8</v>
      </c>
      <c r="AC64" s="120"/>
      <c r="AD64" s="6"/>
      <c r="AE64" s="126" t="s">
        <v>8</v>
      </c>
      <c r="AF64" s="126" t="s">
        <v>8</v>
      </c>
      <c r="AG64" s="126" t="s">
        <v>8</v>
      </c>
      <c r="AH64" s="126" t="s">
        <v>8</v>
      </c>
      <c r="AI64" s="126" t="s">
        <v>8</v>
      </c>
      <c r="AJ64" s="126" t="s">
        <v>8</v>
      </c>
      <c r="AK64" s="127" t="s">
        <v>8</v>
      </c>
      <c r="AL64" s="120"/>
      <c r="AM64" s="6"/>
      <c r="AN64" s="126" t="s">
        <v>8</v>
      </c>
      <c r="AO64" s="126" t="s">
        <v>8</v>
      </c>
      <c r="AP64" s="126" t="s">
        <v>8</v>
      </c>
      <c r="AQ64" s="126" t="s">
        <v>8</v>
      </c>
      <c r="AR64" s="126" t="s">
        <v>8</v>
      </c>
      <c r="AS64" s="126" t="s">
        <v>8</v>
      </c>
      <c r="AT64" s="127" t="s">
        <v>8</v>
      </c>
      <c r="AU64" s="120"/>
      <c r="AV64" s="6"/>
      <c r="AW64" s="126" t="s">
        <v>8</v>
      </c>
      <c r="AX64" s="126" t="s">
        <v>8</v>
      </c>
      <c r="AY64" s="126" t="s">
        <v>8</v>
      </c>
      <c r="AZ64" s="126" t="s">
        <v>8</v>
      </c>
      <c r="BA64" s="126" t="s">
        <v>8</v>
      </c>
      <c r="BB64" s="126" t="s">
        <v>8</v>
      </c>
      <c r="BC64" s="127" t="s">
        <v>8</v>
      </c>
    </row>
    <row r="65" spans="1:55" ht="18.75">
      <c r="A65" s="75" t="s">
        <v>180</v>
      </c>
      <c r="C65" s="6" t="s">
        <v>180</v>
      </c>
      <c r="D65" s="142">
        <v>0</v>
      </c>
      <c r="E65" s="142">
        <v>1.4285714285714286E-23</v>
      </c>
      <c r="F65" s="142">
        <v>8.333333333333333E-24</v>
      </c>
      <c r="G65" s="142">
        <v>5.263157894736843E-24</v>
      </c>
      <c r="H65" s="142">
        <v>0</v>
      </c>
      <c r="I65" s="142">
        <v>1.995120289667518</v>
      </c>
      <c r="J65" s="143">
        <v>2.92878019577594</v>
      </c>
      <c r="K65" s="120"/>
      <c r="L65" s="6" t="s">
        <v>180</v>
      </c>
      <c r="M65" s="142">
        <v>0</v>
      </c>
      <c r="N65" s="142">
        <v>0</v>
      </c>
      <c r="O65" s="142">
        <v>0</v>
      </c>
      <c r="P65" s="142">
        <v>0</v>
      </c>
      <c r="Q65" s="142">
        <v>0</v>
      </c>
      <c r="R65" s="142">
        <v>1.2500000000000002E-23</v>
      </c>
      <c r="S65" s="143">
        <v>1.2499999999999996E-23</v>
      </c>
      <c r="T65" s="120"/>
      <c r="U65" s="6" t="s">
        <v>180</v>
      </c>
      <c r="V65" s="142" t="s">
        <v>246</v>
      </c>
      <c r="W65" s="142">
        <v>0</v>
      </c>
      <c r="X65" s="142">
        <v>0</v>
      </c>
      <c r="Y65" s="142">
        <v>0</v>
      </c>
      <c r="Z65" s="142">
        <v>0</v>
      </c>
      <c r="AA65" s="142">
        <v>0</v>
      </c>
      <c r="AB65" s="143">
        <v>0</v>
      </c>
      <c r="AC65" s="120"/>
      <c r="AD65" s="6" t="s">
        <v>180</v>
      </c>
      <c r="AE65" s="142" t="s">
        <v>246</v>
      </c>
      <c r="AF65" s="142">
        <v>0</v>
      </c>
      <c r="AG65" s="142">
        <v>0</v>
      </c>
      <c r="AH65" s="142">
        <v>0</v>
      </c>
      <c r="AI65" s="142">
        <v>0</v>
      </c>
      <c r="AJ65" s="142">
        <v>0</v>
      </c>
      <c r="AK65" s="143">
        <v>0</v>
      </c>
      <c r="AL65" s="120"/>
      <c r="AM65" s="6" t="s">
        <v>180</v>
      </c>
      <c r="AN65" s="142">
        <v>0</v>
      </c>
      <c r="AO65" s="142">
        <v>9.999999999999999E-23</v>
      </c>
      <c r="AP65" s="142">
        <v>0</v>
      </c>
      <c r="AQ65" s="142">
        <v>0</v>
      </c>
      <c r="AR65" s="142">
        <v>0</v>
      </c>
      <c r="AS65" s="142">
        <v>0</v>
      </c>
      <c r="AT65" s="143">
        <v>6.666666666666665E-24</v>
      </c>
      <c r="AU65" s="120"/>
      <c r="AV65" s="6" t="s">
        <v>180</v>
      </c>
      <c r="AW65" s="142">
        <v>0</v>
      </c>
      <c r="AX65" s="142">
        <v>0</v>
      </c>
      <c r="AY65" s="142">
        <v>0</v>
      </c>
      <c r="AZ65" s="142">
        <v>0</v>
      </c>
      <c r="BA65" s="142">
        <v>0</v>
      </c>
      <c r="BB65" s="142">
        <v>3.4347157655852416</v>
      </c>
      <c r="BC65" s="143">
        <v>5.110353870153404</v>
      </c>
    </row>
    <row r="66" spans="1:55" ht="15.75">
      <c r="A66" s="75" t="s">
        <v>15</v>
      </c>
      <c r="C66" s="6" t="s">
        <v>15</v>
      </c>
      <c r="D66" s="134">
        <v>0</v>
      </c>
      <c r="E66" s="134">
        <v>0</v>
      </c>
      <c r="F66" s="134">
        <v>0</v>
      </c>
      <c r="G66" s="134">
        <v>0</v>
      </c>
      <c r="H66" s="134">
        <v>0</v>
      </c>
      <c r="I66" s="134">
        <v>3</v>
      </c>
      <c r="J66" s="136">
        <v>3</v>
      </c>
      <c r="K66" s="120"/>
      <c r="L66" s="6" t="s">
        <v>15</v>
      </c>
      <c r="M66" s="134">
        <v>0</v>
      </c>
      <c r="N66" s="134">
        <v>0</v>
      </c>
      <c r="O66" s="134">
        <v>0</v>
      </c>
      <c r="P66" s="134">
        <v>0</v>
      </c>
      <c r="Q66" s="134">
        <v>0</v>
      </c>
      <c r="R66" s="134">
        <v>0</v>
      </c>
      <c r="S66" s="136">
        <v>0</v>
      </c>
      <c r="T66" s="120"/>
      <c r="U66" s="6" t="s">
        <v>15</v>
      </c>
      <c r="V66" s="134" t="s">
        <v>246</v>
      </c>
      <c r="W66" s="134">
        <v>0</v>
      </c>
      <c r="X66" s="134">
        <v>0</v>
      </c>
      <c r="Y66" s="134">
        <v>0</v>
      </c>
      <c r="Z66" s="134">
        <v>0</v>
      </c>
      <c r="AA66" s="134">
        <v>0</v>
      </c>
      <c r="AB66" s="136">
        <v>0</v>
      </c>
      <c r="AC66" s="120"/>
      <c r="AD66" s="6" t="s">
        <v>15</v>
      </c>
      <c r="AE66" s="134" t="s">
        <v>246</v>
      </c>
      <c r="AF66" s="134">
        <v>0</v>
      </c>
      <c r="AG66" s="134">
        <v>0</v>
      </c>
      <c r="AH66" s="134">
        <v>0</v>
      </c>
      <c r="AI66" s="134">
        <v>0</v>
      </c>
      <c r="AJ66" s="134">
        <v>0</v>
      </c>
      <c r="AK66" s="136">
        <v>0</v>
      </c>
      <c r="AL66" s="120"/>
      <c r="AM66" s="6" t="s">
        <v>15</v>
      </c>
      <c r="AN66" s="134">
        <v>0</v>
      </c>
      <c r="AO66" s="134">
        <v>0</v>
      </c>
      <c r="AP66" s="134">
        <v>0</v>
      </c>
      <c r="AQ66" s="134">
        <v>0</v>
      </c>
      <c r="AR66" s="134">
        <v>0</v>
      </c>
      <c r="AS66" s="134">
        <v>0</v>
      </c>
      <c r="AT66" s="136">
        <v>0</v>
      </c>
      <c r="AU66" s="120"/>
      <c r="AV66" s="6" t="s">
        <v>15</v>
      </c>
      <c r="AW66" s="134">
        <v>0</v>
      </c>
      <c r="AX66" s="134">
        <v>0</v>
      </c>
      <c r="AY66" s="134">
        <v>0</v>
      </c>
      <c r="AZ66" s="134">
        <v>0</v>
      </c>
      <c r="BA66" s="134">
        <v>0</v>
      </c>
      <c r="BB66" s="134">
        <v>4</v>
      </c>
      <c r="BC66" s="136">
        <v>3</v>
      </c>
    </row>
    <row r="67" spans="1:55" ht="18.75">
      <c r="A67" s="75" t="s">
        <v>37</v>
      </c>
      <c r="C67" s="6" t="s">
        <v>37</v>
      </c>
      <c r="D67" s="144">
        <v>1</v>
      </c>
      <c r="E67" s="144">
        <v>1</v>
      </c>
      <c r="F67" s="144">
        <v>1</v>
      </c>
      <c r="G67" s="144">
        <v>1</v>
      </c>
      <c r="H67" s="144">
        <v>1</v>
      </c>
      <c r="I67" s="144">
        <v>0.5734201241636293</v>
      </c>
      <c r="J67" s="145">
        <v>0.40273671592810967</v>
      </c>
      <c r="K67" s="120"/>
      <c r="L67" s="6" t="s">
        <v>37</v>
      </c>
      <c r="M67" s="144">
        <v>1</v>
      </c>
      <c r="N67" s="144">
        <v>1</v>
      </c>
      <c r="O67" s="144">
        <v>1</v>
      </c>
      <c r="P67" s="144">
        <v>1</v>
      </c>
      <c r="Q67" s="144">
        <v>1</v>
      </c>
      <c r="R67" s="144">
        <v>1</v>
      </c>
      <c r="S67" s="145">
        <v>1</v>
      </c>
      <c r="T67" s="120"/>
      <c r="U67" s="6" t="s">
        <v>37</v>
      </c>
      <c r="V67" s="144" t="s">
        <v>246</v>
      </c>
      <c r="W67" s="144">
        <v>1</v>
      </c>
      <c r="X67" s="144">
        <v>1</v>
      </c>
      <c r="Y67" s="144">
        <v>1</v>
      </c>
      <c r="Z67" s="144">
        <v>1</v>
      </c>
      <c r="AA67" s="144">
        <v>1</v>
      </c>
      <c r="AB67" s="145">
        <v>1</v>
      </c>
      <c r="AC67" s="120"/>
      <c r="AD67" s="6" t="s">
        <v>37</v>
      </c>
      <c r="AE67" s="144" t="s">
        <v>246</v>
      </c>
      <c r="AF67" s="144">
        <v>1</v>
      </c>
      <c r="AG67" s="144">
        <v>1</v>
      </c>
      <c r="AH67" s="144">
        <v>1</v>
      </c>
      <c r="AI67" s="144">
        <v>1</v>
      </c>
      <c r="AJ67" s="144">
        <v>1</v>
      </c>
      <c r="AK67" s="145">
        <v>1</v>
      </c>
      <c r="AL67" s="120"/>
      <c r="AM67" s="6" t="s">
        <v>37</v>
      </c>
      <c r="AN67" s="144">
        <v>1</v>
      </c>
      <c r="AO67" s="144">
        <v>1</v>
      </c>
      <c r="AP67" s="144">
        <v>1</v>
      </c>
      <c r="AQ67" s="144">
        <v>1</v>
      </c>
      <c r="AR67" s="144">
        <v>1</v>
      </c>
      <c r="AS67" s="144">
        <v>1</v>
      </c>
      <c r="AT67" s="145">
        <v>1</v>
      </c>
      <c r="AU67" s="120"/>
      <c r="AV67" s="6" t="s">
        <v>37</v>
      </c>
      <c r="AW67" s="144">
        <v>1</v>
      </c>
      <c r="AX67" s="144">
        <v>1</v>
      </c>
      <c r="AY67" s="144">
        <v>1</v>
      </c>
      <c r="AZ67" s="144">
        <v>1</v>
      </c>
      <c r="BA67" s="144">
        <v>1</v>
      </c>
      <c r="BB67" s="144">
        <v>0.4878741278237114</v>
      </c>
      <c r="BC67" s="145">
        <v>0.16389255646715611</v>
      </c>
    </row>
    <row r="68" spans="1:55" ht="15.75">
      <c r="A68" s="75"/>
      <c r="C68" s="6"/>
      <c r="D68" s="144" t="s">
        <v>8</v>
      </c>
      <c r="E68" s="144" t="s">
        <v>8</v>
      </c>
      <c r="F68" s="144" t="s">
        <v>8</v>
      </c>
      <c r="G68" s="144" t="s">
        <v>8</v>
      </c>
      <c r="H68" s="144" t="s">
        <v>8</v>
      </c>
      <c r="I68" s="144" t="s">
        <v>8</v>
      </c>
      <c r="J68" s="145" t="s">
        <v>8</v>
      </c>
      <c r="K68" s="120"/>
      <c r="L68" s="6"/>
      <c r="M68" s="144" t="s">
        <v>8</v>
      </c>
      <c r="N68" s="144" t="s">
        <v>8</v>
      </c>
      <c r="O68" s="144" t="s">
        <v>8</v>
      </c>
      <c r="P68" s="144" t="s">
        <v>8</v>
      </c>
      <c r="Q68" s="144" t="s">
        <v>8</v>
      </c>
      <c r="R68" s="144" t="s">
        <v>8</v>
      </c>
      <c r="S68" s="145" t="s">
        <v>8</v>
      </c>
      <c r="T68" s="120"/>
      <c r="U68" s="6"/>
      <c r="V68" s="144" t="s">
        <v>8</v>
      </c>
      <c r="W68" s="144" t="s">
        <v>8</v>
      </c>
      <c r="X68" s="144" t="s">
        <v>8</v>
      </c>
      <c r="Y68" s="144" t="s">
        <v>8</v>
      </c>
      <c r="Z68" s="144" t="s">
        <v>8</v>
      </c>
      <c r="AA68" s="144" t="s">
        <v>8</v>
      </c>
      <c r="AB68" s="145" t="s">
        <v>8</v>
      </c>
      <c r="AC68" s="120"/>
      <c r="AD68" s="6"/>
      <c r="AE68" s="144" t="s">
        <v>8</v>
      </c>
      <c r="AF68" s="144" t="s">
        <v>8</v>
      </c>
      <c r="AG68" s="144" t="s">
        <v>8</v>
      </c>
      <c r="AH68" s="144" t="s">
        <v>8</v>
      </c>
      <c r="AI68" s="144" t="s">
        <v>8</v>
      </c>
      <c r="AJ68" s="144" t="s">
        <v>8</v>
      </c>
      <c r="AK68" s="145" t="s">
        <v>8</v>
      </c>
      <c r="AL68" s="120"/>
      <c r="AM68" s="6"/>
      <c r="AN68" s="144" t="s">
        <v>8</v>
      </c>
      <c r="AO68" s="144" t="s">
        <v>8</v>
      </c>
      <c r="AP68" s="144" t="s">
        <v>8</v>
      </c>
      <c r="AQ68" s="144" t="s">
        <v>8</v>
      </c>
      <c r="AR68" s="144" t="s">
        <v>8</v>
      </c>
      <c r="AS68" s="144" t="s">
        <v>8</v>
      </c>
      <c r="AT68" s="145" t="s">
        <v>8</v>
      </c>
      <c r="AU68" s="120"/>
      <c r="AV68" s="6"/>
      <c r="AW68" s="144" t="s">
        <v>8</v>
      </c>
      <c r="AX68" s="144" t="s">
        <v>8</v>
      </c>
      <c r="AY68" s="144" t="s">
        <v>8</v>
      </c>
      <c r="AZ68" s="144" t="s">
        <v>8</v>
      </c>
      <c r="BA68" s="144" t="s">
        <v>8</v>
      </c>
      <c r="BB68" s="144" t="s">
        <v>8</v>
      </c>
      <c r="BC68" s="145" t="s">
        <v>8</v>
      </c>
    </row>
    <row r="69" spans="1:55" ht="15.75">
      <c r="A69" s="75" t="s">
        <v>176</v>
      </c>
      <c r="C69" s="6" t="s">
        <v>176</v>
      </c>
      <c r="D69" s="142">
        <v>15.763047377482033</v>
      </c>
      <c r="E69" s="142">
        <v>30.975567369533284</v>
      </c>
      <c r="F69" s="142">
        <v>44.05456660851351</v>
      </c>
      <c r="G69" s="142">
        <v>31.154329241380978</v>
      </c>
      <c r="H69" s="142">
        <v>12.097585667386298</v>
      </c>
      <c r="I69" s="142">
        <v>59.75169766377861</v>
      </c>
      <c r="J69" s="143">
        <v>63.82112293495369</v>
      </c>
      <c r="K69" s="120"/>
      <c r="L69" s="6" t="s">
        <v>176</v>
      </c>
      <c r="M69" s="142">
        <v>0</v>
      </c>
      <c r="N69" s="142">
        <v>13.875899348643829</v>
      </c>
      <c r="O69" s="142">
        <v>10.509907311313</v>
      </c>
      <c r="P69" s="142">
        <v>20.114796993086777</v>
      </c>
      <c r="Q69" s="142">
        <v>0</v>
      </c>
      <c r="R69" s="142">
        <v>34.52565707456097</v>
      </c>
      <c r="S69" s="143">
        <v>34.53673139154393</v>
      </c>
      <c r="T69" s="120"/>
      <c r="U69" s="6" t="s">
        <v>176</v>
      </c>
      <c r="V69" s="142" t="s">
        <v>246</v>
      </c>
      <c r="W69" s="142">
        <v>12.674595857776998</v>
      </c>
      <c r="X69" s="142">
        <v>7.1486890481723195</v>
      </c>
      <c r="Y69" s="142">
        <v>0</v>
      </c>
      <c r="Z69" s="142">
        <v>0</v>
      </c>
      <c r="AA69" s="142">
        <v>11.876749786209567</v>
      </c>
      <c r="AB69" s="143">
        <v>11.876749786209567</v>
      </c>
      <c r="AC69" s="120"/>
      <c r="AD69" s="6" t="s">
        <v>176</v>
      </c>
      <c r="AE69" s="142" t="s">
        <v>246</v>
      </c>
      <c r="AF69" s="142">
        <v>0</v>
      </c>
      <c r="AG69" s="142">
        <v>0</v>
      </c>
      <c r="AH69" s="142">
        <v>0</v>
      </c>
      <c r="AI69" s="142">
        <v>0</v>
      </c>
      <c r="AJ69" s="142">
        <v>0</v>
      </c>
      <c r="AK69" s="143">
        <v>0</v>
      </c>
      <c r="AL69" s="120"/>
      <c r="AM69" s="6" t="s">
        <v>176</v>
      </c>
      <c r="AN69" s="142">
        <v>0</v>
      </c>
      <c r="AO69" s="142">
        <v>6.538292966674891</v>
      </c>
      <c r="AP69" s="142">
        <v>23.748674676957293</v>
      </c>
      <c r="AQ69" s="142">
        <v>22.431128050908296</v>
      </c>
      <c r="AR69" s="142">
        <v>9.673754284569723</v>
      </c>
      <c r="AS69" s="142">
        <v>40.10377450424015</v>
      </c>
      <c r="AT69" s="143">
        <v>40.128302027370964</v>
      </c>
      <c r="AU69" s="120"/>
      <c r="AV69" s="6" t="s">
        <v>176</v>
      </c>
      <c r="AW69" s="142">
        <v>15.681171095691909</v>
      </c>
      <c r="AX69" s="142">
        <v>42.26241429114753</v>
      </c>
      <c r="AY69" s="142">
        <v>47.43224905340298</v>
      </c>
      <c r="AZ69" s="142">
        <v>32.49952385426876</v>
      </c>
      <c r="BA69" s="142">
        <v>14.664820995623007</v>
      </c>
      <c r="BB69" s="142">
        <v>71.56351246445017</v>
      </c>
      <c r="BC69" s="143">
        <v>74.30919750675298</v>
      </c>
    </row>
    <row r="70" spans="1:55" ht="15.75">
      <c r="A70" s="75" t="s">
        <v>15</v>
      </c>
      <c r="C70" s="6" t="s">
        <v>15</v>
      </c>
      <c r="D70" s="128">
        <v>116</v>
      </c>
      <c r="E70" s="128">
        <v>91</v>
      </c>
      <c r="F70" s="128">
        <v>67</v>
      </c>
      <c r="G70" s="128">
        <v>56</v>
      </c>
      <c r="H70" s="128">
        <v>23</v>
      </c>
      <c r="I70" s="128">
        <v>96</v>
      </c>
      <c r="J70" s="129">
        <v>123</v>
      </c>
      <c r="K70" s="120"/>
      <c r="L70" s="6" t="s">
        <v>15</v>
      </c>
      <c r="M70" s="128">
        <v>16</v>
      </c>
      <c r="N70" s="128">
        <v>78</v>
      </c>
      <c r="O70" s="128">
        <v>60</v>
      </c>
      <c r="P70" s="128">
        <v>42</v>
      </c>
      <c r="Q70" s="128">
        <v>15</v>
      </c>
      <c r="R70" s="128">
        <v>81</v>
      </c>
      <c r="S70" s="129">
        <v>91</v>
      </c>
      <c r="T70" s="120"/>
      <c r="U70" s="6" t="s">
        <v>15</v>
      </c>
      <c r="V70" s="128" t="s">
        <v>246</v>
      </c>
      <c r="W70" s="128">
        <v>60</v>
      </c>
      <c r="X70" s="128">
        <v>53</v>
      </c>
      <c r="Y70" s="128">
        <v>37</v>
      </c>
      <c r="Z70" s="128">
        <v>16</v>
      </c>
      <c r="AA70" s="128">
        <v>80</v>
      </c>
      <c r="AB70" s="129">
        <v>80</v>
      </c>
      <c r="AC70" s="120"/>
      <c r="AD70" s="6" t="s">
        <v>15</v>
      </c>
      <c r="AE70" s="128" t="s">
        <v>246</v>
      </c>
      <c r="AF70" s="128">
        <v>7</v>
      </c>
      <c r="AG70" s="128">
        <v>10</v>
      </c>
      <c r="AH70" s="128">
        <v>26</v>
      </c>
      <c r="AI70" s="128">
        <v>4</v>
      </c>
      <c r="AJ70" s="128">
        <v>40</v>
      </c>
      <c r="AK70" s="129">
        <v>40</v>
      </c>
      <c r="AL70" s="120"/>
      <c r="AM70" s="6" t="s">
        <v>15</v>
      </c>
      <c r="AN70" s="128">
        <v>6</v>
      </c>
      <c r="AO70" s="128">
        <v>50</v>
      </c>
      <c r="AP70" s="128">
        <v>71</v>
      </c>
      <c r="AQ70" s="128">
        <v>45</v>
      </c>
      <c r="AR70" s="128">
        <v>18</v>
      </c>
      <c r="AS70" s="128">
        <v>84</v>
      </c>
      <c r="AT70" s="129">
        <v>88</v>
      </c>
      <c r="AU70" s="120"/>
      <c r="AV70" s="6" t="s">
        <v>15</v>
      </c>
      <c r="AW70" s="128">
        <v>117</v>
      </c>
      <c r="AX70" s="128">
        <v>94</v>
      </c>
      <c r="AY70" s="128">
        <v>73</v>
      </c>
      <c r="AZ70" s="128">
        <v>56</v>
      </c>
      <c r="BA70" s="128">
        <v>29</v>
      </c>
      <c r="BB70" s="128">
        <v>97</v>
      </c>
      <c r="BC70" s="129">
        <v>124</v>
      </c>
    </row>
    <row r="71" spans="1:55" ht="18.75">
      <c r="A71" s="75" t="s">
        <v>38</v>
      </c>
      <c r="C71" s="6" t="s">
        <v>38</v>
      </c>
      <c r="D71" s="144">
        <v>1.0000000000000002</v>
      </c>
      <c r="E71" s="144">
        <v>0.9999999995173792</v>
      </c>
      <c r="F71" s="144">
        <v>0.9864068683739227</v>
      </c>
      <c r="G71" s="144">
        <v>0.9971219195538741</v>
      </c>
      <c r="H71" s="144">
        <v>0.9689375745653568</v>
      </c>
      <c r="I71" s="144">
        <v>0.9986270170373732</v>
      </c>
      <c r="J71" s="145">
        <v>0.9999976638959409</v>
      </c>
      <c r="K71" s="120"/>
      <c r="L71" s="6" t="s">
        <v>38</v>
      </c>
      <c r="M71" s="144">
        <v>1</v>
      </c>
      <c r="N71" s="144">
        <v>1.0000000000000004</v>
      </c>
      <c r="O71" s="144">
        <v>0.999999999999902</v>
      </c>
      <c r="P71" s="144">
        <v>0.998301507669089</v>
      </c>
      <c r="Q71" s="144">
        <v>1</v>
      </c>
      <c r="R71" s="144">
        <v>0.9999986878707369</v>
      </c>
      <c r="S71" s="145">
        <v>0.9999999878115076</v>
      </c>
      <c r="T71" s="120"/>
      <c r="U71" s="6" t="s">
        <v>38</v>
      </c>
      <c r="V71" s="144" t="s">
        <v>246</v>
      </c>
      <c r="W71" s="144">
        <v>0.9999999999904575</v>
      </c>
      <c r="X71" s="144">
        <v>1.0000000000004219</v>
      </c>
      <c r="Y71" s="144">
        <v>1</v>
      </c>
      <c r="Z71" s="144">
        <v>1</v>
      </c>
      <c r="AA71" s="144">
        <v>1</v>
      </c>
      <c r="AB71" s="145">
        <v>1</v>
      </c>
      <c r="AC71" s="120"/>
      <c r="AD71" s="6" t="s">
        <v>38</v>
      </c>
      <c r="AE71" s="144" t="s">
        <v>246</v>
      </c>
      <c r="AF71" s="144">
        <v>1</v>
      </c>
      <c r="AG71" s="144">
        <v>1</v>
      </c>
      <c r="AH71" s="144">
        <v>1</v>
      </c>
      <c r="AI71" s="144">
        <v>1</v>
      </c>
      <c r="AJ71" s="144">
        <v>1</v>
      </c>
      <c r="AK71" s="145">
        <v>1</v>
      </c>
      <c r="AL71" s="120"/>
      <c r="AM71" s="6" t="s">
        <v>38</v>
      </c>
      <c r="AN71" s="144">
        <v>1</v>
      </c>
      <c r="AO71" s="144">
        <v>0.9999999999999801</v>
      </c>
      <c r="AP71" s="144">
        <v>0.9999999766029795</v>
      </c>
      <c r="AQ71" s="144">
        <v>0.9980490644890253</v>
      </c>
      <c r="AR71" s="144">
        <v>0.9420359431955254</v>
      </c>
      <c r="AS71" s="144">
        <v>0.9999874003102294</v>
      </c>
      <c r="AT71" s="145">
        <v>0.9999973759094766</v>
      </c>
      <c r="AU71" s="120"/>
      <c r="AV71" s="6" t="s">
        <v>38</v>
      </c>
      <c r="AW71" s="144">
        <v>1.0000000000004325</v>
      </c>
      <c r="AX71" s="144">
        <v>0.9999991516707066</v>
      </c>
      <c r="AY71" s="144">
        <v>0.9911862400893064</v>
      </c>
      <c r="AZ71" s="144">
        <v>0.9949820896018355</v>
      </c>
      <c r="BA71" s="144">
        <v>0.9874563185364045</v>
      </c>
      <c r="BB71" s="144">
        <v>0.9753988505652726</v>
      </c>
      <c r="BC71" s="145">
        <v>0.999875949647324</v>
      </c>
    </row>
    <row r="72" spans="1:55" ht="15.75">
      <c r="A72" s="79"/>
      <c r="C72" s="6"/>
      <c r="D72" s="144" t="s">
        <v>8</v>
      </c>
      <c r="E72" s="144" t="s">
        <v>8</v>
      </c>
      <c r="F72" s="144" t="s">
        <v>8</v>
      </c>
      <c r="G72" s="144" t="s">
        <v>8</v>
      </c>
      <c r="H72" s="144" t="s">
        <v>8</v>
      </c>
      <c r="I72" s="144" t="s">
        <v>8</v>
      </c>
      <c r="J72" s="145" t="s">
        <v>8</v>
      </c>
      <c r="K72" s="120"/>
      <c r="L72" s="6"/>
      <c r="M72" s="144" t="s">
        <v>8</v>
      </c>
      <c r="N72" s="144" t="s">
        <v>8</v>
      </c>
      <c r="O72" s="144" t="s">
        <v>8</v>
      </c>
      <c r="P72" s="144" t="s">
        <v>8</v>
      </c>
      <c r="Q72" s="144" t="s">
        <v>8</v>
      </c>
      <c r="R72" s="144" t="s">
        <v>8</v>
      </c>
      <c r="S72" s="145" t="s">
        <v>8</v>
      </c>
      <c r="T72" s="120"/>
      <c r="U72" s="6"/>
      <c r="V72" s="144" t="s">
        <v>8</v>
      </c>
      <c r="W72" s="144" t="s">
        <v>8</v>
      </c>
      <c r="X72" s="144" t="s">
        <v>8</v>
      </c>
      <c r="Y72" s="144" t="s">
        <v>8</v>
      </c>
      <c r="Z72" s="144" t="s">
        <v>8</v>
      </c>
      <c r="AA72" s="144" t="s">
        <v>8</v>
      </c>
      <c r="AB72" s="145" t="s">
        <v>8</v>
      </c>
      <c r="AC72" s="120"/>
      <c r="AD72" s="6"/>
      <c r="AE72" s="144" t="s">
        <v>8</v>
      </c>
      <c r="AF72" s="144" t="s">
        <v>8</v>
      </c>
      <c r="AG72" s="144" t="s">
        <v>8</v>
      </c>
      <c r="AH72" s="144" t="s">
        <v>8</v>
      </c>
      <c r="AI72" s="144" t="s">
        <v>8</v>
      </c>
      <c r="AJ72" s="144" t="s">
        <v>8</v>
      </c>
      <c r="AK72" s="145" t="s">
        <v>8</v>
      </c>
      <c r="AL72" s="120"/>
      <c r="AM72" s="6"/>
      <c r="AN72" s="144" t="s">
        <v>8</v>
      </c>
      <c r="AO72" s="144" t="s">
        <v>8</v>
      </c>
      <c r="AP72" s="144" t="s">
        <v>8</v>
      </c>
      <c r="AQ72" s="144" t="s">
        <v>8</v>
      </c>
      <c r="AR72" s="144" t="s">
        <v>8</v>
      </c>
      <c r="AS72" s="144" t="s">
        <v>8</v>
      </c>
      <c r="AT72" s="145" t="s">
        <v>8</v>
      </c>
      <c r="AU72" s="120"/>
      <c r="AV72" s="6"/>
      <c r="AW72" s="144" t="s">
        <v>8</v>
      </c>
      <c r="AX72" s="144" t="s">
        <v>8</v>
      </c>
      <c r="AY72" s="144" t="s">
        <v>8</v>
      </c>
      <c r="AZ72" s="144" t="s">
        <v>8</v>
      </c>
      <c r="BA72" s="144" t="s">
        <v>8</v>
      </c>
      <c r="BB72" s="144" t="s">
        <v>8</v>
      </c>
      <c r="BC72" s="145" t="s">
        <v>8</v>
      </c>
    </row>
    <row r="73" spans="1:55" ht="15.75">
      <c r="A73" s="75" t="s">
        <v>16</v>
      </c>
      <c r="C73" s="6" t="s">
        <v>16</v>
      </c>
      <c r="D73" s="150" t="s">
        <v>253</v>
      </c>
      <c r="E73" s="150" t="s">
        <v>253</v>
      </c>
      <c r="F73" s="150" t="s">
        <v>253</v>
      </c>
      <c r="G73" s="150" t="s">
        <v>253</v>
      </c>
      <c r="H73" s="150" t="s">
        <v>253</v>
      </c>
      <c r="I73" s="150" t="s">
        <v>348</v>
      </c>
      <c r="J73" s="151" t="s">
        <v>348</v>
      </c>
      <c r="K73" s="120"/>
      <c r="L73" s="6" t="s">
        <v>16</v>
      </c>
      <c r="M73" s="126" t="s">
        <v>253</v>
      </c>
      <c r="N73" s="126" t="s">
        <v>253</v>
      </c>
      <c r="O73" s="126" t="s">
        <v>253</v>
      </c>
      <c r="P73" s="126" t="s">
        <v>253</v>
      </c>
      <c r="Q73" s="126" t="s">
        <v>253</v>
      </c>
      <c r="R73" s="126" t="s">
        <v>253</v>
      </c>
      <c r="S73" s="127" t="s">
        <v>260</v>
      </c>
      <c r="T73" s="120"/>
      <c r="U73" s="6" t="s">
        <v>16</v>
      </c>
      <c r="V73" s="126" t="s">
        <v>246</v>
      </c>
      <c r="W73" s="126" t="s">
        <v>253</v>
      </c>
      <c r="X73" s="126" t="s">
        <v>253</v>
      </c>
      <c r="Y73" s="126" t="s">
        <v>253</v>
      </c>
      <c r="Z73" s="126" t="s">
        <v>253</v>
      </c>
      <c r="AA73" s="126" t="s">
        <v>253</v>
      </c>
      <c r="AB73" s="127" t="s">
        <v>253</v>
      </c>
      <c r="AC73" s="120"/>
      <c r="AD73" s="6" t="s">
        <v>16</v>
      </c>
      <c r="AE73" s="126" t="s">
        <v>246</v>
      </c>
      <c r="AF73" s="126" t="s">
        <v>253</v>
      </c>
      <c r="AG73" s="126" t="s">
        <v>253</v>
      </c>
      <c r="AH73" s="126" t="s">
        <v>253</v>
      </c>
      <c r="AI73" s="126" t="s">
        <v>253</v>
      </c>
      <c r="AJ73" s="126" t="s">
        <v>253</v>
      </c>
      <c r="AK73" s="127" t="s">
        <v>253</v>
      </c>
      <c r="AL73" s="120"/>
      <c r="AM73" s="6" t="s">
        <v>16</v>
      </c>
      <c r="AN73" s="126" t="s">
        <v>253</v>
      </c>
      <c r="AO73" s="126" t="s">
        <v>260</v>
      </c>
      <c r="AP73" s="126" t="s">
        <v>253</v>
      </c>
      <c r="AQ73" s="126" t="s">
        <v>253</v>
      </c>
      <c r="AR73" s="126" t="s">
        <v>253</v>
      </c>
      <c r="AS73" s="126" t="s">
        <v>253</v>
      </c>
      <c r="AT73" s="127" t="s">
        <v>253</v>
      </c>
      <c r="AU73" s="120"/>
      <c r="AV73" s="6" t="s">
        <v>16</v>
      </c>
      <c r="AW73" s="126" t="s">
        <v>253</v>
      </c>
      <c r="AX73" s="126" t="s">
        <v>253</v>
      </c>
      <c r="AY73" s="126" t="s">
        <v>253</v>
      </c>
      <c r="AZ73" s="126" t="s">
        <v>253</v>
      </c>
      <c r="BA73" s="126" t="s">
        <v>253</v>
      </c>
      <c r="BB73" s="126" t="s">
        <v>304</v>
      </c>
      <c r="BC73" s="127" t="s">
        <v>322</v>
      </c>
    </row>
    <row r="74" spans="1:55" ht="15.75">
      <c r="A74" s="75" t="s">
        <v>39</v>
      </c>
      <c r="C74" s="6" t="s">
        <v>39</v>
      </c>
      <c r="D74" s="144">
        <v>1</v>
      </c>
      <c r="E74" s="144">
        <v>1</v>
      </c>
      <c r="F74" s="144">
        <v>1</v>
      </c>
      <c r="G74" s="144">
        <v>1</v>
      </c>
      <c r="H74" s="144">
        <v>1</v>
      </c>
      <c r="I74" s="144">
        <v>0.625</v>
      </c>
      <c r="J74" s="145">
        <v>0.625</v>
      </c>
      <c r="K74" s="120"/>
      <c r="L74" s="6" t="s">
        <v>39</v>
      </c>
      <c r="M74" s="144">
        <v>1</v>
      </c>
      <c r="N74" s="144">
        <v>1</v>
      </c>
      <c r="O74" s="144">
        <v>1</v>
      </c>
      <c r="P74" s="144">
        <v>1</v>
      </c>
      <c r="Q74" s="144">
        <v>1</v>
      </c>
      <c r="R74" s="144">
        <v>1</v>
      </c>
      <c r="S74" s="145">
        <v>1</v>
      </c>
      <c r="T74" s="120"/>
      <c r="U74" s="6" t="s">
        <v>39</v>
      </c>
      <c r="V74" s="144" t="s">
        <v>246</v>
      </c>
      <c r="W74" s="144">
        <v>1</v>
      </c>
      <c r="X74" s="144">
        <v>1</v>
      </c>
      <c r="Y74" s="144">
        <v>1</v>
      </c>
      <c r="Z74" s="144">
        <v>1</v>
      </c>
      <c r="AA74" s="144">
        <v>1</v>
      </c>
      <c r="AB74" s="145">
        <v>1</v>
      </c>
      <c r="AC74" s="120"/>
      <c r="AD74" s="6" t="s">
        <v>39</v>
      </c>
      <c r="AE74" s="144" t="s">
        <v>246</v>
      </c>
      <c r="AF74" s="144">
        <v>1</v>
      </c>
      <c r="AG74" s="144">
        <v>1</v>
      </c>
      <c r="AH74" s="144">
        <v>1</v>
      </c>
      <c r="AI74" s="144">
        <v>1</v>
      </c>
      <c r="AJ74" s="144">
        <v>1</v>
      </c>
      <c r="AK74" s="145">
        <v>1</v>
      </c>
      <c r="AL74" s="120"/>
      <c r="AM74" s="6" t="s">
        <v>39</v>
      </c>
      <c r="AN74" s="144">
        <v>1</v>
      </c>
      <c r="AO74" s="144">
        <v>1</v>
      </c>
      <c r="AP74" s="144">
        <v>1</v>
      </c>
      <c r="AQ74" s="144">
        <v>1</v>
      </c>
      <c r="AR74" s="144">
        <v>1</v>
      </c>
      <c r="AS74" s="144">
        <v>1</v>
      </c>
      <c r="AT74" s="145">
        <v>1</v>
      </c>
      <c r="AU74" s="120"/>
      <c r="AV74" s="6" t="s">
        <v>39</v>
      </c>
      <c r="AW74" s="144">
        <v>1</v>
      </c>
      <c r="AX74" s="144">
        <v>1</v>
      </c>
      <c r="AY74" s="144">
        <v>1</v>
      </c>
      <c r="AZ74" s="144">
        <v>1</v>
      </c>
      <c r="BA74" s="144">
        <v>1</v>
      </c>
      <c r="BB74" s="144">
        <v>1</v>
      </c>
      <c r="BC74" s="145">
        <v>1</v>
      </c>
    </row>
    <row r="75" spans="1:55" ht="15.75">
      <c r="A75" s="75"/>
      <c r="C75" s="6"/>
      <c r="D75" s="126" t="s">
        <v>8</v>
      </c>
      <c r="E75" s="126" t="s">
        <v>8</v>
      </c>
      <c r="F75" s="126" t="s">
        <v>8</v>
      </c>
      <c r="G75" s="126" t="s">
        <v>8</v>
      </c>
      <c r="H75" s="126" t="s">
        <v>8</v>
      </c>
      <c r="I75" s="126" t="s">
        <v>8</v>
      </c>
      <c r="J75" s="127" t="s">
        <v>8</v>
      </c>
      <c r="K75" s="120"/>
      <c r="L75" s="6"/>
      <c r="M75" s="126" t="s">
        <v>8</v>
      </c>
      <c r="N75" s="126" t="s">
        <v>8</v>
      </c>
      <c r="O75" s="126" t="s">
        <v>8</v>
      </c>
      <c r="P75" s="126" t="s">
        <v>8</v>
      </c>
      <c r="Q75" s="126" t="s">
        <v>8</v>
      </c>
      <c r="R75" s="126" t="s">
        <v>8</v>
      </c>
      <c r="S75" s="127" t="s">
        <v>8</v>
      </c>
      <c r="T75" s="120"/>
      <c r="U75" s="6"/>
      <c r="V75" s="126" t="s">
        <v>8</v>
      </c>
      <c r="W75" s="126" t="s">
        <v>8</v>
      </c>
      <c r="X75" s="126" t="s">
        <v>8</v>
      </c>
      <c r="Y75" s="126" t="s">
        <v>8</v>
      </c>
      <c r="Z75" s="126" t="s">
        <v>8</v>
      </c>
      <c r="AA75" s="126" t="s">
        <v>8</v>
      </c>
      <c r="AB75" s="127" t="s">
        <v>8</v>
      </c>
      <c r="AC75" s="120"/>
      <c r="AD75" s="6"/>
      <c r="AE75" s="126" t="s">
        <v>8</v>
      </c>
      <c r="AF75" s="126" t="s">
        <v>8</v>
      </c>
      <c r="AG75" s="126" t="s">
        <v>8</v>
      </c>
      <c r="AH75" s="126" t="s">
        <v>8</v>
      </c>
      <c r="AI75" s="126" t="s">
        <v>8</v>
      </c>
      <c r="AJ75" s="126" t="s">
        <v>8</v>
      </c>
      <c r="AK75" s="127" t="s">
        <v>8</v>
      </c>
      <c r="AL75" s="120"/>
      <c r="AM75" s="6"/>
      <c r="AN75" s="126" t="s">
        <v>8</v>
      </c>
      <c r="AO75" s="126" t="s">
        <v>8</v>
      </c>
      <c r="AP75" s="126" t="s">
        <v>8</v>
      </c>
      <c r="AQ75" s="126" t="s">
        <v>8</v>
      </c>
      <c r="AR75" s="126" t="s">
        <v>8</v>
      </c>
      <c r="AS75" s="126" t="s">
        <v>8</v>
      </c>
      <c r="AT75" s="127" t="s">
        <v>8</v>
      </c>
      <c r="AU75" s="120"/>
      <c r="AV75" s="6"/>
      <c r="AW75" s="126" t="s">
        <v>8</v>
      </c>
      <c r="AX75" s="126" t="s">
        <v>8</v>
      </c>
      <c r="AY75" s="126" t="s">
        <v>8</v>
      </c>
      <c r="AZ75" s="126" t="s">
        <v>8</v>
      </c>
      <c r="BA75" s="126" t="s">
        <v>8</v>
      </c>
      <c r="BB75" s="126" t="s">
        <v>8</v>
      </c>
      <c r="BC75" s="127" t="s">
        <v>8</v>
      </c>
    </row>
    <row r="76" spans="1:55" ht="15.75">
      <c r="A76" s="82" t="s">
        <v>40</v>
      </c>
      <c r="C76" s="10" t="s">
        <v>40</v>
      </c>
      <c r="D76" s="146">
        <v>1</v>
      </c>
      <c r="E76" s="146">
        <v>1</v>
      </c>
      <c r="F76" s="146">
        <v>1</v>
      </c>
      <c r="G76" s="146">
        <v>1</v>
      </c>
      <c r="H76" s="146">
        <v>1</v>
      </c>
      <c r="I76" s="146">
        <v>1</v>
      </c>
      <c r="J76" s="147">
        <v>1</v>
      </c>
      <c r="K76" s="120"/>
      <c r="L76" s="10" t="s">
        <v>40</v>
      </c>
      <c r="M76" s="146">
        <v>1</v>
      </c>
      <c r="N76" s="146">
        <v>1</v>
      </c>
      <c r="O76" s="146">
        <v>1</v>
      </c>
      <c r="P76" s="146">
        <v>1</v>
      </c>
      <c r="Q76" s="146">
        <v>1</v>
      </c>
      <c r="R76" s="146">
        <v>1</v>
      </c>
      <c r="S76" s="147">
        <v>1</v>
      </c>
      <c r="T76" s="120"/>
      <c r="U76" s="10" t="s">
        <v>40</v>
      </c>
      <c r="V76" s="146" t="s">
        <v>246</v>
      </c>
      <c r="W76" s="146">
        <v>1</v>
      </c>
      <c r="X76" s="146">
        <v>1</v>
      </c>
      <c r="Y76" s="146">
        <v>1</v>
      </c>
      <c r="Z76" s="146">
        <v>1</v>
      </c>
      <c r="AA76" s="146">
        <v>1</v>
      </c>
      <c r="AB76" s="147">
        <v>1</v>
      </c>
      <c r="AC76" s="120"/>
      <c r="AD76" s="10" t="s">
        <v>40</v>
      </c>
      <c r="AE76" s="146" t="s">
        <v>246</v>
      </c>
      <c r="AF76" s="146">
        <v>1</v>
      </c>
      <c r="AG76" s="146">
        <v>1</v>
      </c>
      <c r="AH76" s="146">
        <v>1</v>
      </c>
      <c r="AI76" s="146">
        <v>1</v>
      </c>
      <c r="AJ76" s="146">
        <v>1</v>
      </c>
      <c r="AK76" s="147">
        <v>1</v>
      </c>
      <c r="AL76" s="120"/>
      <c r="AM76" s="10" t="s">
        <v>40</v>
      </c>
      <c r="AN76" s="146">
        <v>1</v>
      </c>
      <c r="AO76" s="146">
        <v>1</v>
      </c>
      <c r="AP76" s="146">
        <v>1</v>
      </c>
      <c r="AQ76" s="146">
        <v>1</v>
      </c>
      <c r="AR76" s="146">
        <v>1</v>
      </c>
      <c r="AS76" s="146">
        <v>1</v>
      </c>
      <c r="AT76" s="147">
        <v>1</v>
      </c>
      <c r="AU76" s="120"/>
      <c r="AV76" s="10" t="s">
        <v>40</v>
      </c>
      <c r="AW76" s="146">
        <v>1</v>
      </c>
      <c r="AX76" s="146">
        <v>1</v>
      </c>
      <c r="AY76" s="146">
        <v>1</v>
      </c>
      <c r="AZ76" s="146">
        <v>1</v>
      </c>
      <c r="BA76" s="146">
        <v>1</v>
      </c>
      <c r="BB76" s="146">
        <v>0.8975</v>
      </c>
      <c r="BC76" s="147">
        <v>0.6687000000000001</v>
      </c>
    </row>
    <row r="77" spans="1:55" ht="15.75">
      <c r="A77" s="79"/>
      <c r="C77" s="6"/>
      <c r="D77" s="152" t="s">
        <v>8</v>
      </c>
      <c r="E77" s="152" t="s">
        <v>8</v>
      </c>
      <c r="F77" s="152" t="s">
        <v>8</v>
      </c>
      <c r="G77" s="152" t="s">
        <v>8</v>
      </c>
      <c r="H77" s="152" t="s">
        <v>8</v>
      </c>
      <c r="I77" s="152" t="s">
        <v>8</v>
      </c>
      <c r="J77" s="153" t="s">
        <v>8</v>
      </c>
      <c r="K77" s="120"/>
      <c r="L77" s="6"/>
      <c r="M77" s="152" t="s">
        <v>8</v>
      </c>
      <c r="N77" s="152" t="s">
        <v>8</v>
      </c>
      <c r="O77" s="152" t="s">
        <v>8</v>
      </c>
      <c r="P77" s="152" t="s">
        <v>8</v>
      </c>
      <c r="Q77" s="152" t="s">
        <v>8</v>
      </c>
      <c r="R77" s="152" t="s">
        <v>8</v>
      </c>
      <c r="S77" s="153" t="s">
        <v>8</v>
      </c>
      <c r="T77" s="120"/>
      <c r="U77" s="6"/>
      <c r="V77" s="152" t="s">
        <v>8</v>
      </c>
      <c r="W77" s="152" t="s">
        <v>8</v>
      </c>
      <c r="X77" s="152" t="s">
        <v>8</v>
      </c>
      <c r="Y77" s="152" t="s">
        <v>8</v>
      </c>
      <c r="Z77" s="152" t="s">
        <v>8</v>
      </c>
      <c r="AA77" s="152" t="s">
        <v>8</v>
      </c>
      <c r="AB77" s="153" t="s">
        <v>8</v>
      </c>
      <c r="AC77" s="120"/>
      <c r="AD77" s="6"/>
      <c r="AE77" s="152" t="s">
        <v>8</v>
      </c>
      <c r="AF77" s="152" t="s">
        <v>8</v>
      </c>
      <c r="AG77" s="152" t="s">
        <v>8</v>
      </c>
      <c r="AH77" s="152" t="s">
        <v>8</v>
      </c>
      <c r="AI77" s="152" t="s">
        <v>8</v>
      </c>
      <c r="AJ77" s="152" t="s">
        <v>8</v>
      </c>
      <c r="AK77" s="153" t="s">
        <v>8</v>
      </c>
      <c r="AL77" s="120"/>
      <c r="AM77" s="6"/>
      <c r="AN77" s="152" t="s">
        <v>8</v>
      </c>
      <c r="AO77" s="152" t="s">
        <v>8</v>
      </c>
      <c r="AP77" s="152" t="s">
        <v>8</v>
      </c>
      <c r="AQ77" s="152" t="s">
        <v>8</v>
      </c>
      <c r="AR77" s="152" t="s">
        <v>8</v>
      </c>
      <c r="AS77" s="152" t="s">
        <v>8</v>
      </c>
      <c r="AT77" s="153" t="s">
        <v>8</v>
      </c>
      <c r="AU77" s="120"/>
      <c r="AV77" s="6"/>
      <c r="AW77" s="152" t="s">
        <v>8</v>
      </c>
      <c r="AX77" s="152" t="s">
        <v>8</v>
      </c>
      <c r="AY77" s="152" t="s">
        <v>8</v>
      </c>
      <c r="AZ77" s="152" t="s">
        <v>8</v>
      </c>
      <c r="BA77" s="152" t="s">
        <v>8</v>
      </c>
      <c r="BB77" s="152" t="s">
        <v>8</v>
      </c>
      <c r="BC77" s="153" t="s">
        <v>8</v>
      </c>
    </row>
    <row r="78" spans="1:55" ht="15.75">
      <c r="A78" s="75" t="s">
        <v>182</v>
      </c>
      <c r="C78" s="6" t="s">
        <v>182</v>
      </c>
      <c r="D78" s="144">
        <v>0.4755111118470827</v>
      </c>
      <c r="E78" s="144">
        <v>0.554699797781437</v>
      </c>
      <c r="F78" s="144">
        <v>0.2891991961276672</v>
      </c>
      <c r="G78" s="144">
        <v>0.9987467158816803</v>
      </c>
      <c r="H78" s="144">
        <v>0.5101504100292867</v>
      </c>
      <c r="I78" s="144">
        <v>0.356294330914273</v>
      </c>
      <c r="J78" s="145">
        <v>0.3010960480033056</v>
      </c>
      <c r="K78" s="120"/>
      <c r="L78" s="6" t="s">
        <v>182</v>
      </c>
      <c r="M78" s="144">
        <v>1</v>
      </c>
      <c r="N78" s="144">
        <v>0.20148144117817202</v>
      </c>
      <c r="O78" s="144">
        <v>0.0611950729290921</v>
      </c>
      <c r="P78" s="144">
        <v>0.12363118504623172</v>
      </c>
      <c r="Q78" s="144">
        <v>1</v>
      </c>
      <c r="R78" s="144">
        <v>0.6650329220429496</v>
      </c>
      <c r="S78" s="145">
        <v>0.6613257365407585</v>
      </c>
      <c r="T78" s="120"/>
      <c r="U78" s="6" t="s">
        <v>182</v>
      </c>
      <c r="V78" s="144" t="s">
        <v>246</v>
      </c>
      <c r="W78" s="144">
        <v>1.2208843158667548E-08</v>
      </c>
      <c r="X78" s="144">
        <v>1.0126594118808896E-08</v>
      </c>
      <c r="Y78" s="144">
        <v>1</v>
      </c>
      <c r="Z78" s="144">
        <v>1</v>
      </c>
      <c r="AA78" s="144">
        <v>0.5872269837286732</v>
      </c>
      <c r="AB78" s="145">
        <v>0.5872269837286732</v>
      </c>
      <c r="AC78" s="120"/>
      <c r="AD78" s="6" t="s">
        <v>182</v>
      </c>
      <c r="AE78" s="144" t="s">
        <v>246</v>
      </c>
      <c r="AF78" s="144">
        <v>1</v>
      </c>
      <c r="AG78" s="144">
        <v>1</v>
      </c>
      <c r="AH78" s="144">
        <v>1</v>
      </c>
      <c r="AI78" s="144">
        <v>1</v>
      </c>
      <c r="AJ78" s="144">
        <v>1</v>
      </c>
      <c r="AK78" s="145">
        <v>1</v>
      </c>
      <c r="AL78" s="120"/>
      <c r="AM78" s="6" t="s">
        <v>182</v>
      </c>
      <c r="AN78" s="144">
        <v>1</v>
      </c>
      <c r="AO78" s="144">
        <v>5.23452379219691E-08</v>
      </c>
      <c r="AP78" s="144">
        <v>0.2709142331112053</v>
      </c>
      <c r="AQ78" s="144">
        <v>0.03540631787290072</v>
      </c>
      <c r="AR78" s="144">
        <v>0.8854633042749166</v>
      </c>
      <c r="AS78" s="144">
        <v>0.6836999498823676</v>
      </c>
      <c r="AT78" s="145">
        <v>0.6826795182817676</v>
      </c>
      <c r="AU78" s="120"/>
      <c r="AV78" s="6" t="s">
        <v>182</v>
      </c>
      <c r="AW78" s="144">
        <v>0.4642956958071921</v>
      </c>
      <c r="AX78" s="144">
        <v>0.3372594479026185</v>
      </c>
      <c r="AY78" s="144">
        <v>0.8251030392166191</v>
      </c>
      <c r="AZ78" s="144">
        <v>0.8488017289352017</v>
      </c>
      <c r="BA78" s="144">
        <v>0.7501582534442687</v>
      </c>
      <c r="BB78" s="144">
        <v>0.22345545804912825</v>
      </c>
      <c r="BC78" s="145">
        <v>0.18985575796457854</v>
      </c>
    </row>
    <row r="79" spans="1:55" ht="16.5" thickBot="1">
      <c r="A79" s="84"/>
      <c r="C79" s="117"/>
      <c r="D79" s="154" t="s">
        <v>8</v>
      </c>
      <c r="E79" s="154" t="s">
        <v>8</v>
      </c>
      <c r="F79" s="154" t="s">
        <v>8</v>
      </c>
      <c r="G79" s="154" t="s">
        <v>8</v>
      </c>
      <c r="H79" s="154" t="s">
        <v>8</v>
      </c>
      <c r="I79" s="154" t="s">
        <v>8</v>
      </c>
      <c r="J79" s="155" t="s">
        <v>8</v>
      </c>
      <c r="K79" s="120"/>
      <c r="L79" s="117"/>
      <c r="M79" s="154" t="s">
        <v>8</v>
      </c>
      <c r="N79" s="154" t="s">
        <v>8</v>
      </c>
      <c r="O79" s="154" t="s">
        <v>8</v>
      </c>
      <c r="P79" s="154" t="s">
        <v>8</v>
      </c>
      <c r="Q79" s="154" t="s">
        <v>8</v>
      </c>
      <c r="R79" s="154" t="s">
        <v>8</v>
      </c>
      <c r="S79" s="155" t="s">
        <v>8</v>
      </c>
      <c r="T79" s="120"/>
      <c r="U79" s="117"/>
      <c r="V79" s="154" t="s">
        <v>8</v>
      </c>
      <c r="W79" s="154" t="s">
        <v>8</v>
      </c>
      <c r="X79" s="154" t="s">
        <v>8</v>
      </c>
      <c r="Y79" s="154" t="s">
        <v>8</v>
      </c>
      <c r="Z79" s="154" t="s">
        <v>8</v>
      </c>
      <c r="AA79" s="154" t="s">
        <v>8</v>
      </c>
      <c r="AB79" s="155" t="s">
        <v>8</v>
      </c>
      <c r="AC79" s="120"/>
      <c r="AD79" s="117"/>
      <c r="AE79" s="154" t="s">
        <v>8</v>
      </c>
      <c r="AF79" s="154" t="s">
        <v>8</v>
      </c>
      <c r="AG79" s="154" t="s">
        <v>8</v>
      </c>
      <c r="AH79" s="154" t="s">
        <v>8</v>
      </c>
      <c r="AI79" s="154" t="s">
        <v>8</v>
      </c>
      <c r="AJ79" s="154" t="s">
        <v>8</v>
      </c>
      <c r="AK79" s="155" t="s">
        <v>8</v>
      </c>
      <c r="AL79" s="120"/>
      <c r="AM79" s="117"/>
      <c r="AN79" s="154" t="s">
        <v>8</v>
      </c>
      <c r="AO79" s="154" t="s">
        <v>8</v>
      </c>
      <c r="AP79" s="154" t="s">
        <v>8</v>
      </c>
      <c r="AQ79" s="154" t="s">
        <v>8</v>
      </c>
      <c r="AR79" s="154" t="s">
        <v>8</v>
      </c>
      <c r="AS79" s="154" t="s">
        <v>8</v>
      </c>
      <c r="AT79" s="155" t="s">
        <v>8</v>
      </c>
      <c r="AU79" s="120"/>
      <c r="AV79" s="117"/>
      <c r="AW79" s="154" t="s">
        <v>8</v>
      </c>
      <c r="AX79" s="154" t="s">
        <v>8</v>
      </c>
      <c r="AY79" s="154" t="s">
        <v>8</v>
      </c>
      <c r="AZ79" s="154" t="s">
        <v>8</v>
      </c>
      <c r="BA79" s="154" t="s">
        <v>8</v>
      </c>
      <c r="BB79" s="154" t="s">
        <v>8</v>
      </c>
      <c r="BC79" s="155" t="s">
        <v>8</v>
      </c>
    </row>
    <row r="80" ht="13.5" thickTop="1"/>
  </sheetData>
  <sheetProtection/>
  <mergeCells count="42">
    <mergeCell ref="AV1:BC1"/>
    <mergeCell ref="C1:J1"/>
    <mergeCell ref="L1:S1"/>
    <mergeCell ref="U1:AB1"/>
    <mergeCell ref="AD1:AK1"/>
    <mergeCell ref="AM1:AT1"/>
    <mergeCell ref="L3:S3"/>
    <mergeCell ref="L4:S4"/>
    <mergeCell ref="L6:S6"/>
    <mergeCell ref="L7:S7"/>
    <mergeCell ref="L8:S8"/>
    <mergeCell ref="L5:S5"/>
    <mergeCell ref="C3:J3"/>
    <mergeCell ref="C4:J4"/>
    <mergeCell ref="C6:J6"/>
    <mergeCell ref="C7:J7"/>
    <mergeCell ref="C8:J8"/>
    <mergeCell ref="C5:J5"/>
    <mergeCell ref="AD3:AK3"/>
    <mergeCell ref="AD4:AK4"/>
    <mergeCell ref="AD6:AK6"/>
    <mergeCell ref="AD7:AK7"/>
    <mergeCell ref="AD8:AK8"/>
    <mergeCell ref="AD5:AK5"/>
    <mergeCell ref="U3:AB3"/>
    <mergeCell ref="U4:AB4"/>
    <mergeCell ref="U6:AB6"/>
    <mergeCell ref="U7:AB7"/>
    <mergeCell ref="U8:AB8"/>
    <mergeCell ref="U5:AB5"/>
    <mergeCell ref="AV3:BC3"/>
    <mergeCell ref="AV4:BC4"/>
    <mergeCell ref="AV6:BC6"/>
    <mergeCell ref="AV7:BC7"/>
    <mergeCell ref="AV8:BC8"/>
    <mergeCell ref="AV5:BC5"/>
    <mergeCell ref="AM3:AT3"/>
    <mergeCell ref="AM4:AT4"/>
    <mergeCell ref="AM6:AT6"/>
    <mergeCell ref="AM7:AT7"/>
    <mergeCell ref="AM8:AT8"/>
    <mergeCell ref="AM5:AT5"/>
  </mergeCells>
  <conditionalFormatting sqref="C50:BC50 C54:BC54 C57:BC57 C61:BC61 C67:BC67 C71:BC71 C74:BC74 C78:BC78">
    <cfRule type="cellIs" priority="3" dxfId="23" operator="greaterThanOrEqual">
      <formula>0.1</formula>
    </cfRule>
    <cfRule type="cellIs" priority="4" dxfId="2" operator="lessThan">
      <formula>0.1</formula>
    </cfRule>
    <cfRule type="cellIs" priority="5" dxfId="107" operator="lessThan">
      <formula>0.05</formula>
    </cfRule>
  </conditionalFormatting>
  <conditionalFormatting sqref="C59:BC59 C76:BC76">
    <cfRule type="cellIs" priority="1" dxfId="0" operator="greaterThanOrEqual">
      <formula>0.05</formula>
    </cfRule>
    <cfRule type="cellIs" priority="2" dxfId="108" operator="lessThan">
      <formula>0.05</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59"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11" min="2" max="78" man="1"/>
    <brk id="20" min="2" max="78" man="1"/>
    <brk id="29" min="2" max="78" man="1"/>
    <brk id="38" min="2" max="78" man="1"/>
    <brk id="47" min="2" max="78" man="1"/>
  </colBreaks>
</worksheet>
</file>

<file path=xl/worksheets/sheet2.xml><?xml version="1.0" encoding="utf-8"?>
<worksheet xmlns="http://schemas.openxmlformats.org/spreadsheetml/2006/main" xmlns:r="http://schemas.openxmlformats.org/officeDocument/2006/relationships">
  <sheetPr>
    <tabColor theme="0"/>
    <pageSetUpPr fitToPage="1"/>
  </sheetPr>
  <dimension ref="A1:O41"/>
  <sheetViews>
    <sheetView showGridLines="0" zoomScale="80" zoomScaleNormal="80" zoomScalePageLayoutView="0" workbookViewId="0" topLeftCell="A1">
      <selection activeCell="A1" sqref="A1:O1"/>
    </sheetView>
  </sheetViews>
  <sheetFormatPr defaultColWidth="10.7109375" defaultRowHeight="12.75"/>
  <cols>
    <col min="1" max="16384" width="10.7109375" style="85" customWidth="1"/>
  </cols>
  <sheetData>
    <row r="1" spans="1:15" ht="25.5">
      <c r="A1" s="185" t="s">
        <v>228</v>
      </c>
      <c r="B1" s="185"/>
      <c r="C1" s="185"/>
      <c r="D1" s="185"/>
      <c r="E1" s="185"/>
      <c r="F1" s="185"/>
      <c r="G1" s="185"/>
      <c r="H1" s="185"/>
      <c r="I1" s="185"/>
      <c r="J1" s="185"/>
      <c r="K1" s="185"/>
      <c r="L1" s="185"/>
      <c r="M1" s="185"/>
      <c r="N1" s="185"/>
      <c r="O1" s="185"/>
    </row>
    <row r="2" spans="1:15" ht="25.5">
      <c r="A2" s="185" t="s">
        <v>229</v>
      </c>
      <c r="B2" s="185"/>
      <c r="C2" s="185"/>
      <c r="D2" s="185"/>
      <c r="E2" s="185"/>
      <c r="F2" s="185"/>
      <c r="G2" s="185"/>
      <c r="H2" s="185"/>
      <c r="I2" s="185"/>
      <c r="J2" s="185"/>
      <c r="K2" s="185"/>
      <c r="L2" s="185"/>
      <c r="M2" s="185"/>
      <c r="N2" s="185"/>
      <c r="O2" s="185"/>
    </row>
    <row r="4" ht="18.75">
      <c r="A4" s="99" t="s">
        <v>213</v>
      </c>
    </row>
    <row r="5" ht="15.75">
      <c r="A5" s="85" t="s">
        <v>231</v>
      </c>
    </row>
    <row r="6" ht="15.75">
      <c r="B6" s="85" t="s">
        <v>234</v>
      </c>
    </row>
    <row r="7" ht="15.75">
      <c r="B7" s="85" t="s">
        <v>235</v>
      </c>
    </row>
    <row r="8" ht="15.75">
      <c r="B8" s="85" t="s">
        <v>236</v>
      </c>
    </row>
    <row r="9" ht="15.75">
      <c r="B9" s="85" t="s">
        <v>233</v>
      </c>
    </row>
    <row r="10" ht="15.75">
      <c r="B10" s="85" t="s">
        <v>232</v>
      </c>
    </row>
    <row r="12" ht="18.75">
      <c r="A12" s="99" t="s">
        <v>230</v>
      </c>
    </row>
    <row r="13" ht="15.75">
      <c r="B13" s="85" t="s">
        <v>446</v>
      </c>
    </row>
    <row r="14" ht="15.75">
      <c r="B14" s="85" t="s">
        <v>447</v>
      </c>
    </row>
    <row r="15" spans="2:11" ht="15.75">
      <c r="B15" s="114"/>
      <c r="C15" s="114"/>
      <c r="D15" s="114"/>
      <c r="F15" s="114"/>
      <c r="G15" s="114"/>
      <c r="H15" s="114"/>
      <c r="I15" s="114"/>
      <c r="J15" s="114"/>
      <c r="K15" s="114"/>
    </row>
    <row r="16" spans="2:11" ht="15.75">
      <c r="B16" s="116" t="s">
        <v>238</v>
      </c>
      <c r="C16" s="114"/>
      <c r="D16" s="114"/>
      <c r="F16" s="114"/>
      <c r="G16" s="114"/>
      <c r="H16" s="114"/>
      <c r="I16" s="114"/>
      <c r="J16" s="114"/>
      <c r="K16" s="114"/>
    </row>
    <row r="17" spans="2:11" ht="15.75">
      <c r="B17" s="89" t="s">
        <v>240</v>
      </c>
      <c r="C17" s="114"/>
      <c r="D17" s="114"/>
      <c r="F17" s="114"/>
      <c r="G17" s="114"/>
      <c r="H17" s="114"/>
      <c r="I17" s="114"/>
      <c r="J17" s="114"/>
      <c r="K17" s="114"/>
    </row>
    <row r="18" spans="2:11" ht="15.75">
      <c r="B18" s="85" t="s">
        <v>448</v>
      </c>
      <c r="C18" s="114"/>
      <c r="D18" s="114"/>
      <c r="F18" s="114"/>
      <c r="G18" s="114"/>
      <c r="H18" s="114"/>
      <c r="I18" s="114"/>
      <c r="J18" s="114"/>
      <c r="K18" s="114"/>
    </row>
    <row r="19" spans="3:11" ht="15.75">
      <c r="C19" s="114"/>
      <c r="D19" s="114"/>
      <c r="F19" s="114"/>
      <c r="G19" s="114"/>
      <c r="H19" s="114"/>
      <c r="I19" s="114"/>
      <c r="J19" s="114"/>
      <c r="K19" s="114"/>
    </row>
    <row r="20" spans="2:11" ht="15.75">
      <c r="B20" s="85" t="s">
        <v>241</v>
      </c>
      <c r="C20" s="114"/>
      <c r="D20" s="114"/>
      <c r="F20" s="114"/>
      <c r="G20" s="114"/>
      <c r="H20" s="114"/>
      <c r="I20" s="114"/>
      <c r="J20" s="114"/>
      <c r="K20" s="114"/>
    </row>
    <row r="21" spans="2:11" ht="15.75">
      <c r="B21" s="115" t="s">
        <v>242</v>
      </c>
      <c r="C21" s="115"/>
      <c r="D21" s="114"/>
      <c r="F21" s="114"/>
      <c r="G21" s="114"/>
      <c r="H21" s="114"/>
      <c r="I21" s="114"/>
      <c r="J21" s="114"/>
      <c r="K21" s="114"/>
    </row>
    <row r="22" ht="15.75">
      <c r="K22" s="114"/>
    </row>
    <row r="23" spans="2:11" ht="15.75">
      <c r="B23" s="115" t="s">
        <v>449</v>
      </c>
      <c r="C23" s="115"/>
      <c r="D23" s="114"/>
      <c r="F23" s="114"/>
      <c r="G23" s="114"/>
      <c r="H23" s="114"/>
      <c r="I23" s="114"/>
      <c r="J23" s="114"/>
      <c r="K23" s="114"/>
    </row>
    <row r="25" ht="15.75">
      <c r="B25" s="85" t="s">
        <v>244</v>
      </c>
    </row>
    <row r="26" ht="15.75">
      <c r="B26" s="85" t="s">
        <v>450</v>
      </c>
    </row>
    <row r="27" ht="15.75">
      <c r="B27" s="85" t="s">
        <v>245</v>
      </c>
    </row>
    <row r="29" ht="15.75">
      <c r="B29" s="85" t="s">
        <v>451</v>
      </c>
    </row>
    <row r="30" ht="15.75">
      <c r="B30" s="85" t="s">
        <v>452</v>
      </c>
    </row>
    <row r="32" ht="15.75">
      <c r="B32" s="116" t="s">
        <v>237</v>
      </c>
    </row>
    <row r="33" ht="15.75">
      <c r="B33" s="89" t="s">
        <v>453</v>
      </c>
    </row>
    <row r="34" ht="15.75">
      <c r="B34" s="89" t="s">
        <v>243</v>
      </c>
    </row>
    <row r="36" ht="18.75">
      <c r="A36" s="99" t="s">
        <v>435</v>
      </c>
    </row>
    <row r="37" spans="1:2" ht="15.75">
      <c r="A37" s="160" t="s">
        <v>436</v>
      </c>
      <c r="B37" s="85" t="s">
        <v>437</v>
      </c>
    </row>
    <row r="38" spans="1:2" ht="15.75">
      <c r="A38" s="160" t="s">
        <v>438</v>
      </c>
      <c r="B38" s="85" t="s">
        <v>439</v>
      </c>
    </row>
    <row r="39" spans="1:2" ht="15.75">
      <c r="A39" s="160" t="s">
        <v>440</v>
      </c>
      <c r="B39" s="85" t="s">
        <v>441</v>
      </c>
    </row>
    <row r="40" spans="1:2" ht="15.75">
      <c r="A40" s="160" t="s">
        <v>442</v>
      </c>
      <c r="B40" s="85" t="s">
        <v>443</v>
      </c>
    </row>
    <row r="41" spans="1:2" ht="15.75">
      <c r="A41" s="160" t="s">
        <v>444</v>
      </c>
      <c r="B41" s="85" t="s">
        <v>454</v>
      </c>
    </row>
  </sheetData>
  <sheetProtection/>
  <mergeCells count="2">
    <mergeCell ref="A1:O1"/>
    <mergeCell ref="A2:O2"/>
  </mergeCells>
  <printOptions/>
  <pageMargins left="0.7086614173228347" right="0.7086614173228347" top="0.7480314960629921" bottom="0.7480314960629921" header="0.31496062992125984" footer="0.31496062992125984"/>
  <pageSetup fitToHeight="1" fitToWidth="1" orientation="landscape" paperSize="9" scale="73"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worksheet>
</file>

<file path=xl/worksheets/sheet3.xml><?xml version="1.0" encoding="utf-8"?>
<worksheet xmlns="http://schemas.openxmlformats.org/spreadsheetml/2006/main" xmlns:r="http://schemas.openxmlformats.org/officeDocument/2006/relationships">
  <sheetPr>
    <tabColor rgb="FFFF0000"/>
  </sheetPr>
  <dimension ref="A1:AQ72"/>
  <sheetViews>
    <sheetView zoomScale="80" zoomScaleNormal="80" zoomScaleSheetLayoutView="50" zoomScalePageLayoutView="0" workbookViewId="0" topLeftCell="A1">
      <pane xSplit="1" ySplit="9" topLeftCell="B13" activePane="bottomRight" state="frozen"/>
      <selection pane="topLeft" activeCell="A1" sqref="A1:H1"/>
      <selection pane="topRight" activeCell="A1" sqref="A1:H1"/>
      <selection pane="bottomLeft" activeCell="A1" sqref="A1:H1"/>
      <selection pane="bottomRight" activeCell="A1" sqref="A1"/>
    </sheetView>
  </sheetViews>
  <sheetFormatPr defaultColWidth="9.140625" defaultRowHeight="12.75"/>
  <cols>
    <col min="1" max="1" width="25.7109375" style="118" customWidth="1"/>
    <col min="2" max="2" width="10.7109375" style="118" customWidth="1"/>
    <col min="3" max="3" width="25.7109375" style="118" customWidth="1"/>
    <col min="4" max="8" width="12.7109375" style="118" customWidth="1"/>
    <col min="9" max="9" width="10.7109375" style="118" customWidth="1"/>
    <col min="10" max="10" width="25.7109375" style="118" customWidth="1"/>
    <col min="11" max="15" width="12.7109375" style="118" customWidth="1"/>
    <col min="16" max="16" width="10.7109375" style="118" customWidth="1"/>
    <col min="17" max="17" width="25.7109375" style="118" customWidth="1"/>
    <col min="18" max="22" width="12.7109375" style="118" customWidth="1"/>
    <col min="23" max="23" width="10.7109375" style="118" customWidth="1"/>
    <col min="24" max="24" width="25.7109375" style="118" customWidth="1"/>
    <col min="25" max="29" width="12.7109375" style="118" customWidth="1"/>
    <col min="30" max="30" width="10.7109375" style="118" customWidth="1"/>
    <col min="31" max="31" width="25.7109375" style="118" customWidth="1"/>
    <col min="32" max="36" width="12.7109375" style="118" customWidth="1"/>
    <col min="37" max="37" width="10.7109375" style="118" customWidth="1"/>
    <col min="38" max="38" width="25.7109375" style="118" customWidth="1"/>
    <col min="39" max="43" width="12.7109375" style="118" customWidth="1"/>
    <col min="44" max="44" width="10.7109375" style="118" customWidth="1"/>
    <col min="45" max="16384" width="9.140625" style="118" customWidth="1"/>
  </cols>
  <sheetData>
    <row r="1" spans="1:43" s="91" customFormat="1" ht="21.75" thickBot="1" thickTop="1">
      <c r="A1" s="156" t="s">
        <v>19</v>
      </c>
      <c r="C1" s="199" t="s">
        <v>165</v>
      </c>
      <c r="D1" s="200"/>
      <c r="E1" s="200"/>
      <c r="F1" s="200"/>
      <c r="G1" s="200"/>
      <c r="H1" s="201"/>
      <c r="J1" s="199" t="s">
        <v>166</v>
      </c>
      <c r="K1" s="200"/>
      <c r="L1" s="200"/>
      <c r="M1" s="200"/>
      <c r="N1" s="200"/>
      <c r="O1" s="201"/>
      <c r="Q1" s="199" t="s">
        <v>167</v>
      </c>
      <c r="R1" s="200"/>
      <c r="S1" s="200"/>
      <c r="T1" s="200"/>
      <c r="U1" s="200"/>
      <c r="V1" s="201"/>
      <c r="X1" s="199" t="s">
        <v>168</v>
      </c>
      <c r="Y1" s="200"/>
      <c r="Z1" s="200"/>
      <c r="AA1" s="200"/>
      <c r="AB1" s="200"/>
      <c r="AC1" s="201"/>
      <c r="AE1" s="199" t="s">
        <v>169</v>
      </c>
      <c r="AF1" s="200"/>
      <c r="AG1" s="200"/>
      <c r="AH1" s="200"/>
      <c r="AI1" s="200"/>
      <c r="AJ1" s="201"/>
      <c r="AL1" s="199" t="s">
        <v>170</v>
      </c>
      <c r="AM1" s="200"/>
      <c r="AN1" s="200"/>
      <c r="AO1" s="200"/>
      <c r="AP1" s="200"/>
      <c r="AQ1" s="201"/>
    </row>
    <row r="2" spans="9:10" ht="14.25" thickBot="1" thickTop="1">
      <c r="I2" s="58"/>
      <c r="J2" s="58"/>
    </row>
    <row r="3" spans="1:43" s="90" customFormat="1" ht="16.5" thickTop="1">
      <c r="A3" s="122" t="s">
        <v>183</v>
      </c>
      <c r="C3" s="190" t="s">
        <v>59</v>
      </c>
      <c r="D3" s="191"/>
      <c r="E3" s="191"/>
      <c r="F3" s="191"/>
      <c r="G3" s="191"/>
      <c r="H3" s="192"/>
      <c r="I3" s="92"/>
      <c r="J3" s="190" t="s">
        <v>60</v>
      </c>
      <c r="K3" s="191"/>
      <c r="L3" s="191"/>
      <c r="M3" s="191"/>
      <c r="N3" s="191"/>
      <c r="O3" s="192"/>
      <c r="Q3" s="190" t="s">
        <v>61</v>
      </c>
      <c r="R3" s="191"/>
      <c r="S3" s="191"/>
      <c r="T3" s="191"/>
      <c r="U3" s="191"/>
      <c r="V3" s="192"/>
      <c r="X3" s="190" t="s">
        <v>62</v>
      </c>
      <c r="Y3" s="191"/>
      <c r="Z3" s="191"/>
      <c r="AA3" s="191"/>
      <c r="AB3" s="191"/>
      <c r="AC3" s="192"/>
      <c r="AE3" s="190" t="s">
        <v>63</v>
      </c>
      <c r="AF3" s="191"/>
      <c r="AG3" s="191"/>
      <c r="AH3" s="191"/>
      <c r="AI3" s="191"/>
      <c r="AJ3" s="192"/>
      <c r="AL3" s="190" t="s">
        <v>64</v>
      </c>
      <c r="AM3" s="191"/>
      <c r="AN3" s="191"/>
      <c r="AO3" s="191"/>
      <c r="AP3" s="191"/>
      <c r="AQ3" s="192"/>
    </row>
    <row r="4" spans="1:43" ht="15.75">
      <c r="A4" s="123"/>
      <c r="C4" s="193" t="str">
        <f>"Comparison of actual Claim Inceptions with those expected using "&amp;Comparison_Basis</f>
        <v>Comparison of actual Claim Inceptions with those expected using IPM 1991-98</v>
      </c>
      <c r="D4" s="194"/>
      <c r="E4" s="194"/>
      <c r="F4" s="194"/>
      <c r="G4" s="194"/>
      <c r="H4" s="195"/>
      <c r="I4" s="57"/>
      <c r="J4" s="193" t="str">
        <f>"Comparison of actual Claim Inceptions with those expected using "&amp;Comparison_Basis</f>
        <v>Comparison of actual Claim Inceptions with those expected using IPM 1991-98</v>
      </c>
      <c r="K4" s="194"/>
      <c r="L4" s="194"/>
      <c r="M4" s="194"/>
      <c r="N4" s="194"/>
      <c r="O4" s="195"/>
      <c r="Q4" s="193" t="str">
        <f>"Comparison of actual Claim Inceptions with those expected using "&amp;Comparison_Basis</f>
        <v>Comparison of actual Claim Inceptions with those expected using IPM 1991-98</v>
      </c>
      <c r="R4" s="194"/>
      <c r="S4" s="194"/>
      <c r="T4" s="194"/>
      <c r="U4" s="194"/>
      <c r="V4" s="195"/>
      <c r="X4" s="193" t="str">
        <f>"Comparison of actual Claim Inceptions with those expected using "&amp;Comparison_Basis</f>
        <v>Comparison of actual Claim Inceptions with those expected using IPM 1991-98</v>
      </c>
      <c r="Y4" s="194"/>
      <c r="Z4" s="194"/>
      <c r="AA4" s="194"/>
      <c r="AB4" s="194"/>
      <c r="AC4" s="195"/>
      <c r="AE4" s="193" t="str">
        <f>"Comparison of actual Claim Inceptions with those expected using "&amp;Comparison_Basis</f>
        <v>Comparison of actual Claim Inceptions with those expected using IPM 1991-98</v>
      </c>
      <c r="AF4" s="194"/>
      <c r="AG4" s="194"/>
      <c r="AH4" s="194"/>
      <c r="AI4" s="194"/>
      <c r="AJ4" s="195"/>
      <c r="AL4" s="193" t="str">
        <f>"Comparison of actual Claim Inceptions with those expected using "&amp;Comparison_Basis</f>
        <v>Comparison of actual Claim Inceptions with those expected using IPM 1991-98</v>
      </c>
      <c r="AM4" s="194"/>
      <c r="AN4" s="194"/>
      <c r="AO4" s="194"/>
      <c r="AP4" s="194"/>
      <c r="AQ4" s="195"/>
    </row>
    <row r="5" spans="1:43" ht="15.75">
      <c r="A5" s="124" t="str">
        <f>Office</f>
        <v>All Offices</v>
      </c>
      <c r="C5" s="193" t="str">
        <f>Investigation&amp;", "&amp;Data_Subset&amp;" business"</f>
        <v>Individual Income Protection, Standard* business</v>
      </c>
      <c r="D5" s="194"/>
      <c r="E5" s="194"/>
      <c r="F5" s="194"/>
      <c r="G5" s="194"/>
      <c r="H5" s="195"/>
      <c r="I5" s="57"/>
      <c r="J5" s="193" t="str">
        <f>Investigation&amp;", "&amp;Data_Subset&amp;" business"</f>
        <v>Individual Income Protection, Standard* business</v>
      </c>
      <c r="K5" s="194"/>
      <c r="L5" s="194"/>
      <c r="M5" s="194"/>
      <c r="N5" s="194"/>
      <c r="O5" s="195"/>
      <c r="Q5" s="193" t="str">
        <f>Investigation&amp;", "&amp;Data_Subset&amp;" business"</f>
        <v>Individual Income Protection, Standard* business</v>
      </c>
      <c r="R5" s="194"/>
      <c r="S5" s="194"/>
      <c r="T5" s="194"/>
      <c r="U5" s="194"/>
      <c r="V5" s="195"/>
      <c r="X5" s="193" t="str">
        <f>Investigation&amp;", "&amp;Data_Subset&amp;" business"</f>
        <v>Individual Income Protection, Standard* business</v>
      </c>
      <c r="Y5" s="194"/>
      <c r="Z5" s="194"/>
      <c r="AA5" s="194"/>
      <c r="AB5" s="194"/>
      <c r="AC5" s="195"/>
      <c r="AE5" s="193" t="str">
        <f>Investigation&amp;", "&amp;Data_Subset&amp;" business"</f>
        <v>Individual Income Protection, Standard* business</v>
      </c>
      <c r="AF5" s="194"/>
      <c r="AG5" s="194"/>
      <c r="AH5" s="194"/>
      <c r="AI5" s="194"/>
      <c r="AJ5" s="195"/>
      <c r="AL5" s="193" t="str">
        <f>Investigation&amp;", "&amp;Data_Subset&amp;" business"</f>
        <v>Individual Income Protection, Standard* business</v>
      </c>
      <c r="AM5" s="194"/>
      <c r="AN5" s="194"/>
      <c r="AO5" s="194"/>
      <c r="AP5" s="194"/>
      <c r="AQ5" s="195"/>
    </row>
    <row r="6" spans="1:43" ht="15.75">
      <c r="A6" s="124" t="str">
        <f>Period</f>
        <v>1991-1994</v>
      </c>
      <c r="C6" s="193" t="str">
        <f>Office&amp;" experience for "&amp;Period</f>
        <v>All Offices experience for 1991-1994</v>
      </c>
      <c r="D6" s="194"/>
      <c r="E6" s="194"/>
      <c r="F6" s="194"/>
      <c r="G6" s="194"/>
      <c r="H6" s="195"/>
      <c r="I6" s="57"/>
      <c r="J6" s="193" t="str">
        <f>Office&amp;" experience for "&amp;Period</f>
        <v>All Offices experience for 1991-1994</v>
      </c>
      <c r="K6" s="194"/>
      <c r="L6" s="194"/>
      <c r="M6" s="194"/>
      <c r="N6" s="194"/>
      <c r="O6" s="195"/>
      <c r="Q6" s="193" t="str">
        <f>Office&amp;" experience for "&amp;Period</f>
        <v>All Offices experience for 1991-1994</v>
      </c>
      <c r="R6" s="194"/>
      <c r="S6" s="194"/>
      <c r="T6" s="194"/>
      <c r="U6" s="194"/>
      <c r="V6" s="195"/>
      <c r="X6" s="193" t="str">
        <f>Office&amp;" experience for "&amp;Period</f>
        <v>All Offices experience for 1991-1994</v>
      </c>
      <c r="Y6" s="194"/>
      <c r="Z6" s="194"/>
      <c r="AA6" s="194"/>
      <c r="AB6" s="194"/>
      <c r="AC6" s="195"/>
      <c r="AE6" s="193" t="str">
        <f>Office&amp;" experience for "&amp;Period</f>
        <v>All Offices experience for 1991-1994</v>
      </c>
      <c r="AF6" s="194"/>
      <c r="AG6" s="194"/>
      <c r="AH6" s="194"/>
      <c r="AI6" s="194"/>
      <c r="AJ6" s="195"/>
      <c r="AL6" s="193" t="str">
        <f>Office&amp;" experience for "&amp;Period</f>
        <v>All Offices experience for 1991-1994</v>
      </c>
      <c r="AM6" s="194"/>
      <c r="AN6" s="194"/>
      <c r="AO6" s="194"/>
      <c r="AP6" s="194"/>
      <c r="AQ6" s="195"/>
    </row>
    <row r="7" spans="1:43" ht="15.75">
      <c r="A7" s="124" t="str">
        <f>Comparison_Basis</f>
        <v>IPM 1991-98</v>
      </c>
      <c r="C7" s="193" t="str">
        <f>$A3&amp;", "&amp;C1</f>
        <v>Males, CMI Occupation Class 1</v>
      </c>
      <c r="D7" s="194"/>
      <c r="E7" s="194"/>
      <c r="F7" s="194"/>
      <c r="G7" s="194"/>
      <c r="H7" s="195"/>
      <c r="I7" s="57"/>
      <c r="J7" s="193" t="str">
        <f>$A3&amp;", "&amp;J1</f>
        <v>Males, CMI Occupation Class 2</v>
      </c>
      <c r="K7" s="194"/>
      <c r="L7" s="194"/>
      <c r="M7" s="194"/>
      <c r="N7" s="194"/>
      <c r="O7" s="195"/>
      <c r="Q7" s="193" t="str">
        <f>$A3&amp;", "&amp;Q1</f>
        <v>Males, CMI Occupation Class 3</v>
      </c>
      <c r="R7" s="194"/>
      <c r="S7" s="194"/>
      <c r="T7" s="194"/>
      <c r="U7" s="194"/>
      <c r="V7" s="195"/>
      <c r="X7" s="193" t="str">
        <f>$A3&amp;", "&amp;X1</f>
        <v>Males, CMI Occupation Class 4</v>
      </c>
      <c r="Y7" s="194"/>
      <c r="Z7" s="194"/>
      <c r="AA7" s="194"/>
      <c r="AB7" s="194"/>
      <c r="AC7" s="195"/>
      <c r="AE7" s="193" t="str">
        <f>$A3&amp;", "&amp;AE1</f>
        <v>Males, CMI Occupation Class Unknown</v>
      </c>
      <c r="AF7" s="194"/>
      <c r="AG7" s="194"/>
      <c r="AH7" s="194"/>
      <c r="AI7" s="194"/>
      <c r="AJ7" s="195"/>
      <c r="AL7" s="193" t="str">
        <f>$A3&amp;", "&amp;AL1</f>
        <v>Males, All CMI Occupation Classes</v>
      </c>
      <c r="AM7" s="194"/>
      <c r="AN7" s="194"/>
      <c r="AO7" s="194"/>
      <c r="AP7" s="194"/>
      <c r="AQ7" s="195"/>
    </row>
    <row r="8" spans="1:43" ht="16.5" thickBot="1">
      <c r="A8" s="125"/>
      <c r="C8" s="196" t="s">
        <v>160</v>
      </c>
      <c r="D8" s="197"/>
      <c r="E8" s="197"/>
      <c r="F8" s="197"/>
      <c r="G8" s="197"/>
      <c r="H8" s="198"/>
      <c r="I8" s="57"/>
      <c r="J8" s="196" t="s">
        <v>160</v>
      </c>
      <c r="K8" s="197"/>
      <c r="L8" s="197"/>
      <c r="M8" s="197"/>
      <c r="N8" s="197"/>
      <c r="O8" s="198"/>
      <c r="Q8" s="196" t="s">
        <v>160</v>
      </c>
      <c r="R8" s="197"/>
      <c r="S8" s="197"/>
      <c r="T8" s="197"/>
      <c r="U8" s="197"/>
      <c r="V8" s="198"/>
      <c r="X8" s="196" t="s">
        <v>160</v>
      </c>
      <c r="Y8" s="197"/>
      <c r="Z8" s="197"/>
      <c r="AA8" s="197"/>
      <c r="AB8" s="197"/>
      <c r="AC8" s="198"/>
      <c r="AE8" s="196" t="s">
        <v>160</v>
      </c>
      <c r="AF8" s="197"/>
      <c r="AG8" s="197"/>
      <c r="AH8" s="197"/>
      <c r="AI8" s="197"/>
      <c r="AJ8" s="198"/>
      <c r="AL8" s="196" t="s">
        <v>160</v>
      </c>
      <c r="AM8" s="197"/>
      <c r="AN8" s="197"/>
      <c r="AO8" s="197"/>
      <c r="AP8" s="197"/>
      <c r="AQ8" s="198"/>
    </row>
    <row r="9" spans="1:43" ht="17.25" thickBot="1" thickTop="1">
      <c r="A9" s="69" t="s">
        <v>17</v>
      </c>
      <c r="C9" s="11" t="s">
        <v>17</v>
      </c>
      <c r="D9" s="12" t="s">
        <v>1</v>
      </c>
      <c r="E9" s="12" t="s">
        <v>2</v>
      </c>
      <c r="F9" s="12" t="s">
        <v>3</v>
      </c>
      <c r="G9" s="12" t="s">
        <v>4</v>
      </c>
      <c r="H9" s="13" t="s">
        <v>5</v>
      </c>
      <c r="J9" s="11" t="s">
        <v>17</v>
      </c>
      <c r="K9" s="12" t="s">
        <v>1</v>
      </c>
      <c r="L9" s="12" t="s">
        <v>2</v>
      </c>
      <c r="M9" s="12" t="s">
        <v>3</v>
      </c>
      <c r="N9" s="12" t="s">
        <v>4</v>
      </c>
      <c r="O9" s="13" t="s">
        <v>5</v>
      </c>
      <c r="Q9" s="11" t="s">
        <v>17</v>
      </c>
      <c r="R9" s="12" t="s">
        <v>1</v>
      </c>
      <c r="S9" s="12" t="s">
        <v>2</v>
      </c>
      <c r="T9" s="12" t="s">
        <v>3</v>
      </c>
      <c r="U9" s="12" t="s">
        <v>4</v>
      </c>
      <c r="V9" s="13" t="s">
        <v>5</v>
      </c>
      <c r="X9" s="11" t="s">
        <v>17</v>
      </c>
      <c r="Y9" s="12" t="s">
        <v>1</v>
      </c>
      <c r="Z9" s="12" t="s">
        <v>2</v>
      </c>
      <c r="AA9" s="12" t="s">
        <v>3</v>
      </c>
      <c r="AB9" s="12" t="s">
        <v>4</v>
      </c>
      <c r="AC9" s="13" t="s">
        <v>5</v>
      </c>
      <c r="AE9" s="11" t="s">
        <v>17</v>
      </c>
      <c r="AF9" s="12" t="s">
        <v>1</v>
      </c>
      <c r="AG9" s="12" t="s">
        <v>2</v>
      </c>
      <c r="AH9" s="12" t="s">
        <v>3</v>
      </c>
      <c r="AI9" s="12" t="s">
        <v>4</v>
      </c>
      <c r="AJ9" s="13" t="s">
        <v>5</v>
      </c>
      <c r="AL9" s="11" t="s">
        <v>17</v>
      </c>
      <c r="AM9" s="12" t="s">
        <v>1</v>
      </c>
      <c r="AN9" s="12" t="s">
        <v>2</v>
      </c>
      <c r="AO9" s="12" t="s">
        <v>3</v>
      </c>
      <c r="AP9" s="12" t="s">
        <v>4</v>
      </c>
      <c r="AQ9" s="13" t="s">
        <v>5</v>
      </c>
    </row>
    <row r="10" spans="1:43" ht="16.5" thickTop="1">
      <c r="A10" s="70"/>
      <c r="C10" s="14"/>
      <c r="D10" s="15"/>
      <c r="E10" s="15"/>
      <c r="F10" s="15"/>
      <c r="G10" s="15"/>
      <c r="H10" s="16"/>
      <c r="J10" s="14"/>
      <c r="K10" s="15"/>
      <c r="L10" s="15"/>
      <c r="M10" s="15"/>
      <c r="N10" s="15"/>
      <c r="O10" s="16"/>
      <c r="Q10" s="14"/>
      <c r="R10" s="15"/>
      <c r="S10" s="15"/>
      <c r="T10" s="15"/>
      <c r="U10" s="15"/>
      <c r="V10" s="16"/>
      <c r="X10" s="14"/>
      <c r="Y10" s="15"/>
      <c r="Z10" s="15"/>
      <c r="AA10" s="15"/>
      <c r="AB10" s="15"/>
      <c r="AC10" s="16"/>
      <c r="AE10" s="14"/>
      <c r="AF10" s="15"/>
      <c r="AG10" s="15"/>
      <c r="AH10" s="15"/>
      <c r="AI10" s="15"/>
      <c r="AJ10" s="16"/>
      <c r="AL10" s="14"/>
      <c r="AM10" s="15"/>
      <c r="AN10" s="15"/>
      <c r="AO10" s="15"/>
      <c r="AP10" s="15"/>
      <c r="AQ10" s="16"/>
    </row>
    <row r="11" spans="1:43" ht="15.75">
      <c r="A11" s="71" t="s">
        <v>171</v>
      </c>
      <c r="C11" s="14" t="s">
        <v>171</v>
      </c>
      <c r="D11" s="15"/>
      <c r="E11" s="15"/>
      <c r="F11" s="15"/>
      <c r="G11" s="15"/>
      <c r="H11" s="16"/>
      <c r="J11" s="14" t="s">
        <v>171</v>
      </c>
      <c r="K11" s="15"/>
      <c r="L11" s="15"/>
      <c r="M11" s="15"/>
      <c r="N11" s="15"/>
      <c r="O11" s="16"/>
      <c r="Q11" s="14" t="s">
        <v>171</v>
      </c>
      <c r="R11" s="15"/>
      <c r="S11" s="15"/>
      <c r="T11" s="15"/>
      <c r="U11" s="15"/>
      <c r="V11" s="16"/>
      <c r="X11" s="14" t="s">
        <v>171</v>
      </c>
      <c r="Y11" s="15"/>
      <c r="Z11" s="15"/>
      <c r="AA11" s="15"/>
      <c r="AB11" s="15"/>
      <c r="AC11" s="16"/>
      <c r="AE11" s="14" t="s">
        <v>171</v>
      </c>
      <c r="AF11" s="15"/>
      <c r="AG11" s="15"/>
      <c r="AH11" s="15"/>
      <c r="AI11" s="15"/>
      <c r="AJ11" s="16"/>
      <c r="AL11" s="14" t="s">
        <v>171</v>
      </c>
      <c r="AM11" s="15"/>
      <c r="AN11" s="15"/>
      <c r="AO11" s="15"/>
      <c r="AP11" s="15"/>
      <c r="AQ11" s="16"/>
    </row>
    <row r="12" spans="1:43" ht="15.75">
      <c r="A12" s="72" t="s">
        <v>18</v>
      </c>
      <c r="C12" s="17" t="s">
        <v>18</v>
      </c>
      <c r="D12" s="18">
        <v>85904.86433672001</v>
      </c>
      <c r="E12" s="18">
        <v>102874.72585058001</v>
      </c>
      <c r="F12" s="18">
        <v>122853.30135324999</v>
      </c>
      <c r="G12" s="18">
        <v>170955.38206785006</v>
      </c>
      <c r="H12" s="19">
        <v>83826.78428589</v>
      </c>
      <c r="J12" s="17" t="s">
        <v>18</v>
      </c>
      <c r="K12" s="18">
        <v>3.9972267900000005</v>
      </c>
      <c r="L12" s="18">
        <v>13960.465555450002</v>
      </c>
      <c r="M12" s="18">
        <v>18729.195610479997</v>
      </c>
      <c r="N12" s="18">
        <v>16194.244793370006</v>
      </c>
      <c r="O12" s="19">
        <v>3896.3752179099984</v>
      </c>
      <c r="Q12" s="17" t="s">
        <v>18</v>
      </c>
      <c r="R12" s="18">
        <v>5.2649832199999995</v>
      </c>
      <c r="S12" s="18">
        <v>15774.413369920001</v>
      </c>
      <c r="T12" s="18">
        <v>11111.009301209997</v>
      </c>
      <c r="U12" s="18">
        <v>10775.446782389998</v>
      </c>
      <c r="V12" s="19">
        <v>2810.8902676900007</v>
      </c>
      <c r="X12" s="17" t="s">
        <v>18</v>
      </c>
      <c r="Y12" s="18">
        <v>6.787302540000001</v>
      </c>
      <c r="Z12" s="18">
        <v>11008.966360290002</v>
      </c>
      <c r="AA12" s="18">
        <v>9313.79020188</v>
      </c>
      <c r="AB12" s="18">
        <v>6375.572621810001</v>
      </c>
      <c r="AC12" s="19">
        <v>1934.6097582999998</v>
      </c>
      <c r="AE12" s="17" t="s">
        <v>18</v>
      </c>
      <c r="AF12" s="18">
        <v>773.6281797900001</v>
      </c>
      <c r="AG12" s="18">
        <v>117486.36622000001</v>
      </c>
      <c r="AH12" s="18">
        <v>233410.50167330998</v>
      </c>
      <c r="AI12" s="18">
        <v>184001.90288081</v>
      </c>
      <c r="AJ12" s="19">
        <v>79699.88025461002</v>
      </c>
      <c r="AL12" s="17" t="s">
        <v>18</v>
      </c>
      <c r="AM12" s="18">
        <v>86694.54202893002</v>
      </c>
      <c r="AN12" s="18">
        <v>261104.93735627003</v>
      </c>
      <c r="AO12" s="18">
        <v>395417.7981398599</v>
      </c>
      <c r="AP12" s="18">
        <v>388302.54914613004</v>
      </c>
      <c r="AQ12" s="19">
        <v>172168.53978425</v>
      </c>
    </row>
    <row r="13" spans="1:43" ht="15.75">
      <c r="A13" s="72" t="s">
        <v>19</v>
      </c>
      <c r="C13" s="17" t="s">
        <v>19</v>
      </c>
      <c r="D13" s="18">
        <v>13254</v>
      </c>
      <c r="E13" s="18">
        <v>1676</v>
      </c>
      <c r="F13" s="18">
        <v>675</v>
      </c>
      <c r="G13" s="18">
        <v>623</v>
      </c>
      <c r="H13" s="19">
        <v>256</v>
      </c>
      <c r="J13" s="17" t="s">
        <v>19</v>
      </c>
      <c r="K13" s="18">
        <v>0</v>
      </c>
      <c r="L13" s="18">
        <v>290</v>
      </c>
      <c r="M13" s="18">
        <v>126</v>
      </c>
      <c r="N13" s="18">
        <v>52</v>
      </c>
      <c r="O13" s="19">
        <v>12</v>
      </c>
      <c r="Q13" s="17" t="s">
        <v>19</v>
      </c>
      <c r="R13" s="18">
        <v>0</v>
      </c>
      <c r="S13" s="18">
        <v>436</v>
      </c>
      <c r="T13" s="18">
        <v>99</v>
      </c>
      <c r="U13" s="18">
        <v>46</v>
      </c>
      <c r="V13" s="19">
        <v>20</v>
      </c>
      <c r="X13" s="17" t="s">
        <v>19</v>
      </c>
      <c r="Y13" s="18">
        <v>1</v>
      </c>
      <c r="Z13" s="18">
        <v>441</v>
      </c>
      <c r="AA13" s="18">
        <v>106</v>
      </c>
      <c r="AB13" s="18">
        <v>39</v>
      </c>
      <c r="AC13" s="19">
        <v>3</v>
      </c>
      <c r="AE13" s="17" t="s">
        <v>19</v>
      </c>
      <c r="AF13" s="18">
        <v>70</v>
      </c>
      <c r="AG13" s="18">
        <v>2693</v>
      </c>
      <c r="AH13" s="18">
        <v>1519</v>
      </c>
      <c r="AI13" s="18">
        <v>628</v>
      </c>
      <c r="AJ13" s="19">
        <v>252</v>
      </c>
      <c r="AL13" s="17" t="s">
        <v>19</v>
      </c>
      <c r="AM13" s="18">
        <v>13325</v>
      </c>
      <c r="AN13" s="18">
        <v>5536</v>
      </c>
      <c r="AO13" s="18">
        <v>2525</v>
      </c>
      <c r="AP13" s="18">
        <v>1388</v>
      </c>
      <c r="AQ13" s="19">
        <v>543</v>
      </c>
    </row>
    <row r="14" spans="1:43" ht="15.75">
      <c r="A14" s="72"/>
      <c r="C14" s="17"/>
      <c r="D14" s="18"/>
      <c r="E14" s="18"/>
      <c r="F14" s="18"/>
      <c r="G14" s="18"/>
      <c r="H14" s="19"/>
      <c r="J14" s="17"/>
      <c r="K14" s="18"/>
      <c r="L14" s="18"/>
      <c r="M14" s="18"/>
      <c r="N14" s="18"/>
      <c r="O14" s="19"/>
      <c r="Q14" s="17"/>
      <c r="R14" s="18"/>
      <c r="S14" s="18"/>
      <c r="T14" s="18"/>
      <c r="U14" s="18"/>
      <c r="V14" s="19"/>
      <c r="X14" s="17"/>
      <c r="Y14" s="18"/>
      <c r="Z14" s="18"/>
      <c r="AA14" s="18"/>
      <c r="AB14" s="18"/>
      <c r="AC14" s="19"/>
      <c r="AE14" s="17"/>
      <c r="AF14" s="18"/>
      <c r="AG14" s="18"/>
      <c r="AH14" s="18"/>
      <c r="AI14" s="18"/>
      <c r="AJ14" s="19"/>
      <c r="AL14" s="17"/>
      <c r="AM14" s="18"/>
      <c r="AN14" s="18"/>
      <c r="AO14" s="18"/>
      <c r="AP14" s="18"/>
      <c r="AQ14" s="19"/>
    </row>
    <row r="15" spans="1:43" ht="15.75">
      <c r="A15" s="71" t="s">
        <v>172</v>
      </c>
      <c r="C15" s="14" t="s">
        <v>172</v>
      </c>
      <c r="D15" s="18"/>
      <c r="E15" s="18"/>
      <c r="F15" s="18"/>
      <c r="G15" s="18"/>
      <c r="H15" s="19"/>
      <c r="J15" s="14" t="s">
        <v>172</v>
      </c>
      <c r="K15" s="18"/>
      <c r="L15" s="18"/>
      <c r="M15" s="18"/>
      <c r="N15" s="18"/>
      <c r="O15" s="19"/>
      <c r="Q15" s="14" t="s">
        <v>172</v>
      </c>
      <c r="R15" s="18"/>
      <c r="S15" s="18"/>
      <c r="T15" s="18"/>
      <c r="U15" s="18"/>
      <c r="V15" s="19"/>
      <c r="X15" s="14" t="s">
        <v>172</v>
      </c>
      <c r="Y15" s="18"/>
      <c r="Z15" s="18"/>
      <c r="AA15" s="18"/>
      <c r="AB15" s="18"/>
      <c r="AC15" s="19"/>
      <c r="AE15" s="14" t="s">
        <v>172</v>
      </c>
      <c r="AF15" s="18"/>
      <c r="AG15" s="18"/>
      <c r="AH15" s="18"/>
      <c r="AI15" s="18"/>
      <c r="AJ15" s="19"/>
      <c r="AL15" s="14" t="s">
        <v>172</v>
      </c>
      <c r="AM15" s="18"/>
      <c r="AN15" s="18"/>
      <c r="AO15" s="18"/>
      <c r="AP15" s="18"/>
      <c r="AQ15" s="19"/>
    </row>
    <row r="16" spans="1:43" ht="15.75">
      <c r="A16" s="72" t="s">
        <v>65</v>
      </c>
      <c r="C16" s="17" t="s">
        <v>65</v>
      </c>
      <c r="D16" s="18">
        <v>5351</v>
      </c>
      <c r="E16" s="18">
        <v>1166</v>
      </c>
      <c r="F16" s="18">
        <v>467</v>
      </c>
      <c r="G16" s="18">
        <v>428</v>
      </c>
      <c r="H16" s="19">
        <v>160</v>
      </c>
      <c r="J16" s="17" t="s">
        <v>65</v>
      </c>
      <c r="K16" s="18">
        <v>0</v>
      </c>
      <c r="L16" s="18">
        <v>250</v>
      </c>
      <c r="M16" s="18">
        <v>111</v>
      </c>
      <c r="N16" s="18">
        <v>50</v>
      </c>
      <c r="O16" s="19">
        <v>11</v>
      </c>
      <c r="Q16" s="17" t="s">
        <v>65</v>
      </c>
      <c r="R16" s="18">
        <v>0</v>
      </c>
      <c r="S16" s="18">
        <v>416</v>
      </c>
      <c r="T16" s="18">
        <v>92</v>
      </c>
      <c r="U16" s="18">
        <v>44</v>
      </c>
      <c r="V16" s="19">
        <v>15</v>
      </c>
      <c r="X16" s="17" t="s">
        <v>65</v>
      </c>
      <c r="Y16" s="18">
        <v>1</v>
      </c>
      <c r="Z16" s="18">
        <v>404</v>
      </c>
      <c r="AA16" s="18">
        <v>101</v>
      </c>
      <c r="AB16" s="18">
        <v>37</v>
      </c>
      <c r="AC16" s="19">
        <v>3</v>
      </c>
      <c r="AE16" s="17" t="s">
        <v>65</v>
      </c>
      <c r="AF16" s="18">
        <v>68</v>
      </c>
      <c r="AG16" s="18">
        <v>2559</v>
      </c>
      <c r="AH16" s="18">
        <v>1445</v>
      </c>
      <c r="AI16" s="18">
        <v>581</v>
      </c>
      <c r="AJ16" s="19">
        <v>228</v>
      </c>
      <c r="AL16" s="17" t="s">
        <v>65</v>
      </c>
      <c r="AM16" s="18">
        <v>5420</v>
      </c>
      <c r="AN16" s="18">
        <v>4795</v>
      </c>
      <c r="AO16" s="18">
        <v>2216</v>
      </c>
      <c r="AP16" s="18">
        <v>1140</v>
      </c>
      <c r="AQ16" s="19">
        <v>417</v>
      </c>
    </row>
    <row r="17" spans="1:43" ht="15.75">
      <c r="A17" s="72" t="s">
        <v>66</v>
      </c>
      <c r="C17" s="17" t="s">
        <v>66</v>
      </c>
      <c r="D17" s="20">
        <v>5159.085468197174</v>
      </c>
      <c r="E17" s="20">
        <v>1084.3934707015792</v>
      </c>
      <c r="F17" s="20">
        <v>404.605491223301</v>
      </c>
      <c r="G17" s="20">
        <v>417.0372458945457</v>
      </c>
      <c r="H17" s="21">
        <v>158.03459707796074</v>
      </c>
      <c r="J17" s="17" t="s">
        <v>66</v>
      </c>
      <c r="K17" s="20">
        <v>0.5943757911231151</v>
      </c>
      <c r="L17" s="20">
        <v>151.52241144055634</v>
      </c>
      <c r="M17" s="20">
        <v>59.810387802793116</v>
      </c>
      <c r="N17" s="20">
        <v>47.24532739294574</v>
      </c>
      <c r="O17" s="21">
        <v>8.789256211884796</v>
      </c>
      <c r="Q17" s="17" t="s">
        <v>66</v>
      </c>
      <c r="R17" s="20">
        <v>0.8429197164660708</v>
      </c>
      <c r="S17" s="20">
        <v>177.9668454527917</v>
      </c>
      <c r="T17" s="20">
        <v>36.07086157213925</v>
      </c>
      <c r="U17" s="20">
        <v>30.39240457035444</v>
      </c>
      <c r="V17" s="21">
        <v>5.366935549024585</v>
      </c>
      <c r="X17" s="17" t="s">
        <v>66</v>
      </c>
      <c r="Y17" s="20">
        <v>1.0275888674291034</v>
      </c>
      <c r="Z17" s="20">
        <v>120.60879051905619</v>
      </c>
      <c r="AA17" s="20">
        <v>30.92658965832555</v>
      </c>
      <c r="AB17" s="20">
        <v>16.24565816130826</v>
      </c>
      <c r="AC17" s="21">
        <v>4.513362788280005</v>
      </c>
      <c r="AE17" s="17" t="s">
        <v>66</v>
      </c>
      <c r="AF17" s="20">
        <v>113.99976621609362</v>
      </c>
      <c r="AG17" s="20">
        <v>1603.565887295575</v>
      </c>
      <c r="AH17" s="20">
        <v>991.8937624523999</v>
      </c>
      <c r="AI17" s="20">
        <v>582.8839558885984</v>
      </c>
      <c r="AJ17" s="21">
        <v>229.49585535182518</v>
      </c>
      <c r="AL17" s="17" t="s">
        <v>66</v>
      </c>
      <c r="AM17" s="20">
        <v>5275.550118756649</v>
      </c>
      <c r="AN17" s="20">
        <v>3138.057405408439</v>
      </c>
      <c r="AO17" s="20">
        <v>1523.307092720308</v>
      </c>
      <c r="AP17" s="20">
        <v>1093.804591901373</v>
      </c>
      <c r="AQ17" s="21">
        <v>406.2000069772407</v>
      </c>
    </row>
    <row r="18" spans="1:43" ht="16.5" thickBot="1">
      <c r="A18" s="73"/>
      <c r="C18" s="22"/>
      <c r="D18" s="23"/>
      <c r="E18" s="23"/>
      <c r="F18" s="23"/>
      <c r="G18" s="23"/>
      <c r="H18" s="24"/>
      <c r="J18" s="22"/>
      <c r="K18" s="23"/>
      <c r="L18" s="23"/>
      <c r="M18" s="23"/>
      <c r="N18" s="23"/>
      <c r="O18" s="24"/>
      <c r="Q18" s="22"/>
      <c r="R18" s="23"/>
      <c r="S18" s="23"/>
      <c r="T18" s="23"/>
      <c r="U18" s="23"/>
      <c r="V18" s="24"/>
      <c r="X18" s="22"/>
      <c r="Y18" s="23"/>
      <c r="Z18" s="23"/>
      <c r="AA18" s="23"/>
      <c r="AB18" s="23"/>
      <c r="AC18" s="24"/>
      <c r="AE18" s="22"/>
      <c r="AF18" s="23"/>
      <c r="AG18" s="23"/>
      <c r="AH18" s="23"/>
      <c r="AI18" s="23"/>
      <c r="AJ18" s="24"/>
      <c r="AL18" s="22"/>
      <c r="AM18" s="23"/>
      <c r="AN18" s="23"/>
      <c r="AO18" s="23"/>
      <c r="AP18" s="23"/>
      <c r="AQ18" s="24"/>
    </row>
    <row r="19" spans="1:43" ht="15.75">
      <c r="A19" s="71" t="s">
        <v>173</v>
      </c>
      <c r="C19" s="14" t="s">
        <v>173</v>
      </c>
      <c r="D19" s="25"/>
      <c r="E19" s="25"/>
      <c r="F19" s="25"/>
      <c r="G19" s="25"/>
      <c r="H19" s="26"/>
      <c r="J19" s="14" t="s">
        <v>173</v>
      </c>
      <c r="K19" s="25"/>
      <c r="L19" s="25"/>
      <c r="M19" s="25"/>
      <c r="N19" s="25"/>
      <c r="O19" s="26"/>
      <c r="Q19" s="14" t="s">
        <v>173</v>
      </c>
      <c r="R19" s="25"/>
      <c r="S19" s="25"/>
      <c r="T19" s="25"/>
      <c r="U19" s="25"/>
      <c r="V19" s="26"/>
      <c r="X19" s="14" t="s">
        <v>173</v>
      </c>
      <c r="Y19" s="25"/>
      <c r="Z19" s="25"/>
      <c r="AA19" s="25"/>
      <c r="AB19" s="25"/>
      <c r="AC19" s="26"/>
      <c r="AE19" s="14" t="s">
        <v>173</v>
      </c>
      <c r="AF19" s="25"/>
      <c r="AG19" s="25"/>
      <c r="AH19" s="25"/>
      <c r="AI19" s="25"/>
      <c r="AJ19" s="26"/>
      <c r="AL19" s="14" t="s">
        <v>173</v>
      </c>
      <c r="AM19" s="25"/>
      <c r="AN19" s="25"/>
      <c r="AO19" s="25"/>
      <c r="AP19" s="25"/>
      <c r="AQ19" s="26"/>
    </row>
    <row r="20" spans="1:43" ht="15.75">
      <c r="A20" s="71" t="s">
        <v>20</v>
      </c>
      <c r="C20" s="14" t="s">
        <v>20</v>
      </c>
      <c r="D20" s="27">
        <v>103.71993317392918</v>
      </c>
      <c r="E20" s="27">
        <v>107.52554598522464</v>
      </c>
      <c r="F20" s="27">
        <v>115.42107315154149</v>
      </c>
      <c r="G20" s="27">
        <v>102.62872302495168</v>
      </c>
      <c r="H20" s="28">
        <v>101.24365357863361</v>
      </c>
      <c r="J20" s="14" t="s">
        <v>20</v>
      </c>
      <c r="K20" s="27">
        <v>0</v>
      </c>
      <c r="L20" s="27">
        <v>164.9920943200388</v>
      </c>
      <c r="M20" s="27">
        <v>185.58649103896357</v>
      </c>
      <c r="N20" s="27">
        <v>105.83057152751483</v>
      </c>
      <c r="O20" s="28">
        <v>125.1527971744167</v>
      </c>
      <c r="Q20" s="14" t="s">
        <v>20</v>
      </c>
      <c r="R20" s="27">
        <v>0</v>
      </c>
      <c r="S20" s="27">
        <v>233.75140405595945</v>
      </c>
      <c r="T20" s="27">
        <v>255.0535140836775</v>
      </c>
      <c r="U20" s="27">
        <v>144.77301359339882</v>
      </c>
      <c r="V20" s="28">
        <v>279.48910254244026</v>
      </c>
      <c r="X20" s="14" t="s">
        <v>20</v>
      </c>
      <c r="Y20" s="27">
        <v>97.31518428200499</v>
      </c>
      <c r="Z20" s="27">
        <v>334.9672924015999</v>
      </c>
      <c r="AA20" s="27">
        <v>326.57981728939336</v>
      </c>
      <c r="AB20" s="27">
        <v>227.75316107611854</v>
      </c>
      <c r="AC20" s="28">
        <v>66.46928555777075</v>
      </c>
      <c r="AE20" s="14" t="s">
        <v>20</v>
      </c>
      <c r="AF20" s="27">
        <v>59.64924513187315</v>
      </c>
      <c r="AG20" s="27">
        <v>159.58184320793774</v>
      </c>
      <c r="AH20" s="27">
        <v>145.68092417753704</v>
      </c>
      <c r="AI20" s="27">
        <v>99.67678714269526</v>
      </c>
      <c r="AJ20" s="28">
        <v>99.34819940450254</v>
      </c>
      <c r="AL20" s="14" t="s">
        <v>20</v>
      </c>
      <c r="AM20" s="27">
        <v>102.738100823453</v>
      </c>
      <c r="AN20" s="27">
        <v>152.80153867599176</v>
      </c>
      <c r="AO20" s="27">
        <v>145.4729654046767</v>
      </c>
      <c r="AP20" s="27">
        <v>104.22336936969016</v>
      </c>
      <c r="AQ20" s="28">
        <v>102.65878701064729</v>
      </c>
    </row>
    <row r="21" spans="1:43" ht="15.75">
      <c r="A21" s="71"/>
      <c r="C21" s="14"/>
      <c r="D21" s="27"/>
      <c r="E21" s="27"/>
      <c r="F21" s="27"/>
      <c r="G21" s="27"/>
      <c r="H21" s="28"/>
      <c r="J21" s="14"/>
      <c r="K21" s="27"/>
      <c r="L21" s="27"/>
      <c r="M21" s="27"/>
      <c r="N21" s="27"/>
      <c r="O21" s="28"/>
      <c r="Q21" s="14"/>
      <c r="R21" s="27"/>
      <c r="S21" s="27"/>
      <c r="T21" s="27"/>
      <c r="U21" s="27"/>
      <c r="V21" s="28"/>
      <c r="X21" s="14"/>
      <c r="Y21" s="27"/>
      <c r="Z21" s="27"/>
      <c r="AA21" s="27"/>
      <c r="AB21" s="27"/>
      <c r="AC21" s="28"/>
      <c r="AE21" s="14"/>
      <c r="AF21" s="27"/>
      <c r="AG21" s="27"/>
      <c r="AH21" s="27"/>
      <c r="AI21" s="27"/>
      <c r="AJ21" s="28"/>
      <c r="AL21" s="14"/>
      <c r="AM21" s="27"/>
      <c r="AN21" s="27"/>
      <c r="AO21" s="27"/>
      <c r="AP21" s="27"/>
      <c r="AQ21" s="28"/>
    </row>
    <row r="22" spans="1:43" ht="15.75">
      <c r="A22" s="71" t="s">
        <v>12</v>
      </c>
      <c r="C22" s="14" t="s">
        <v>12</v>
      </c>
      <c r="D22" s="27"/>
      <c r="E22" s="27"/>
      <c r="F22" s="27"/>
      <c r="G22" s="27"/>
      <c r="H22" s="28"/>
      <c r="J22" s="14" t="s">
        <v>12</v>
      </c>
      <c r="K22" s="27"/>
      <c r="L22" s="27"/>
      <c r="M22" s="27"/>
      <c r="N22" s="27"/>
      <c r="O22" s="28"/>
      <c r="Q22" s="14" t="s">
        <v>12</v>
      </c>
      <c r="R22" s="27"/>
      <c r="S22" s="27"/>
      <c r="T22" s="27"/>
      <c r="U22" s="27"/>
      <c r="V22" s="28"/>
      <c r="X22" s="14" t="s">
        <v>12</v>
      </c>
      <c r="Y22" s="27"/>
      <c r="Z22" s="27"/>
      <c r="AA22" s="27"/>
      <c r="AB22" s="27"/>
      <c r="AC22" s="28"/>
      <c r="AE22" s="14" t="s">
        <v>12</v>
      </c>
      <c r="AF22" s="27"/>
      <c r="AG22" s="27"/>
      <c r="AH22" s="27"/>
      <c r="AI22" s="27"/>
      <c r="AJ22" s="28"/>
      <c r="AL22" s="14" t="s">
        <v>12</v>
      </c>
      <c r="AM22" s="27"/>
      <c r="AN22" s="27"/>
      <c r="AO22" s="27"/>
      <c r="AP22" s="27"/>
      <c r="AQ22" s="28"/>
    </row>
    <row r="23" spans="1:43" ht="15.75">
      <c r="A23" s="72" t="s">
        <v>143</v>
      </c>
      <c r="C23" s="17" t="s">
        <v>143</v>
      </c>
      <c r="D23" s="27" t="s">
        <v>246</v>
      </c>
      <c r="E23" s="27" t="s">
        <v>307</v>
      </c>
      <c r="F23" s="27" t="s">
        <v>246</v>
      </c>
      <c r="G23" s="27" t="s">
        <v>307</v>
      </c>
      <c r="H23" s="28" t="s">
        <v>246</v>
      </c>
      <c r="J23" s="17" t="s">
        <v>143</v>
      </c>
      <c r="K23" s="27" t="s">
        <v>246</v>
      </c>
      <c r="L23" s="27" t="s">
        <v>307</v>
      </c>
      <c r="M23" s="27" t="s">
        <v>246</v>
      </c>
      <c r="N23" s="27" t="s">
        <v>246</v>
      </c>
      <c r="O23" s="28" t="s">
        <v>307</v>
      </c>
      <c r="Q23" s="17" t="s">
        <v>143</v>
      </c>
      <c r="R23" s="27" t="s">
        <v>246</v>
      </c>
      <c r="S23" s="27" t="s">
        <v>307</v>
      </c>
      <c r="T23" s="27" t="s">
        <v>307</v>
      </c>
      <c r="U23" s="27" t="s">
        <v>246</v>
      </c>
      <c r="V23" s="28" t="s">
        <v>246</v>
      </c>
      <c r="X23" s="17" t="s">
        <v>143</v>
      </c>
      <c r="Y23" s="27" t="s">
        <v>246</v>
      </c>
      <c r="Z23" s="27" t="s">
        <v>307</v>
      </c>
      <c r="AA23" s="27" t="s">
        <v>307</v>
      </c>
      <c r="AB23" s="27" t="s">
        <v>307</v>
      </c>
      <c r="AC23" s="28" t="s">
        <v>246</v>
      </c>
      <c r="AE23" s="17" t="s">
        <v>143</v>
      </c>
      <c r="AF23" s="27" t="s">
        <v>246</v>
      </c>
      <c r="AG23" s="27" t="s">
        <v>307</v>
      </c>
      <c r="AH23" s="27" t="s">
        <v>307</v>
      </c>
      <c r="AI23" s="27" t="s">
        <v>307</v>
      </c>
      <c r="AJ23" s="28" t="s">
        <v>307</v>
      </c>
      <c r="AL23" s="17" t="s">
        <v>143</v>
      </c>
      <c r="AM23" s="27" t="s">
        <v>246</v>
      </c>
      <c r="AN23" s="27" t="s">
        <v>307</v>
      </c>
      <c r="AO23" s="27" t="s">
        <v>307</v>
      </c>
      <c r="AP23" s="27" t="s">
        <v>307</v>
      </c>
      <c r="AQ23" s="28" t="s">
        <v>307</v>
      </c>
    </row>
    <row r="24" spans="1:43" ht="15.75">
      <c r="A24" s="72" t="s">
        <v>21</v>
      </c>
      <c r="C24" s="17" t="s">
        <v>21</v>
      </c>
      <c r="D24" s="27">
        <v>113.46822906122485</v>
      </c>
      <c r="E24" s="27">
        <v>131.1591634080762</v>
      </c>
      <c r="F24" s="27" t="s">
        <v>307</v>
      </c>
      <c r="G24" s="27" t="s">
        <v>307</v>
      </c>
      <c r="H24" s="28" t="s">
        <v>307</v>
      </c>
      <c r="J24" s="17" t="s">
        <v>21</v>
      </c>
      <c r="K24" s="27" t="s">
        <v>246</v>
      </c>
      <c r="L24" s="27" t="s">
        <v>307</v>
      </c>
      <c r="M24" s="27" t="s">
        <v>307</v>
      </c>
      <c r="N24" s="27" t="s">
        <v>307</v>
      </c>
      <c r="O24" s="28" t="s">
        <v>307</v>
      </c>
      <c r="Q24" s="17" t="s">
        <v>21</v>
      </c>
      <c r="R24" s="27" t="s">
        <v>246</v>
      </c>
      <c r="S24" s="27" t="s">
        <v>307</v>
      </c>
      <c r="T24" s="27" t="s">
        <v>307</v>
      </c>
      <c r="U24" s="27" t="s">
        <v>307</v>
      </c>
      <c r="V24" s="28" t="s">
        <v>307</v>
      </c>
      <c r="X24" s="17" t="s">
        <v>21</v>
      </c>
      <c r="Y24" s="27" t="s">
        <v>246</v>
      </c>
      <c r="Z24" s="27" t="s">
        <v>307</v>
      </c>
      <c r="AA24" s="27" t="s">
        <v>307</v>
      </c>
      <c r="AB24" s="27" t="s">
        <v>307</v>
      </c>
      <c r="AC24" s="28" t="s">
        <v>307</v>
      </c>
      <c r="AE24" s="17" t="s">
        <v>21</v>
      </c>
      <c r="AF24" s="27" t="s">
        <v>246</v>
      </c>
      <c r="AG24" s="27">
        <v>354.1849873859311</v>
      </c>
      <c r="AH24" s="27">
        <v>131.8003908741521</v>
      </c>
      <c r="AI24" s="27" t="s">
        <v>307</v>
      </c>
      <c r="AJ24" s="28" t="s">
        <v>307</v>
      </c>
      <c r="AL24" s="17" t="s">
        <v>21</v>
      </c>
      <c r="AM24" s="27">
        <v>113.46822906122485</v>
      </c>
      <c r="AN24" s="27">
        <v>288.97287882836287</v>
      </c>
      <c r="AO24" s="27">
        <v>117.01813274045254</v>
      </c>
      <c r="AP24" s="27">
        <v>90.36812399006931</v>
      </c>
      <c r="AQ24" s="28" t="s">
        <v>307</v>
      </c>
    </row>
    <row r="25" spans="1:43" ht="15.75">
      <c r="A25" s="72" t="s">
        <v>22</v>
      </c>
      <c r="C25" s="17" t="s">
        <v>22</v>
      </c>
      <c r="D25" s="27">
        <v>98.697345465579</v>
      </c>
      <c r="E25" s="27">
        <v>116.70668255458392</v>
      </c>
      <c r="F25" s="27">
        <v>115.54000139700034</v>
      </c>
      <c r="G25" s="27">
        <v>96.09137833173118</v>
      </c>
      <c r="H25" s="28" t="s">
        <v>307</v>
      </c>
      <c r="J25" s="17" t="s">
        <v>22</v>
      </c>
      <c r="K25" s="27" t="s">
        <v>246</v>
      </c>
      <c r="L25" s="27">
        <v>216.81122390532005</v>
      </c>
      <c r="M25" s="27" t="s">
        <v>307</v>
      </c>
      <c r="N25" s="27" t="s">
        <v>307</v>
      </c>
      <c r="O25" s="28" t="s">
        <v>307</v>
      </c>
      <c r="Q25" s="17" t="s">
        <v>22</v>
      </c>
      <c r="R25" s="27" t="s">
        <v>246</v>
      </c>
      <c r="S25" s="27">
        <v>375.0070820384003</v>
      </c>
      <c r="T25" s="27" t="s">
        <v>307</v>
      </c>
      <c r="U25" s="27" t="s">
        <v>307</v>
      </c>
      <c r="V25" s="28" t="s">
        <v>307</v>
      </c>
      <c r="X25" s="17" t="s">
        <v>22</v>
      </c>
      <c r="Y25" s="27" t="s">
        <v>246</v>
      </c>
      <c r="Z25" s="27">
        <v>448.2301271088983</v>
      </c>
      <c r="AA25" s="27" t="s">
        <v>307</v>
      </c>
      <c r="AB25" s="27" t="s">
        <v>307</v>
      </c>
      <c r="AC25" s="28" t="s">
        <v>307</v>
      </c>
      <c r="AE25" s="17" t="s">
        <v>22</v>
      </c>
      <c r="AF25" s="27" t="s">
        <v>307</v>
      </c>
      <c r="AG25" s="27">
        <v>335.83162009346796</v>
      </c>
      <c r="AH25" s="27">
        <v>240.50241742671787</v>
      </c>
      <c r="AI25" s="27">
        <v>54.19008332688115</v>
      </c>
      <c r="AJ25" s="28" t="s">
        <v>307</v>
      </c>
      <c r="AL25" s="17" t="s">
        <v>22</v>
      </c>
      <c r="AM25" s="27">
        <v>98.43807628107302</v>
      </c>
      <c r="AN25" s="27">
        <v>244.75276551997462</v>
      </c>
      <c r="AO25" s="27">
        <v>225.92704668255269</v>
      </c>
      <c r="AP25" s="27">
        <v>103.76903967194593</v>
      </c>
      <c r="AQ25" s="28" t="s">
        <v>307</v>
      </c>
    </row>
    <row r="26" spans="1:43" ht="15.75">
      <c r="A26" s="72" t="s">
        <v>23</v>
      </c>
      <c r="C26" s="17" t="s">
        <v>23</v>
      </c>
      <c r="D26" s="27">
        <v>121.07647464515179</v>
      </c>
      <c r="E26" s="27">
        <v>132.4755052556432</v>
      </c>
      <c r="F26" s="27">
        <v>115.04735521391426</v>
      </c>
      <c r="G26" s="27">
        <v>114.60164508685891</v>
      </c>
      <c r="H26" s="28">
        <v>55.70807102909147</v>
      </c>
      <c r="J26" s="17" t="s">
        <v>23</v>
      </c>
      <c r="K26" s="27" t="s">
        <v>246</v>
      </c>
      <c r="L26" s="27">
        <v>173.80124864806092</v>
      </c>
      <c r="M26" s="27">
        <v>338.706335115589</v>
      </c>
      <c r="N26" s="27" t="s">
        <v>307</v>
      </c>
      <c r="O26" s="28" t="s">
        <v>307</v>
      </c>
      <c r="Q26" s="17" t="s">
        <v>23</v>
      </c>
      <c r="R26" s="27" t="s">
        <v>246</v>
      </c>
      <c r="S26" s="27">
        <v>300.2360035182553</v>
      </c>
      <c r="T26" s="27" t="s">
        <v>307</v>
      </c>
      <c r="U26" s="27" t="s">
        <v>307</v>
      </c>
      <c r="V26" s="28" t="s">
        <v>307</v>
      </c>
      <c r="X26" s="17" t="s">
        <v>23</v>
      </c>
      <c r="Y26" s="27" t="s">
        <v>246</v>
      </c>
      <c r="Z26" s="27">
        <v>524.8427777047028</v>
      </c>
      <c r="AA26" s="27" t="s">
        <v>307</v>
      </c>
      <c r="AB26" s="27" t="s">
        <v>307</v>
      </c>
      <c r="AC26" s="28" t="s">
        <v>307</v>
      </c>
      <c r="AE26" s="17" t="s">
        <v>23</v>
      </c>
      <c r="AF26" s="27" t="s">
        <v>307</v>
      </c>
      <c r="AG26" s="27">
        <v>268.1040921222092</v>
      </c>
      <c r="AH26" s="27">
        <v>292.0011471887381</v>
      </c>
      <c r="AI26" s="27">
        <v>125.12988251528424</v>
      </c>
      <c r="AJ26" s="28">
        <v>88.79365458583614</v>
      </c>
      <c r="AL26" s="17" t="s">
        <v>23</v>
      </c>
      <c r="AM26" s="27">
        <v>120.01401615566024</v>
      </c>
      <c r="AN26" s="27">
        <v>234.3888857760618</v>
      </c>
      <c r="AO26" s="27">
        <v>253.2456006769649</v>
      </c>
      <c r="AP26" s="27">
        <v>128.6286960219329</v>
      </c>
      <c r="AQ26" s="28">
        <v>70.89550893831736</v>
      </c>
    </row>
    <row r="27" spans="1:43" ht="15.75">
      <c r="A27" s="72" t="s">
        <v>24</v>
      </c>
      <c r="C27" s="17" t="s">
        <v>24</v>
      </c>
      <c r="D27" s="27">
        <v>109.94562808136388</v>
      </c>
      <c r="E27" s="27">
        <v>107.5703475985696</v>
      </c>
      <c r="F27" s="27">
        <v>149.97809499768206</v>
      </c>
      <c r="G27" s="27">
        <v>64.5065092562502</v>
      </c>
      <c r="H27" s="28">
        <v>110.8812788520384</v>
      </c>
      <c r="J27" s="17" t="s">
        <v>24</v>
      </c>
      <c r="K27" s="27" t="s">
        <v>246</v>
      </c>
      <c r="L27" s="27">
        <v>229.67134543690048</v>
      </c>
      <c r="M27" s="27">
        <v>185.77179745325574</v>
      </c>
      <c r="N27" s="27" t="s">
        <v>307</v>
      </c>
      <c r="O27" s="28" t="s">
        <v>307</v>
      </c>
      <c r="Q27" s="17" t="s">
        <v>24</v>
      </c>
      <c r="R27" s="27" t="s">
        <v>246</v>
      </c>
      <c r="S27" s="27">
        <v>335.29662833546934</v>
      </c>
      <c r="T27" s="27">
        <v>355.2465523757058</v>
      </c>
      <c r="U27" s="27" t="s">
        <v>307</v>
      </c>
      <c r="V27" s="28" t="s">
        <v>307</v>
      </c>
      <c r="X27" s="17" t="s">
        <v>24</v>
      </c>
      <c r="Y27" s="27" t="s">
        <v>246</v>
      </c>
      <c r="Z27" s="27">
        <v>435.40422103363727</v>
      </c>
      <c r="AA27" s="27">
        <v>399.05725915936495</v>
      </c>
      <c r="AB27" s="27" t="s">
        <v>307</v>
      </c>
      <c r="AC27" s="28" t="s">
        <v>307</v>
      </c>
      <c r="AE27" s="17" t="s">
        <v>24</v>
      </c>
      <c r="AF27" s="27">
        <v>48.45787415996074</v>
      </c>
      <c r="AG27" s="27">
        <v>254.68667721742167</v>
      </c>
      <c r="AH27" s="27">
        <v>257.2418729998951</v>
      </c>
      <c r="AI27" s="27">
        <v>128.21704237964823</v>
      </c>
      <c r="AJ27" s="28">
        <v>77.45308070643986</v>
      </c>
      <c r="AL27" s="17" t="s">
        <v>24</v>
      </c>
      <c r="AM27" s="27">
        <v>108.99726595734666</v>
      </c>
      <c r="AN27" s="27">
        <v>218.70524353421902</v>
      </c>
      <c r="AO27" s="27">
        <v>243.6166070318026</v>
      </c>
      <c r="AP27" s="27">
        <v>103.28379387642538</v>
      </c>
      <c r="AQ27" s="28">
        <v>109.06738175777419</v>
      </c>
    </row>
    <row r="28" spans="1:43" ht="15.75">
      <c r="A28" s="72" t="s">
        <v>25</v>
      </c>
      <c r="C28" s="17" t="s">
        <v>25</v>
      </c>
      <c r="D28" s="27">
        <v>96.13711445055488</v>
      </c>
      <c r="E28" s="27">
        <v>101.25973912634088</v>
      </c>
      <c r="F28" s="27">
        <v>98.04810389199038</v>
      </c>
      <c r="G28" s="27">
        <v>106.53607796384091</v>
      </c>
      <c r="H28" s="28">
        <v>113.63920187933232</v>
      </c>
      <c r="J28" s="17" t="s">
        <v>25</v>
      </c>
      <c r="K28" s="27" t="s">
        <v>246</v>
      </c>
      <c r="L28" s="27">
        <v>153.9662983236895</v>
      </c>
      <c r="M28" s="27">
        <v>167.88840891145907</v>
      </c>
      <c r="N28" s="27">
        <v>151.84147638957873</v>
      </c>
      <c r="O28" s="28" t="s">
        <v>307</v>
      </c>
      <c r="Q28" s="17" t="s">
        <v>25</v>
      </c>
      <c r="R28" s="27" t="s">
        <v>246</v>
      </c>
      <c r="S28" s="27">
        <v>276.09671006896224</v>
      </c>
      <c r="T28" s="27">
        <v>315.23652160986217</v>
      </c>
      <c r="U28" s="27">
        <v>203.39948078632239</v>
      </c>
      <c r="V28" s="28" t="s">
        <v>307</v>
      </c>
      <c r="X28" s="17" t="s">
        <v>25</v>
      </c>
      <c r="Y28" s="27" t="s">
        <v>246</v>
      </c>
      <c r="Z28" s="27">
        <v>386.7612262392143</v>
      </c>
      <c r="AA28" s="27" t="s">
        <v>307</v>
      </c>
      <c r="AB28" s="27" t="s">
        <v>307</v>
      </c>
      <c r="AC28" s="28" t="s">
        <v>307</v>
      </c>
      <c r="AE28" s="17" t="s">
        <v>25</v>
      </c>
      <c r="AF28" s="27">
        <v>79.86026635437419</v>
      </c>
      <c r="AG28" s="27">
        <v>156.64185899998265</v>
      </c>
      <c r="AH28" s="27">
        <v>188.24436578695037</v>
      </c>
      <c r="AI28" s="27">
        <v>86.24534664377936</v>
      </c>
      <c r="AJ28" s="28">
        <v>68.82026883691955</v>
      </c>
      <c r="AL28" s="17" t="s">
        <v>25</v>
      </c>
      <c r="AM28" s="27">
        <v>95.72420056235866</v>
      </c>
      <c r="AN28" s="27">
        <v>157.2351372666899</v>
      </c>
      <c r="AO28" s="27">
        <v>175.9207217428058</v>
      </c>
      <c r="AP28" s="27">
        <v>110.5798502789102</v>
      </c>
      <c r="AQ28" s="28">
        <v>87.39573920140138</v>
      </c>
    </row>
    <row r="29" spans="1:43" ht="15.75">
      <c r="A29" s="72" t="s">
        <v>26</v>
      </c>
      <c r="C29" s="17" t="s">
        <v>26</v>
      </c>
      <c r="D29" s="27">
        <v>96.17887191002437</v>
      </c>
      <c r="E29" s="27">
        <v>110.35835035406946</v>
      </c>
      <c r="F29" s="27">
        <v>111.33301465614241</v>
      </c>
      <c r="G29" s="27">
        <v>102.35533794648615</v>
      </c>
      <c r="H29" s="28">
        <v>122.29933833719414</v>
      </c>
      <c r="J29" s="17" t="s">
        <v>26</v>
      </c>
      <c r="K29" s="27" t="s">
        <v>246</v>
      </c>
      <c r="L29" s="27">
        <v>141.32834931577534</v>
      </c>
      <c r="M29" s="27">
        <v>139.8594558184272</v>
      </c>
      <c r="N29" s="27">
        <v>69.62648193907178</v>
      </c>
      <c r="O29" s="28" t="s">
        <v>307</v>
      </c>
      <c r="Q29" s="17" t="s">
        <v>26</v>
      </c>
      <c r="R29" s="27" t="s">
        <v>307</v>
      </c>
      <c r="S29" s="27">
        <v>170.9801007656479</v>
      </c>
      <c r="T29" s="27">
        <v>260.8589172783812</v>
      </c>
      <c r="U29" s="27">
        <v>125.63818299217662</v>
      </c>
      <c r="V29" s="28" t="s">
        <v>307</v>
      </c>
      <c r="X29" s="17" t="s">
        <v>26</v>
      </c>
      <c r="Y29" s="27" t="s">
        <v>307</v>
      </c>
      <c r="Z29" s="27">
        <v>192.84515733972037</v>
      </c>
      <c r="AA29" s="27">
        <v>407.245270056008</v>
      </c>
      <c r="AB29" s="27">
        <v>269.14585274396586</v>
      </c>
      <c r="AC29" s="28" t="s">
        <v>307</v>
      </c>
      <c r="AE29" s="17" t="s">
        <v>26</v>
      </c>
      <c r="AF29" s="27">
        <v>45.73736536452773</v>
      </c>
      <c r="AG29" s="27">
        <v>131.05884280446875</v>
      </c>
      <c r="AH29" s="27">
        <v>136.51615348251033</v>
      </c>
      <c r="AI29" s="27">
        <v>98.99778262321023</v>
      </c>
      <c r="AJ29" s="28">
        <v>103.1508915064642</v>
      </c>
      <c r="AL29" s="17" t="s">
        <v>26</v>
      </c>
      <c r="AM29" s="27">
        <v>95.0695329807466</v>
      </c>
      <c r="AN29" s="27">
        <v>130.41964189684992</v>
      </c>
      <c r="AO29" s="27">
        <v>137.56726414750628</v>
      </c>
      <c r="AP29" s="27">
        <v>99.66485434678997</v>
      </c>
      <c r="AQ29" s="28">
        <v>113.91056007310635</v>
      </c>
    </row>
    <row r="30" spans="1:43" ht="15.75">
      <c r="A30" s="72" t="s">
        <v>27</v>
      </c>
      <c r="C30" s="17" t="s">
        <v>27</v>
      </c>
      <c r="D30" s="27">
        <v>110.10641377166364</v>
      </c>
      <c r="E30" s="27">
        <v>104.91362196588972</v>
      </c>
      <c r="F30" s="27">
        <v>109.00679760934499</v>
      </c>
      <c r="G30" s="27">
        <v>94.93952104722273</v>
      </c>
      <c r="H30" s="28">
        <v>87.34109688997553</v>
      </c>
      <c r="J30" s="17" t="s">
        <v>27</v>
      </c>
      <c r="K30" s="27" t="s">
        <v>307</v>
      </c>
      <c r="L30" s="27">
        <v>149.13466481956385</v>
      </c>
      <c r="M30" s="27">
        <v>203.3599970963126</v>
      </c>
      <c r="N30" s="27">
        <v>87.86404112176386</v>
      </c>
      <c r="O30" s="28">
        <v>125.15279717441669</v>
      </c>
      <c r="Q30" s="17" t="s">
        <v>27</v>
      </c>
      <c r="R30" s="27" t="s">
        <v>307</v>
      </c>
      <c r="S30" s="27">
        <v>133.8975416092618</v>
      </c>
      <c r="T30" s="27">
        <v>170.69044670710107</v>
      </c>
      <c r="U30" s="27">
        <v>56.44874514072251</v>
      </c>
      <c r="V30" s="28" t="s">
        <v>307</v>
      </c>
      <c r="X30" s="17" t="s">
        <v>27</v>
      </c>
      <c r="Y30" s="27" t="s">
        <v>307</v>
      </c>
      <c r="Z30" s="27">
        <v>265.26100056205485</v>
      </c>
      <c r="AA30" s="27">
        <v>233.3533317722654</v>
      </c>
      <c r="AB30" s="27" t="s">
        <v>307</v>
      </c>
      <c r="AC30" s="28" t="s">
        <v>307</v>
      </c>
      <c r="AE30" s="17" t="s">
        <v>27</v>
      </c>
      <c r="AF30" s="27">
        <v>59.86692653587749</v>
      </c>
      <c r="AG30" s="27">
        <v>119.37206574924379</v>
      </c>
      <c r="AH30" s="27">
        <v>126.09308628149428</v>
      </c>
      <c r="AI30" s="27">
        <v>101.74521599427088</v>
      </c>
      <c r="AJ30" s="28">
        <v>107.68614226140932</v>
      </c>
      <c r="AL30" s="17" t="s">
        <v>27</v>
      </c>
      <c r="AM30" s="27">
        <v>108.64545806450909</v>
      </c>
      <c r="AN30" s="27">
        <v>121.80201622320348</v>
      </c>
      <c r="AO30" s="27">
        <v>128.04767058911864</v>
      </c>
      <c r="AP30" s="27">
        <v>97.97654104484708</v>
      </c>
      <c r="AQ30" s="28">
        <v>104.5395239368828</v>
      </c>
    </row>
    <row r="31" spans="1:43" ht="15.75">
      <c r="A31" s="72" t="s">
        <v>28</v>
      </c>
      <c r="C31" s="17" t="s">
        <v>28</v>
      </c>
      <c r="D31" s="27">
        <v>106.60261931821678</v>
      </c>
      <c r="E31" s="27">
        <v>108.82610152829757</v>
      </c>
      <c r="F31" s="27">
        <v>127.55469848002038</v>
      </c>
      <c r="G31" s="27">
        <v>115.73739594502601</v>
      </c>
      <c r="H31" s="28">
        <v>109.76870008958034</v>
      </c>
      <c r="J31" s="17" t="s">
        <v>28</v>
      </c>
      <c r="K31" s="27">
        <v>0</v>
      </c>
      <c r="L31" s="27">
        <v>131.7557423104888</v>
      </c>
      <c r="M31" s="27">
        <v>150.66731304036506</v>
      </c>
      <c r="N31" s="27">
        <v>117.2777571158094</v>
      </c>
      <c r="O31" s="28" t="s">
        <v>307</v>
      </c>
      <c r="Q31" s="17" t="s">
        <v>28</v>
      </c>
      <c r="R31" s="27" t="s">
        <v>307</v>
      </c>
      <c r="S31" s="27">
        <v>117.7766029034945</v>
      </c>
      <c r="T31" s="27">
        <v>187.99509629290503</v>
      </c>
      <c r="U31" s="27">
        <v>189.03681465605538</v>
      </c>
      <c r="V31" s="28" t="s">
        <v>307</v>
      </c>
      <c r="X31" s="17" t="s">
        <v>28</v>
      </c>
      <c r="Y31" s="27">
        <v>97.31518428200498</v>
      </c>
      <c r="Z31" s="27">
        <v>244.0846891845803</v>
      </c>
      <c r="AA31" s="27">
        <v>209.81030864773965</v>
      </c>
      <c r="AB31" s="27">
        <v>185.83557586699797</v>
      </c>
      <c r="AC31" s="28" t="s">
        <v>307</v>
      </c>
      <c r="AE31" s="17" t="s">
        <v>28</v>
      </c>
      <c r="AF31" s="27">
        <v>43.15388248953122</v>
      </c>
      <c r="AG31" s="27">
        <v>114.5051731268859</v>
      </c>
      <c r="AH31" s="27">
        <v>114.8834089028426</v>
      </c>
      <c r="AI31" s="27">
        <v>101.40396799424738</v>
      </c>
      <c r="AJ31" s="28">
        <v>106.28273266372418</v>
      </c>
      <c r="AL31" s="17" t="s">
        <v>28</v>
      </c>
      <c r="AM31" s="27">
        <v>104.7534196429125</v>
      </c>
      <c r="AN31" s="27">
        <v>116.56840542290631</v>
      </c>
      <c r="AO31" s="27">
        <v>122.32930109211512</v>
      </c>
      <c r="AP31" s="27">
        <v>110.47731073393396</v>
      </c>
      <c r="AQ31" s="28">
        <v>107.03903857332638</v>
      </c>
    </row>
    <row r="32" spans="1:43" ht="15.75">
      <c r="A32" s="72" t="s">
        <v>144</v>
      </c>
      <c r="C32" s="17" t="s">
        <v>144</v>
      </c>
      <c r="D32" s="27">
        <v>97.69394837084789</v>
      </c>
      <c r="E32" s="27">
        <v>91.49015675408097</v>
      </c>
      <c r="F32" s="27">
        <v>109.99277652118855</v>
      </c>
      <c r="G32" s="27">
        <v>99.40663732713627</v>
      </c>
      <c r="H32" s="28">
        <v>84.35164387535708</v>
      </c>
      <c r="J32" s="17" t="s">
        <v>144</v>
      </c>
      <c r="K32" s="27" t="s">
        <v>246</v>
      </c>
      <c r="L32" s="27">
        <v>157.40317934838882</v>
      </c>
      <c r="M32" s="27" t="s">
        <v>308</v>
      </c>
      <c r="N32" s="27" t="s">
        <v>308</v>
      </c>
      <c r="O32" s="28" t="s">
        <v>308</v>
      </c>
      <c r="Q32" s="17" t="s">
        <v>144</v>
      </c>
      <c r="R32" s="27">
        <v>0</v>
      </c>
      <c r="S32" s="27">
        <v>129.64326344933806</v>
      </c>
      <c r="T32" s="27" t="s">
        <v>308</v>
      </c>
      <c r="U32" s="27" t="s">
        <v>308</v>
      </c>
      <c r="V32" s="28">
        <v>279.4891025424401</v>
      </c>
      <c r="X32" s="17" t="s">
        <v>144</v>
      </c>
      <c r="Y32" s="27" t="s">
        <v>246</v>
      </c>
      <c r="Z32" s="27" t="s">
        <v>308</v>
      </c>
      <c r="AA32" s="27" t="s">
        <v>308</v>
      </c>
      <c r="AB32" s="27" t="s">
        <v>308</v>
      </c>
      <c r="AC32" s="28">
        <v>66.46928555777072</v>
      </c>
      <c r="AE32" s="17" t="s">
        <v>144</v>
      </c>
      <c r="AF32" s="27">
        <v>96.78092213828391</v>
      </c>
      <c r="AG32" s="27">
        <v>101.40503134567645</v>
      </c>
      <c r="AH32" s="27">
        <v>103.63380958347854</v>
      </c>
      <c r="AI32" s="27">
        <v>96.8073948872919</v>
      </c>
      <c r="AJ32" s="28">
        <v>94.17292665652042</v>
      </c>
      <c r="AL32" s="17" t="s">
        <v>144</v>
      </c>
      <c r="AM32" s="27">
        <v>97.58376802949675</v>
      </c>
      <c r="AN32" s="27">
        <v>99.14159347546789</v>
      </c>
      <c r="AO32" s="27">
        <v>108.7846526167328</v>
      </c>
      <c r="AP32" s="27">
        <v>102.02054969269136</v>
      </c>
      <c r="AQ32" s="28">
        <v>92.4231993123883</v>
      </c>
    </row>
    <row r="33" spans="1:43" ht="16.5" thickBot="1">
      <c r="A33" s="71"/>
      <c r="C33" s="14"/>
      <c r="D33" s="20"/>
      <c r="E33" s="20"/>
      <c r="F33" s="20"/>
      <c r="G33" s="20"/>
      <c r="H33" s="21"/>
      <c r="J33" s="14"/>
      <c r="K33" s="20"/>
      <c r="L33" s="20"/>
      <c r="M33" s="20"/>
      <c r="N33" s="20"/>
      <c r="O33" s="21"/>
      <c r="Q33" s="14"/>
      <c r="R33" s="20"/>
      <c r="S33" s="20"/>
      <c r="T33" s="20"/>
      <c r="U33" s="20"/>
      <c r="V33" s="21"/>
      <c r="X33" s="14"/>
      <c r="Y33" s="20"/>
      <c r="Z33" s="20"/>
      <c r="AA33" s="20"/>
      <c r="AB33" s="20"/>
      <c r="AC33" s="21"/>
      <c r="AE33" s="14"/>
      <c r="AF33" s="20"/>
      <c r="AG33" s="20"/>
      <c r="AH33" s="20"/>
      <c r="AI33" s="20"/>
      <c r="AJ33" s="21"/>
      <c r="AL33" s="14"/>
      <c r="AM33" s="20"/>
      <c r="AN33" s="20"/>
      <c r="AO33" s="20"/>
      <c r="AP33" s="20"/>
      <c r="AQ33" s="21"/>
    </row>
    <row r="34" spans="1:43" s="119" customFormat="1" ht="15.75">
      <c r="A34" s="74" t="s">
        <v>174</v>
      </c>
      <c r="C34" s="29" t="s">
        <v>174</v>
      </c>
      <c r="D34" s="61"/>
      <c r="E34" s="61"/>
      <c r="F34" s="61"/>
      <c r="G34" s="61"/>
      <c r="H34" s="62"/>
      <c r="J34" s="29" t="s">
        <v>14</v>
      </c>
      <c r="K34" s="61"/>
      <c r="L34" s="61"/>
      <c r="M34" s="61"/>
      <c r="N34" s="61"/>
      <c r="O34" s="62"/>
      <c r="Q34" s="29" t="s">
        <v>14</v>
      </c>
      <c r="R34" s="61"/>
      <c r="S34" s="61"/>
      <c r="T34" s="61"/>
      <c r="U34" s="61"/>
      <c r="V34" s="62"/>
      <c r="X34" s="29" t="s">
        <v>14</v>
      </c>
      <c r="Y34" s="61"/>
      <c r="Z34" s="61"/>
      <c r="AA34" s="61"/>
      <c r="AB34" s="61"/>
      <c r="AC34" s="62"/>
      <c r="AE34" s="29" t="s">
        <v>14</v>
      </c>
      <c r="AF34" s="61"/>
      <c r="AG34" s="61"/>
      <c r="AH34" s="61"/>
      <c r="AI34" s="61"/>
      <c r="AJ34" s="62"/>
      <c r="AL34" s="29" t="s">
        <v>14</v>
      </c>
      <c r="AM34" s="61"/>
      <c r="AN34" s="61"/>
      <c r="AO34" s="61"/>
      <c r="AP34" s="61"/>
      <c r="AQ34" s="62"/>
    </row>
    <row r="35" spans="1:43" s="119" customFormat="1" ht="15.75">
      <c r="A35" s="71"/>
      <c r="C35" s="14"/>
      <c r="D35" s="32"/>
      <c r="E35" s="32"/>
      <c r="F35" s="32"/>
      <c r="G35" s="32"/>
      <c r="H35" s="33"/>
      <c r="J35" s="14"/>
      <c r="K35" s="32"/>
      <c r="L35" s="32"/>
      <c r="M35" s="32"/>
      <c r="N35" s="32"/>
      <c r="O35" s="33"/>
      <c r="Q35" s="14"/>
      <c r="R35" s="32"/>
      <c r="S35" s="32"/>
      <c r="T35" s="32"/>
      <c r="U35" s="32"/>
      <c r="V35" s="33"/>
      <c r="X35" s="14"/>
      <c r="Y35" s="32"/>
      <c r="Z35" s="32"/>
      <c r="AA35" s="32"/>
      <c r="AB35" s="32"/>
      <c r="AC35" s="33"/>
      <c r="AE35" s="14"/>
      <c r="AF35" s="32"/>
      <c r="AG35" s="32"/>
      <c r="AH35" s="32"/>
      <c r="AI35" s="32"/>
      <c r="AJ35" s="33"/>
      <c r="AL35" s="14"/>
      <c r="AM35" s="32"/>
      <c r="AN35" s="32"/>
      <c r="AO35" s="32"/>
      <c r="AP35" s="32"/>
      <c r="AQ35" s="33"/>
    </row>
    <row r="36" spans="1:43" s="119" customFormat="1" ht="18.75">
      <c r="A36" s="75" t="s">
        <v>180</v>
      </c>
      <c r="C36" s="6" t="s">
        <v>180</v>
      </c>
      <c r="D36" s="30">
        <v>78.70970204801976</v>
      </c>
      <c r="E36" s="30">
        <v>39.708977873732564</v>
      </c>
      <c r="F36" s="30">
        <v>26.1208807248911</v>
      </c>
      <c r="G36" s="30">
        <v>16.674334537810108</v>
      </c>
      <c r="H36" s="31">
        <v>8.671330789245191</v>
      </c>
      <c r="J36" s="6" t="s">
        <v>180</v>
      </c>
      <c r="K36" s="30">
        <v>0.014985115617316518</v>
      </c>
      <c r="L36" s="30">
        <v>103.42579498716701</v>
      </c>
      <c r="M36" s="30">
        <v>51.46860568204062</v>
      </c>
      <c r="N36" s="30">
        <v>1.996550346690552</v>
      </c>
      <c r="O36" s="31">
        <v>0.3329797468661079</v>
      </c>
      <c r="Q36" s="6" t="s">
        <v>180</v>
      </c>
      <c r="R36" s="30">
        <v>0.13950786729035275</v>
      </c>
      <c r="S36" s="30">
        <v>456.57464855679314</v>
      </c>
      <c r="T36" s="30">
        <v>103.32641119053201</v>
      </c>
      <c r="U36" s="30">
        <v>13.712854136464333</v>
      </c>
      <c r="V36" s="31">
        <v>15.541991422056622</v>
      </c>
      <c r="X36" s="6" t="s">
        <v>180</v>
      </c>
      <c r="Y36" s="30">
        <v>0</v>
      </c>
      <c r="Z36" s="30">
        <v>811.2844764073918</v>
      </c>
      <c r="AA36" s="30">
        <v>207.5528784167553</v>
      </c>
      <c r="AB36" s="30">
        <v>33.23198581288464</v>
      </c>
      <c r="AC36" s="31">
        <v>0.2275252818889766</v>
      </c>
      <c r="AE36" s="6" t="s">
        <v>180</v>
      </c>
      <c r="AF36" s="30">
        <v>22.903609481234607</v>
      </c>
      <c r="AG36" s="30">
        <v>1301.953567126306</v>
      </c>
      <c r="AH36" s="30">
        <v>444.89105148547225</v>
      </c>
      <c r="AI36" s="30">
        <v>20.4570309832373</v>
      </c>
      <c r="AJ36" s="31">
        <v>20.460742709266896</v>
      </c>
      <c r="AL36" s="6" t="s">
        <v>180</v>
      </c>
      <c r="AM36" s="30">
        <v>73.68302426721245</v>
      </c>
      <c r="AN36" s="30">
        <v>1667.0019397175881</v>
      </c>
      <c r="AO36" s="30">
        <v>566.1616276333384</v>
      </c>
      <c r="AP36" s="30">
        <v>35.385365224431446</v>
      </c>
      <c r="AQ36" s="31">
        <v>21.243495307380293</v>
      </c>
    </row>
    <row r="37" spans="1:43" s="119" customFormat="1" ht="15.75">
      <c r="A37" s="75" t="s">
        <v>15</v>
      </c>
      <c r="C37" s="6" t="s">
        <v>15</v>
      </c>
      <c r="D37" s="25">
        <v>42</v>
      </c>
      <c r="E37" s="25">
        <v>42</v>
      </c>
      <c r="F37" s="25">
        <v>32</v>
      </c>
      <c r="G37" s="25">
        <v>30</v>
      </c>
      <c r="H37" s="26">
        <v>23</v>
      </c>
      <c r="J37" s="6" t="s">
        <v>15</v>
      </c>
      <c r="K37" s="25">
        <v>1</v>
      </c>
      <c r="L37" s="25">
        <v>22</v>
      </c>
      <c r="M37" s="25">
        <v>10</v>
      </c>
      <c r="N37" s="25">
        <v>7</v>
      </c>
      <c r="O37" s="26">
        <v>1</v>
      </c>
      <c r="Q37" s="6" t="s">
        <v>15</v>
      </c>
      <c r="R37" s="25">
        <v>1</v>
      </c>
      <c r="S37" s="25">
        <v>26</v>
      </c>
      <c r="T37" s="25">
        <v>6</v>
      </c>
      <c r="U37" s="25">
        <v>5</v>
      </c>
      <c r="V37" s="26">
        <v>1</v>
      </c>
      <c r="X37" s="6" t="s">
        <v>15</v>
      </c>
      <c r="Y37" s="25">
        <v>1</v>
      </c>
      <c r="Z37" s="25">
        <v>18</v>
      </c>
      <c r="AA37" s="25">
        <v>5</v>
      </c>
      <c r="AB37" s="25">
        <v>3</v>
      </c>
      <c r="AC37" s="26">
        <v>1</v>
      </c>
      <c r="AE37" s="6" t="s">
        <v>15</v>
      </c>
      <c r="AF37" s="25">
        <v>16</v>
      </c>
      <c r="AG37" s="25">
        <v>44</v>
      </c>
      <c r="AH37" s="25">
        <v>39</v>
      </c>
      <c r="AI37" s="25">
        <v>31</v>
      </c>
      <c r="AJ37" s="26">
        <v>24</v>
      </c>
      <c r="AL37" s="6" t="s">
        <v>15</v>
      </c>
      <c r="AM37" s="25">
        <v>42</v>
      </c>
      <c r="AN37" s="25">
        <v>45</v>
      </c>
      <c r="AO37" s="25">
        <v>42</v>
      </c>
      <c r="AP37" s="25">
        <v>37</v>
      </c>
      <c r="AQ37" s="26">
        <v>29</v>
      </c>
    </row>
    <row r="38" spans="1:43" s="119" customFormat="1" ht="18.75">
      <c r="A38" s="75" t="s">
        <v>37</v>
      </c>
      <c r="C38" s="6" t="s">
        <v>37</v>
      </c>
      <c r="D38" s="30">
        <v>0.0005143409330615233</v>
      </c>
      <c r="E38" s="30">
        <v>0.5720168169128627</v>
      </c>
      <c r="F38" s="30">
        <v>0.7582347735865819</v>
      </c>
      <c r="G38" s="30">
        <v>0.9762784809139271</v>
      </c>
      <c r="H38" s="31">
        <v>0.9969504070548313</v>
      </c>
      <c r="J38" s="6" t="s">
        <v>37</v>
      </c>
      <c r="K38" s="30">
        <v>0.9025713836783233</v>
      </c>
      <c r="L38" s="30">
        <v>1.6164929423024608E-12</v>
      </c>
      <c r="M38" s="30">
        <v>1.4309253594135817E-07</v>
      </c>
      <c r="N38" s="30">
        <v>0.9600310519759968</v>
      </c>
      <c r="O38" s="31">
        <v>0.5639097507100785</v>
      </c>
      <c r="Q38" s="6" t="s">
        <v>37</v>
      </c>
      <c r="R38" s="30">
        <v>0.708770749701384</v>
      </c>
      <c r="S38" s="30">
        <v>0</v>
      </c>
      <c r="T38" s="30">
        <v>5.0710283981748185E-20</v>
      </c>
      <c r="U38" s="30">
        <v>0.01754005319298214</v>
      </c>
      <c r="V38" s="31">
        <v>8.069275158806288E-05</v>
      </c>
      <c r="X38" s="6" t="s">
        <v>37</v>
      </c>
      <c r="Y38" s="30">
        <v>1</v>
      </c>
      <c r="Z38" s="30">
        <v>0</v>
      </c>
      <c r="AA38" s="30">
        <v>6.873999089586061E-43</v>
      </c>
      <c r="AB38" s="30">
        <v>2.877452851319431E-07</v>
      </c>
      <c r="AC38" s="31">
        <v>0.63336489693179</v>
      </c>
      <c r="AE38" s="6" t="s">
        <v>37</v>
      </c>
      <c r="AF38" s="30">
        <v>0.11633565162439732</v>
      </c>
      <c r="AG38" s="30">
        <v>0</v>
      </c>
      <c r="AH38" s="30">
        <v>0</v>
      </c>
      <c r="AI38" s="30">
        <v>0.9254973689003444</v>
      </c>
      <c r="AJ38" s="31">
        <v>0.6702960233484382</v>
      </c>
      <c r="AL38" s="6" t="s">
        <v>37</v>
      </c>
      <c r="AM38" s="30">
        <v>0.0018032401152606532</v>
      </c>
      <c r="AN38" s="30">
        <v>0</v>
      </c>
      <c r="AO38" s="30">
        <v>0</v>
      </c>
      <c r="AP38" s="30">
        <v>0.5448336270070784</v>
      </c>
      <c r="AQ38" s="31">
        <v>0.8501253866576595</v>
      </c>
    </row>
    <row r="39" spans="1:43" s="119" customFormat="1" ht="15.75">
      <c r="A39" s="75"/>
      <c r="C39" s="6"/>
      <c r="D39" s="30"/>
      <c r="E39" s="30"/>
      <c r="F39" s="30"/>
      <c r="G39" s="30"/>
      <c r="H39" s="31"/>
      <c r="J39" s="6"/>
      <c r="K39" s="30"/>
      <c r="L39" s="30"/>
      <c r="M39" s="30"/>
      <c r="N39" s="30"/>
      <c r="O39" s="31"/>
      <c r="Q39" s="6"/>
      <c r="R39" s="30"/>
      <c r="S39" s="30"/>
      <c r="T39" s="30"/>
      <c r="U39" s="30"/>
      <c r="V39" s="31"/>
      <c r="X39" s="6"/>
      <c r="Y39" s="30"/>
      <c r="Z39" s="30"/>
      <c r="AA39" s="30"/>
      <c r="AB39" s="30"/>
      <c r="AC39" s="31"/>
      <c r="AE39" s="6"/>
      <c r="AF39" s="30"/>
      <c r="AG39" s="30"/>
      <c r="AH39" s="30"/>
      <c r="AI39" s="30"/>
      <c r="AJ39" s="31"/>
      <c r="AL39" s="6"/>
      <c r="AM39" s="30"/>
      <c r="AN39" s="30"/>
      <c r="AO39" s="30"/>
      <c r="AP39" s="30"/>
      <c r="AQ39" s="31"/>
    </row>
    <row r="40" spans="1:43" s="119" customFormat="1" ht="15.75">
      <c r="A40" s="75" t="s">
        <v>176</v>
      </c>
      <c r="C40" s="6" t="s">
        <v>176</v>
      </c>
      <c r="D40" s="34">
        <v>82.07889055439404</v>
      </c>
      <c r="E40" s="34">
        <v>44.018810440995</v>
      </c>
      <c r="F40" s="34">
        <v>40.08840883605451</v>
      </c>
      <c r="G40" s="34">
        <v>49.490304372231684</v>
      </c>
      <c r="H40" s="35">
        <v>38.54620199838334</v>
      </c>
      <c r="J40" s="6" t="s">
        <v>176</v>
      </c>
      <c r="K40" s="34">
        <v>1.1887515822462302</v>
      </c>
      <c r="L40" s="34">
        <v>108.85558284287934</v>
      </c>
      <c r="M40" s="34">
        <v>83.74334324221105</v>
      </c>
      <c r="N40" s="34">
        <v>42.007281824797005</v>
      </c>
      <c r="O40" s="35">
        <v>28.302208575130184</v>
      </c>
      <c r="Q40" s="6" t="s">
        <v>176</v>
      </c>
      <c r="R40" s="34">
        <v>1.6858394329321416</v>
      </c>
      <c r="S40" s="34">
        <v>328.42798043945555</v>
      </c>
      <c r="T40" s="34">
        <v>106.32382162669053</v>
      </c>
      <c r="U40" s="34">
        <v>57.18307421131596</v>
      </c>
      <c r="V40" s="35">
        <v>52.73792192704451</v>
      </c>
      <c r="X40" s="6" t="s">
        <v>176</v>
      </c>
      <c r="Y40" s="34">
        <v>5.325525670378993</v>
      </c>
      <c r="Z40" s="34">
        <v>494.51802314759533</v>
      </c>
      <c r="AA40" s="34">
        <v>162.63165339342555</v>
      </c>
      <c r="AB40" s="34">
        <v>61.56094653370221</v>
      </c>
      <c r="AC40" s="35">
        <v>13.313110732514351</v>
      </c>
      <c r="AE40" s="6" t="s">
        <v>176</v>
      </c>
      <c r="AF40" s="34">
        <v>59.774374499888516</v>
      </c>
      <c r="AG40" s="34">
        <v>903.2159914097961</v>
      </c>
      <c r="AH40" s="34">
        <v>346.19450806621853</v>
      </c>
      <c r="AI40" s="34">
        <v>36.17249199035717</v>
      </c>
      <c r="AJ40" s="35">
        <v>49.77078677862894</v>
      </c>
      <c r="AL40" s="6" t="s">
        <v>176</v>
      </c>
      <c r="AM40" s="34">
        <v>77.70583541028635</v>
      </c>
      <c r="AN40" s="34">
        <v>1245.74455225133</v>
      </c>
      <c r="AO40" s="34">
        <v>451.5430512523029</v>
      </c>
      <c r="AP40" s="34">
        <v>46.697177122032684</v>
      </c>
      <c r="AQ40" s="35">
        <v>42.62329956557608</v>
      </c>
    </row>
    <row r="41" spans="1:43" s="119" customFormat="1" ht="15.75">
      <c r="A41" s="75" t="s">
        <v>15</v>
      </c>
      <c r="C41" s="6" t="s">
        <v>15</v>
      </c>
      <c r="D41" s="25">
        <v>43</v>
      </c>
      <c r="E41" s="25">
        <v>47</v>
      </c>
      <c r="F41" s="25">
        <v>46</v>
      </c>
      <c r="G41" s="25">
        <v>47</v>
      </c>
      <c r="H41" s="26">
        <v>46</v>
      </c>
      <c r="J41" s="6" t="s">
        <v>15</v>
      </c>
      <c r="K41" s="25">
        <v>5</v>
      </c>
      <c r="L41" s="25">
        <v>48</v>
      </c>
      <c r="M41" s="25">
        <v>46</v>
      </c>
      <c r="N41" s="25">
        <v>46</v>
      </c>
      <c r="O41" s="26">
        <v>47</v>
      </c>
      <c r="Q41" s="6" t="s">
        <v>15</v>
      </c>
      <c r="R41" s="25">
        <v>10</v>
      </c>
      <c r="S41" s="25">
        <v>48</v>
      </c>
      <c r="T41" s="25">
        <v>48</v>
      </c>
      <c r="U41" s="25">
        <v>45</v>
      </c>
      <c r="V41" s="26">
        <v>45</v>
      </c>
      <c r="X41" s="6" t="s">
        <v>15</v>
      </c>
      <c r="Y41" s="25">
        <v>10</v>
      </c>
      <c r="Z41" s="25">
        <v>48</v>
      </c>
      <c r="AA41" s="25">
        <v>48</v>
      </c>
      <c r="AB41" s="25">
        <v>47</v>
      </c>
      <c r="AC41" s="26">
        <v>46</v>
      </c>
      <c r="AE41" s="6" t="s">
        <v>15</v>
      </c>
      <c r="AF41" s="25">
        <v>40</v>
      </c>
      <c r="AG41" s="25">
        <v>48</v>
      </c>
      <c r="AH41" s="25">
        <v>48</v>
      </c>
      <c r="AI41" s="25">
        <v>47</v>
      </c>
      <c r="AJ41" s="26">
        <v>48</v>
      </c>
      <c r="AL41" s="6" t="s">
        <v>15</v>
      </c>
      <c r="AM41" s="25">
        <v>43</v>
      </c>
      <c r="AN41" s="25">
        <v>48</v>
      </c>
      <c r="AO41" s="25">
        <v>48</v>
      </c>
      <c r="AP41" s="25">
        <v>47</v>
      </c>
      <c r="AQ41" s="26">
        <v>48</v>
      </c>
    </row>
    <row r="42" spans="1:43" s="119" customFormat="1" ht="18.75">
      <c r="A42" s="75" t="s">
        <v>38</v>
      </c>
      <c r="C42" s="6" t="s">
        <v>38</v>
      </c>
      <c r="D42" s="30">
        <v>0.00030598707255199905</v>
      </c>
      <c r="E42" s="30">
        <v>0.5967871615477808</v>
      </c>
      <c r="F42" s="30">
        <v>0.7172039533756794</v>
      </c>
      <c r="G42" s="30">
        <v>0.3741100754232598</v>
      </c>
      <c r="H42" s="31">
        <v>0.7742761488163398</v>
      </c>
      <c r="J42" s="6" t="s">
        <v>38</v>
      </c>
      <c r="K42" s="30">
        <v>0.9459519362832841</v>
      </c>
      <c r="L42" s="30">
        <v>1.2679828444362239E-06</v>
      </c>
      <c r="M42" s="30">
        <v>0.0005630243605741383</v>
      </c>
      <c r="N42" s="30">
        <v>0.6401547261140357</v>
      </c>
      <c r="O42" s="31">
        <v>0.9859515328223969</v>
      </c>
      <c r="Q42" s="6" t="s">
        <v>38</v>
      </c>
      <c r="R42" s="30">
        <v>0.9982303155535621</v>
      </c>
      <c r="S42" s="30">
        <v>1.3427828868061732E-42</v>
      </c>
      <c r="T42" s="30">
        <v>2.6590689502597675E-06</v>
      </c>
      <c r="U42" s="30">
        <v>0.10516786289054918</v>
      </c>
      <c r="V42" s="31">
        <v>0.19975842638394242</v>
      </c>
      <c r="X42" s="6" t="s">
        <v>38</v>
      </c>
      <c r="Y42" s="30">
        <v>0.8683992579070782</v>
      </c>
      <c r="Z42" s="30">
        <v>0</v>
      </c>
      <c r="AA42" s="30">
        <v>2.2289884879332542E-14</v>
      </c>
      <c r="AB42" s="30">
        <v>0.07534527126172272</v>
      </c>
      <c r="AC42" s="31">
        <v>0.9999994111235223</v>
      </c>
      <c r="AE42" s="6" t="s">
        <v>38</v>
      </c>
      <c r="AF42" s="30">
        <v>0.022903205752168938</v>
      </c>
      <c r="AG42" s="30">
        <v>0</v>
      </c>
      <c r="AH42" s="30">
        <v>6.5378564224343635E-46</v>
      </c>
      <c r="AI42" s="30">
        <v>0.8741124883510731</v>
      </c>
      <c r="AJ42" s="31">
        <v>0.40266433948197133</v>
      </c>
      <c r="AL42" s="6" t="s">
        <v>38</v>
      </c>
      <c r="AM42" s="30">
        <v>0.0009312989435999033</v>
      </c>
      <c r="AN42" s="30">
        <v>0</v>
      </c>
      <c r="AO42" s="30">
        <v>0</v>
      </c>
      <c r="AP42" s="30">
        <v>0.4850168121248303</v>
      </c>
      <c r="AQ42" s="31">
        <v>0.6921437874710047</v>
      </c>
    </row>
    <row r="43" spans="1:43" s="119" customFormat="1" ht="15.75">
      <c r="A43" s="71"/>
      <c r="C43" s="14"/>
      <c r="D43" s="36"/>
      <c r="E43" s="36"/>
      <c r="F43" s="36"/>
      <c r="G43" s="36"/>
      <c r="H43" s="37"/>
      <c r="J43" s="14"/>
      <c r="K43" s="36"/>
      <c r="L43" s="36"/>
      <c r="M43" s="36"/>
      <c r="N43" s="36"/>
      <c r="O43" s="37"/>
      <c r="Q43" s="14"/>
      <c r="R43" s="36"/>
      <c r="S43" s="36"/>
      <c r="T43" s="36"/>
      <c r="U43" s="36"/>
      <c r="V43" s="37"/>
      <c r="X43" s="14"/>
      <c r="Y43" s="36"/>
      <c r="Z43" s="36"/>
      <c r="AA43" s="36"/>
      <c r="AB43" s="36"/>
      <c r="AC43" s="37"/>
      <c r="AE43" s="14"/>
      <c r="AF43" s="36"/>
      <c r="AG43" s="36"/>
      <c r="AH43" s="36"/>
      <c r="AI43" s="36"/>
      <c r="AJ43" s="37"/>
      <c r="AL43" s="14"/>
      <c r="AM43" s="36"/>
      <c r="AN43" s="36"/>
      <c r="AO43" s="36"/>
      <c r="AP43" s="36"/>
      <c r="AQ43" s="37"/>
    </row>
    <row r="44" spans="1:43" s="119" customFormat="1" ht="15.75">
      <c r="A44" s="75" t="s">
        <v>16</v>
      </c>
      <c r="C44" s="6" t="s">
        <v>16</v>
      </c>
      <c r="D44" s="30" t="s">
        <v>359</v>
      </c>
      <c r="E44" s="30" t="s">
        <v>360</v>
      </c>
      <c r="F44" s="30" t="s">
        <v>361</v>
      </c>
      <c r="G44" s="30" t="s">
        <v>362</v>
      </c>
      <c r="H44" s="31" t="s">
        <v>363</v>
      </c>
      <c r="J44" s="6" t="s">
        <v>16</v>
      </c>
      <c r="K44" s="30" t="s">
        <v>367</v>
      </c>
      <c r="L44" s="30" t="s">
        <v>368</v>
      </c>
      <c r="M44" s="30" t="s">
        <v>369</v>
      </c>
      <c r="N44" s="30" t="s">
        <v>370</v>
      </c>
      <c r="O44" s="31" t="s">
        <v>371</v>
      </c>
      <c r="Q44" s="6" t="s">
        <v>16</v>
      </c>
      <c r="R44" s="30" t="s">
        <v>367</v>
      </c>
      <c r="S44" s="30" t="s">
        <v>376</v>
      </c>
      <c r="T44" s="30" t="s">
        <v>377</v>
      </c>
      <c r="U44" s="30" t="s">
        <v>378</v>
      </c>
      <c r="V44" s="31" t="s">
        <v>371</v>
      </c>
      <c r="X44" s="6" t="s">
        <v>16</v>
      </c>
      <c r="Y44" s="30" t="s">
        <v>367</v>
      </c>
      <c r="Z44" s="30" t="s">
        <v>382</v>
      </c>
      <c r="AA44" s="30" t="s">
        <v>383</v>
      </c>
      <c r="AB44" s="30" t="s">
        <v>384</v>
      </c>
      <c r="AC44" s="31" t="s">
        <v>367</v>
      </c>
      <c r="AE44" s="6" t="s">
        <v>16</v>
      </c>
      <c r="AF44" s="30" t="s">
        <v>388</v>
      </c>
      <c r="AG44" s="30" t="s">
        <v>389</v>
      </c>
      <c r="AH44" s="30" t="s">
        <v>390</v>
      </c>
      <c r="AI44" s="30" t="s">
        <v>391</v>
      </c>
      <c r="AJ44" s="31" t="s">
        <v>392</v>
      </c>
      <c r="AL44" s="6" t="s">
        <v>16</v>
      </c>
      <c r="AM44" s="30" t="s">
        <v>359</v>
      </c>
      <c r="AN44" s="30" t="s">
        <v>396</v>
      </c>
      <c r="AO44" s="30" t="s">
        <v>397</v>
      </c>
      <c r="AP44" s="30" t="s">
        <v>385</v>
      </c>
      <c r="AQ44" s="31" t="s">
        <v>398</v>
      </c>
    </row>
    <row r="45" spans="1:43" s="119" customFormat="1" ht="15.75">
      <c r="A45" s="75" t="s">
        <v>39</v>
      </c>
      <c r="C45" s="6" t="s">
        <v>39</v>
      </c>
      <c r="D45" s="30">
        <v>0.16414940178310644</v>
      </c>
      <c r="E45" s="30">
        <v>0.27995623852893914</v>
      </c>
      <c r="F45" s="30">
        <v>0.050102459732443094</v>
      </c>
      <c r="G45" s="30">
        <v>1</v>
      </c>
      <c r="H45" s="31">
        <v>0.4048728942871094</v>
      </c>
      <c r="J45" s="6" t="s">
        <v>39</v>
      </c>
      <c r="K45" s="30">
        <v>1</v>
      </c>
      <c r="L45" s="30">
        <v>0.004343509674072266</v>
      </c>
      <c r="M45" s="30">
        <v>0.001953125</v>
      </c>
      <c r="N45" s="30">
        <v>0.453125</v>
      </c>
      <c r="O45" s="31">
        <v>1</v>
      </c>
      <c r="Q45" s="6" t="s">
        <v>39</v>
      </c>
      <c r="R45" s="30">
        <v>1</v>
      </c>
      <c r="S45" s="30">
        <v>1.049041748046875E-05</v>
      </c>
      <c r="T45" s="30">
        <v>0.03125</v>
      </c>
      <c r="U45" s="30">
        <v>0.375</v>
      </c>
      <c r="V45" s="31">
        <v>1</v>
      </c>
      <c r="X45" s="6" t="s">
        <v>39</v>
      </c>
      <c r="Y45" s="30">
        <v>1</v>
      </c>
      <c r="Z45" s="30">
        <v>7.62939453125E-06</v>
      </c>
      <c r="AA45" s="30">
        <v>0.0625</v>
      </c>
      <c r="AB45" s="30">
        <v>0.25</v>
      </c>
      <c r="AC45" s="31">
        <v>1</v>
      </c>
      <c r="AE45" s="6" t="s">
        <v>39</v>
      </c>
      <c r="AF45" s="30">
        <v>3.0517578125E-05</v>
      </c>
      <c r="AG45" s="30">
        <v>1.6183321349672042E-09</v>
      </c>
      <c r="AH45" s="30">
        <v>1.429926123819314E-05</v>
      </c>
      <c r="AI45" s="30">
        <v>1</v>
      </c>
      <c r="AJ45" s="31">
        <v>0.5412561893463135</v>
      </c>
      <c r="AL45" s="6" t="s">
        <v>39</v>
      </c>
      <c r="AM45" s="30">
        <v>0.16414940178310644</v>
      </c>
      <c r="AN45" s="30">
        <v>8.654978955746628E-10</v>
      </c>
      <c r="AO45" s="30">
        <v>5.631591193377972E-09</v>
      </c>
      <c r="AP45" s="30">
        <v>0.7428293587290682</v>
      </c>
      <c r="AQ45" s="31">
        <v>1</v>
      </c>
    </row>
    <row r="46" spans="1:43" s="119" customFormat="1" ht="15.75">
      <c r="A46" s="75"/>
      <c r="C46" s="6"/>
      <c r="D46" s="30"/>
      <c r="E46" s="30"/>
      <c r="F46" s="30"/>
      <c r="G46" s="30"/>
      <c r="H46" s="31"/>
      <c r="J46" s="6"/>
      <c r="K46" s="30"/>
      <c r="L46" s="30"/>
      <c r="M46" s="30"/>
      <c r="N46" s="30"/>
      <c r="O46" s="31"/>
      <c r="Q46" s="6"/>
      <c r="R46" s="30"/>
      <c r="S46" s="30"/>
      <c r="T46" s="30"/>
      <c r="U46" s="30"/>
      <c r="V46" s="31"/>
      <c r="X46" s="6"/>
      <c r="Y46" s="30"/>
      <c r="Z46" s="30"/>
      <c r="AA46" s="30"/>
      <c r="AB46" s="30"/>
      <c r="AC46" s="31"/>
      <c r="AE46" s="6"/>
      <c r="AF46" s="30"/>
      <c r="AG46" s="30"/>
      <c r="AH46" s="30"/>
      <c r="AI46" s="30"/>
      <c r="AJ46" s="31"/>
      <c r="AL46" s="6"/>
      <c r="AM46" s="30"/>
      <c r="AN46" s="30"/>
      <c r="AO46" s="30"/>
      <c r="AP46" s="30"/>
      <c r="AQ46" s="31"/>
    </row>
    <row r="47" spans="1:43" s="119" customFormat="1" ht="15.75">
      <c r="A47" s="72" t="s">
        <v>179</v>
      </c>
      <c r="C47" s="17" t="s">
        <v>179</v>
      </c>
      <c r="D47" s="25">
        <v>15</v>
      </c>
      <c r="E47" s="25">
        <v>20</v>
      </c>
      <c r="F47" s="25">
        <v>12</v>
      </c>
      <c r="G47" s="25">
        <v>19</v>
      </c>
      <c r="H47" s="26">
        <v>11</v>
      </c>
      <c r="J47" s="17" t="s">
        <v>179</v>
      </c>
      <c r="K47" s="25">
        <v>1</v>
      </c>
      <c r="L47" s="25">
        <v>5</v>
      </c>
      <c r="M47" s="25">
        <v>1</v>
      </c>
      <c r="N47" s="25">
        <v>3</v>
      </c>
      <c r="O47" s="26">
        <v>1</v>
      </c>
      <c r="Q47" s="17" t="s">
        <v>179</v>
      </c>
      <c r="R47" s="25">
        <v>1</v>
      </c>
      <c r="S47" s="25">
        <v>5</v>
      </c>
      <c r="T47" s="25">
        <v>1</v>
      </c>
      <c r="U47" s="25">
        <v>3</v>
      </c>
      <c r="V47" s="26">
        <v>1</v>
      </c>
      <c r="X47" s="17" t="s">
        <v>179</v>
      </c>
      <c r="Y47" s="25">
        <v>1</v>
      </c>
      <c r="Z47" s="25">
        <v>1</v>
      </c>
      <c r="AA47" s="25">
        <v>1</v>
      </c>
      <c r="AB47" s="25">
        <v>1</v>
      </c>
      <c r="AC47" s="26">
        <v>1</v>
      </c>
      <c r="AE47" s="17" t="s">
        <v>179</v>
      </c>
      <c r="AF47" s="25">
        <v>1</v>
      </c>
      <c r="AG47" s="25">
        <v>2</v>
      </c>
      <c r="AH47" s="25">
        <v>5</v>
      </c>
      <c r="AI47" s="25">
        <v>11</v>
      </c>
      <c r="AJ47" s="26">
        <v>11</v>
      </c>
      <c r="AL47" s="17" t="s">
        <v>179</v>
      </c>
      <c r="AM47" s="25">
        <v>15</v>
      </c>
      <c r="AN47" s="25">
        <v>2</v>
      </c>
      <c r="AO47" s="25">
        <v>3</v>
      </c>
      <c r="AP47" s="25">
        <v>21</v>
      </c>
      <c r="AQ47" s="26">
        <v>16</v>
      </c>
    </row>
    <row r="48" spans="1:43" s="119" customFormat="1" ht="15.75">
      <c r="A48" s="72" t="s">
        <v>177</v>
      </c>
      <c r="C48" s="17" t="s">
        <v>177</v>
      </c>
      <c r="D48" s="30">
        <v>0.03958712280328998</v>
      </c>
      <c r="E48" s="30">
        <v>0.40373754048840194</v>
      </c>
      <c r="F48" s="30">
        <v>0.16945168854778564</v>
      </c>
      <c r="G48" s="30">
        <v>0.9026060112358683</v>
      </c>
      <c r="H48" s="31">
        <v>0.4164086687306502</v>
      </c>
      <c r="J48" s="17" t="s">
        <v>177</v>
      </c>
      <c r="K48" s="30">
        <v>1</v>
      </c>
      <c r="L48" s="30">
        <v>0.07969924812030074</v>
      </c>
      <c r="M48" s="30">
        <v>1</v>
      </c>
      <c r="N48" s="30">
        <v>0.3333333333333333</v>
      </c>
      <c r="O48" s="31">
        <v>1</v>
      </c>
      <c r="Q48" s="17" t="s">
        <v>177</v>
      </c>
      <c r="R48" s="30">
        <v>1</v>
      </c>
      <c r="S48" s="30">
        <v>1</v>
      </c>
      <c r="T48" s="30">
        <v>1</v>
      </c>
      <c r="U48" s="30">
        <v>1</v>
      </c>
      <c r="V48" s="31">
        <v>1</v>
      </c>
      <c r="X48" s="17" t="s">
        <v>177</v>
      </c>
      <c r="Y48" s="30">
        <v>1</v>
      </c>
      <c r="Z48" s="30">
        <v>1</v>
      </c>
      <c r="AA48" s="30">
        <v>1</v>
      </c>
      <c r="AB48" s="30">
        <v>1</v>
      </c>
      <c r="AC48" s="31">
        <v>1</v>
      </c>
      <c r="AE48" s="17" t="s">
        <v>177</v>
      </c>
      <c r="AF48" s="30">
        <v>1</v>
      </c>
      <c r="AG48" s="30">
        <v>0.00015101177891875566</v>
      </c>
      <c r="AH48" s="30">
        <v>0.0009682393583322376</v>
      </c>
      <c r="AI48" s="30">
        <v>0.03279773941718511</v>
      </c>
      <c r="AJ48" s="31">
        <v>0.3061650289406381</v>
      </c>
      <c r="AL48" s="17" t="s">
        <v>177</v>
      </c>
      <c r="AM48" s="30">
        <v>0.03958712280328998</v>
      </c>
      <c r="AN48" s="30">
        <v>0.00014094432699083862</v>
      </c>
      <c r="AO48" s="30">
        <v>0.0036585365853658534</v>
      </c>
      <c r="AP48" s="30">
        <v>0.7603963251349235</v>
      </c>
      <c r="AQ48" s="31">
        <v>0.6518671005054748</v>
      </c>
    </row>
    <row r="49" spans="1:43" s="119" customFormat="1" ht="15.75">
      <c r="A49" s="72"/>
      <c r="C49" s="17"/>
      <c r="D49" s="30"/>
      <c r="E49" s="30"/>
      <c r="F49" s="30"/>
      <c r="G49" s="30"/>
      <c r="H49" s="31"/>
      <c r="J49" s="17"/>
      <c r="K49" s="30"/>
      <c r="L49" s="30"/>
      <c r="M49" s="30"/>
      <c r="N49" s="30"/>
      <c r="O49" s="31"/>
      <c r="Q49" s="17"/>
      <c r="R49" s="30"/>
      <c r="S49" s="30"/>
      <c r="T49" s="30"/>
      <c r="U49" s="30"/>
      <c r="V49" s="31"/>
      <c r="X49" s="17"/>
      <c r="Y49" s="30"/>
      <c r="Z49" s="30"/>
      <c r="AA49" s="30"/>
      <c r="AB49" s="30"/>
      <c r="AC49" s="31"/>
      <c r="AE49" s="17"/>
      <c r="AF49" s="30"/>
      <c r="AG49" s="30"/>
      <c r="AH49" s="30"/>
      <c r="AI49" s="30"/>
      <c r="AJ49" s="31"/>
      <c r="AL49" s="17"/>
      <c r="AM49" s="30"/>
      <c r="AN49" s="30"/>
      <c r="AO49" s="30"/>
      <c r="AP49" s="30"/>
      <c r="AQ49" s="31"/>
    </row>
    <row r="50" spans="1:43" s="119" customFormat="1" ht="15.75">
      <c r="A50" s="72" t="s">
        <v>178</v>
      </c>
      <c r="C50" s="17" t="s">
        <v>178</v>
      </c>
      <c r="D50" s="30">
        <v>0.1503032971345768</v>
      </c>
      <c r="E50" s="30">
        <v>0.5583841273041203</v>
      </c>
      <c r="F50" s="30">
        <v>0.9999916348322304</v>
      </c>
      <c r="G50" s="30">
        <v>0.9958386557500638</v>
      </c>
      <c r="H50" s="31">
        <v>0.9994348186421806</v>
      </c>
      <c r="J50" s="17" t="s">
        <v>178</v>
      </c>
      <c r="K50" s="30">
        <v>1</v>
      </c>
      <c r="L50" s="30">
        <v>0.2707615801871932</v>
      </c>
      <c r="M50" s="30">
        <v>0.8900829342830511</v>
      </c>
      <c r="N50" s="30">
        <v>0.9880117703807826</v>
      </c>
      <c r="O50" s="31">
        <v>0.8953543234029913</v>
      </c>
      <c r="Q50" s="17" t="s">
        <v>178</v>
      </c>
      <c r="R50" s="30">
        <v>1</v>
      </c>
      <c r="S50" s="30">
        <v>0.0003601396855236194</v>
      </c>
      <c r="T50" s="30">
        <v>0.5757537421392027</v>
      </c>
      <c r="U50" s="30">
        <v>0.7800955575003572</v>
      </c>
      <c r="V50" s="31">
        <v>0.6897982091013095</v>
      </c>
      <c r="X50" s="17" t="s">
        <v>178</v>
      </c>
      <c r="Y50" s="30">
        <v>0.828046600942337</v>
      </c>
      <c r="Z50" s="30">
        <v>0.018964460876183753</v>
      </c>
      <c r="AA50" s="30">
        <v>0.4480528639909702</v>
      </c>
      <c r="AB50" s="30">
        <v>0.6199096950269175</v>
      </c>
      <c r="AC50" s="31">
        <v>0.9843999385828452</v>
      </c>
      <c r="AE50" s="17" t="s">
        <v>178</v>
      </c>
      <c r="AF50" s="30">
        <v>0.996012568161993</v>
      </c>
      <c r="AG50" s="30">
        <v>0</v>
      </c>
      <c r="AH50" s="30">
        <v>4.972262335201094E-08</v>
      </c>
      <c r="AI50" s="30">
        <v>0.977820401656355</v>
      </c>
      <c r="AJ50" s="31">
        <v>0.8328459366822637</v>
      </c>
      <c r="AL50" s="17" t="s">
        <v>178</v>
      </c>
      <c r="AM50" s="30">
        <v>0.13683417034518175</v>
      </c>
      <c r="AN50" s="30">
        <v>0</v>
      </c>
      <c r="AO50" s="30">
        <v>1.3435893841950985E-08</v>
      </c>
      <c r="AP50" s="30">
        <v>0.9999925462105453</v>
      </c>
      <c r="AQ50" s="31">
        <v>0.9899531828644771</v>
      </c>
    </row>
    <row r="51" spans="1:43" s="119" customFormat="1" ht="16.5" thickBot="1">
      <c r="A51" s="73"/>
      <c r="C51" s="22"/>
      <c r="D51" s="23"/>
      <c r="E51" s="23"/>
      <c r="F51" s="23"/>
      <c r="G51" s="23"/>
      <c r="H51" s="24"/>
      <c r="J51" s="22"/>
      <c r="K51" s="23"/>
      <c r="L51" s="23"/>
      <c r="M51" s="23"/>
      <c r="N51" s="23"/>
      <c r="O51" s="24"/>
      <c r="Q51" s="22"/>
      <c r="R51" s="23"/>
      <c r="S51" s="23"/>
      <c r="T51" s="23"/>
      <c r="U51" s="23"/>
      <c r="V51" s="24"/>
      <c r="X51" s="22"/>
      <c r="Y51" s="23"/>
      <c r="Z51" s="23"/>
      <c r="AA51" s="23"/>
      <c r="AB51" s="23"/>
      <c r="AC51" s="24"/>
      <c r="AE51" s="22"/>
      <c r="AF51" s="23"/>
      <c r="AG51" s="23"/>
      <c r="AH51" s="23"/>
      <c r="AI51" s="23"/>
      <c r="AJ51" s="24"/>
      <c r="AL51" s="22"/>
      <c r="AM51" s="23"/>
      <c r="AN51" s="23"/>
      <c r="AO51" s="23"/>
      <c r="AP51" s="23"/>
      <c r="AQ51" s="24"/>
    </row>
    <row r="52" spans="1:43" s="119" customFormat="1" ht="15.75">
      <c r="A52" s="71" t="s">
        <v>175</v>
      </c>
      <c r="C52" s="14" t="s">
        <v>175</v>
      </c>
      <c r="D52" s="25"/>
      <c r="E52" s="25"/>
      <c r="F52" s="25"/>
      <c r="G52" s="25"/>
      <c r="H52" s="26"/>
      <c r="J52" s="14" t="s">
        <v>175</v>
      </c>
      <c r="K52" s="25"/>
      <c r="L52" s="25"/>
      <c r="M52" s="25"/>
      <c r="N52" s="25"/>
      <c r="O52" s="26"/>
      <c r="Q52" s="14" t="s">
        <v>175</v>
      </c>
      <c r="R52" s="25"/>
      <c r="S52" s="25"/>
      <c r="T52" s="25"/>
      <c r="U52" s="25"/>
      <c r="V52" s="26"/>
      <c r="X52" s="14" t="s">
        <v>175</v>
      </c>
      <c r="Y52" s="25"/>
      <c r="Z52" s="25"/>
      <c r="AA52" s="25"/>
      <c r="AB52" s="25"/>
      <c r="AC52" s="26"/>
      <c r="AE52" s="14" t="s">
        <v>175</v>
      </c>
      <c r="AF52" s="25"/>
      <c r="AG52" s="25"/>
      <c r="AH52" s="25"/>
      <c r="AI52" s="25"/>
      <c r="AJ52" s="26"/>
      <c r="AL52" s="14" t="s">
        <v>175</v>
      </c>
      <c r="AM52" s="25"/>
      <c r="AN52" s="25"/>
      <c r="AO52" s="25"/>
      <c r="AP52" s="25"/>
      <c r="AQ52" s="26"/>
    </row>
    <row r="53" spans="1:43" s="119" customFormat="1" ht="15.75">
      <c r="A53" s="71"/>
      <c r="C53" s="14"/>
      <c r="D53" s="25"/>
      <c r="E53" s="25"/>
      <c r="F53" s="25"/>
      <c r="G53" s="25"/>
      <c r="H53" s="26"/>
      <c r="J53" s="14"/>
      <c r="K53" s="25"/>
      <c r="L53" s="25"/>
      <c r="M53" s="25"/>
      <c r="N53" s="25"/>
      <c r="O53" s="26"/>
      <c r="Q53" s="14"/>
      <c r="R53" s="25"/>
      <c r="S53" s="25"/>
      <c r="T53" s="25"/>
      <c r="U53" s="25"/>
      <c r="V53" s="26"/>
      <c r="X53" s="14"/>
      <c r="Y53" s="25"/>
      <c r="Z53" s="25"/>
      <c r="AA53" s="25"/>
      <c r="AB53" s="25"/>
      <c r="AC53" s="26"/>
      <c r="AE53" s="14"/>
      <c r="AF53" s="25"/>
      <c r="AG53" s="25"/>
      <c r="AH53" s="25"/>
      <c r="AI53" s="25"/>
      <c r="AJ53" s="26"/>
      <c r="AL53" s="14"/>
      <c r="AM53" s="25"/>
      <c r="AN53" s="25"/>
      <c r="AO53" s="25"/>
      <c r="AP53" s="25"/>
      <c r="AQ53" s="26"/>
    </row>
    <row r="54" spans="1:43" s="119" customFormat="1" ht="18.75">
      <c r="A54" s="75" t="s">
        <v>180</v>
      </c>
      <c r="C54" s="6" t="s">
        <v>180</v>
      </c>
      <c r="D54" s="30">
        <v>69.3215841176761</v>
      </c>
      <c r="E54" s="30">
        <v>31.444781492294055</v>
      </c>
      <c r="F54" s="30">
        <v>15.34239809727638</v>
      </c>
      <c r="G54" s="30">
        <v>17.58889188957265</v>
      </c>
      <c r="H54" s="31">
        <v>8.599109706042217</v>
      </c>
      <c r="J54" s="6" t="s">
        <v>180</v>
      </c>
      <c r="K54" s="30">
        <v>0</v>
      </c>
      <c r="L54" s="30">
        <v>33.26524396465418</v>
      </c>
      <c r="M54" s="30">
        <v>10.721577190868766</v>
      </c>
      <c r="N54" s="30">
        <v>3.364000381991245</v>
      </c>
      <c r="O54" s="31">
        <v>0.9658002273706868</v>
      </c>
      <c r="Q54" s="6" t="s">
        <v>180</v>
      </c>
      <c r="R54" s="30">
        <v>0</v>
      </c>
      <c r="S54" s="30">
        <v>66.16664833399886</v>
      </c>
      <c r="T54" s="30">
        <v>11.280667492277578</v>
      </c>
      <c r="U54" s="30">
        <v>9.332770579251042</v>
      </c>
      <c r="V54" s="31">
        <v>0.3339123975722368</v>
      </c>
      <c r="X54" s="6" t="s">
        <v>180</v>
      </c>
      <c r="Y54" s="30">
        <v>0</v>
      </c>
      <c r="Z54" s="30">
        <v>69.62251698282</v>
      </c>
      <c r="AA54" s="30">
        <v>26.769168186324155</v>
      </c>
      <c r="AB54" s="30">
        <v>4.725107478477519</v>
      </c>
      <c r="AC54" s="31">
        <v>0</v>
      </c>
      <c r="AE54" s="6" t="s">
        <v>180</v>
      </c>
      <c r="AF54" s="30">
        <v>11.218763790973622</v>
      </c>
      <c r="AG54" s="30">
        <v>464.5833391437219</v>
      </c>
      <c r="AH54" s="30">
        <v>168.4959599882218</v>
      </c>
      <c r="AI54" s="30">
        <v>20.513025496168197</v>
      </c>
      <c r="AJ54" s="31">
        <v>20.623211823799224</v>
      </c>
      <c r="AL54" s="6" t="s">
        <v>180</v>
      </c>
      <c r="AM54" s="30">
        <v>68.08723001345199</v>
      </c>
      <c r="AN54" s="30">
        <v>524.5048329628364</v>
      </c>
      <c r="AO54" s="30">
        <v>178.93897162943497</v>
      </c>
      <c r="AP54" s="30">
        <v>32.061924993482734</v>
      </c>
      <c r="AQ54" s="31">
        <v>20.416518290120592</v>
      </c>
    </row>
    <row r="55" spans="1:43" s="119" customFormat="1" ht="15.75">
      <c r="A55" s="75" t="s">
        <v>15</v>
      </c>
      <c r="C55" s="6" t="s">
        <v>15</v>
      </c>
      <c r="D55" s="25">
        <v>41</v>
      </c>
      <c r="E55" s="25">
        <v>41</v>
      </c>
      <c r="F55" s="25">
        <v>32</v>
      </c>
      <c r="G55" s="25">
        <v>30</v>
      </c>
      <c r="H55" s="26">
        <v>22</v>
      </c>
      <c r="J55" s="6" t="s">
        <v>15</v>
      </c>
      <c r="K55" s="25">
        <v>0</v>
      </c>
      <c r="L55" s="25">
        <v>32</v>
      </c>
      <c r="M55" s="25">
        <v>14</v>
      </c>
      <c r="N55" s="25">
        <v>7</v>
      </c>
      <c r="O55" s="26">
        <v>1</v>
      </c>
      <c r="Q55" s="6" t="s">
        <v>15</v>
      </c>
      <c r="R55" s="25">
        <v>0</v>
      </c>
      <c r="S55" s="25">
        <v>37</v>
      </c>
      <c r="T55" s="25">
        <v>12</v>
      </c>
      <c r="U55" s="25">
        <v>6</v>
      </c>
      <c r="V55" s="26">
        <v>1</v>
      </c>
      <c r="X55" s="6" t="s">
        <v>15</v>
      </c>
      <c r="Y55" s="25">
        <v>0</v>
      </c>
      <c r="Z55" s="25">
        <v>36</v>
      </c>
      <c r="AA55" s="25">
        <v>13</v>
      </c>
      <c r="AB55" s="25">
        <v>5</v>
      </c>
      <c r="AC55" s="26">
        <v>0</v>
      </c>
      <c r="AE55" s="6" t="s">
        <v>15</v>
      </c>
      <c r="AF55" s="25">
        <v>10</v>
      </c>
      <c r="AG55" s="25">
        <v>44</v>
      </c>
      <c r="AH55" s="25">
        <v>41</v>
      </c>
      <c r="AI55" s="25">
        <v>30</v>
      </c>
      <c r="AJ55" s="26">
        <v>23</v>
      </c>
      <c r="AL55" s="6" t="s">
        <v>15</v>
      </c>
      <c r="AM55" s="25">
        <v>41</v>
      </c>
      <c r="AN55" s="25">
        <v>44</v>
      </c>
      <c r="AO55" s="25">
        <v>42</v>
      </c>
      <c r="AP55" s="25">
        <v>36</v>
      </c>
      <c r="AQ55" s="26">
        <v>28</v>
      </c>
    </row>
    <row r="56" spans="1:43" s="119" customFormat="1" ht="18.75">
      <c r="A56" s="75" t="s">
        <v>37</v>
      </c>
      <c r="C56" s="6" t="s">
        <v>37</v>
      </c>
      <c r="D56" s="30">
        <v>0.0037279974602914168</v>
      </c>
      <c r="E56" s="30">
        <v>0.8588734798561463</v>
      </c>
      <c r="F56" s="30">
        <v>0.9943376981446899</v>
      </c>
      <c r="G56" s="30">
        <v>0.9648168867605805</v>
      </c>
      <c r="H56" s="31">
        <v>0.995178646991495</v>
      </c>
      <c r="J56" s="6" t="s">
        <v>37</v>
      </c>
      <c r="K56" s="30">
        <v>1</v>
      </c>
      <c r="L56" s="30">
        <v>0.4054351429505784</v>
      </c>
      <c r="M56" s="30">
        <v>0.7077566262678261</v>
      </c>
      <c r="N56" s="30">
        <v>0.8494135032325645</v>
      </c>
      <c r="O56" s="31">
        <v>0.32572982823404995</v>
      </c>
      <c r="Q56" s="6" t="s">
        <v>37</v>
      </c>
      <c r="R56" s="30">
        <v>1</v>
      </c>
      <c r="S56" s="30">
        <v>0.002247616829836646</v>
      </c>
      <c r="T56" s="30">
        <v>0.5050309241788004</v>
      </c>
      <c r="U56" s="30">
        <v>0.15571001597636816</v>
      </c>
      <c r="V56" s="31">
        <v>0.5633643577531291</v>
      </c>
      <c r="X56" s="6" t="s">
        <v>37</v>
      </c>
      <c r="Y56" s="30">
        <v>1</v>
      </c>
      <c r="Z56" s="30">
        <v>0.0006481904024701414</v>
      </c>
      <c r="AA56" s="30">
        <v>0.013378253031898307</v>
      </c>
      <c r="AB56" s="30">
        <v>0.4503406880671342</v>
      </c>
      <c r="AC56" s="31">
        <v>1</v>
      </c>
      <c r="AE56" s="6" t="s">
        <v>37</v>
      </c>
      <c r="AF56" s="30">
        <v>0.3407303074966785</v>
      </c>
      <c r="AG56" s="30">
        <v>0</v>
      </c>
      <c r="AH56" s="30">
        <v>2.185120436605049E-17</v>
      </c>
      <c r="AI56" s="30">
        <v>0.9024955538071056</v>
      </c>
      <c r="AJ56" s="31">
        <v>0.6040855181696777</v>
      </c>
      <c r="AL56" s="6" t="s">
        <v>37</v>
      </c>
      <c r="AM56" s="30">
        <v>0.004960619541804208</v>
      </c>
      <c r="AN56" s="30">
        <v>0</v>
      </c>
      <c r="AO56" s="30">
        <v>7.932636498957382E-19</v>
      </c>
      <c r="AP56" s="30">
        <v>0.6564495452626568</v>
      </c>
      <c r="AQ56" s="31">
        <v>0.8488111059503005</v>
      </c>
    </row>
    <row r="57" spans="1:43" s="119" customFormat="1" ht="15.75">
      <c r="A57" s="75"/>
      <c r="C57" s="6"/>
      <c r="D57" s="30"/>
      <c r="E57" s="30"/>
      <c r="F57" s="30"/>
      <c r="G57" s="30"/>
      <c r="H57" s="31"/>
      <c r="J57" s="6"/>
      <c r="K57" s="30"/>
      <c r="L57" s="30"/>
      <c r="M57" s="30"/>
      <c r="N57" s="30"/>
      <c r="O57" s="31"/>
      <c r="Q57" s="6"/>
      <c r="R57" s="30"/>
      <c r="S57" s="30"/>
      <c r="T57" s="30"/>
      <c r="U57" s="30"/>
      <c r="V57" s="31"/>
      <c r="X57" s="6"/>
      <c r="Y57" s="30"/>
      <c r="Z57" s="30"/>
      <c r="AA57" s="30"/>
      <c r="AB57" s="30"/>
      <c r="AC57" s="31"/>
      <c r="AE57" s="6"/>
      <c r="AF57" s="30"/>
      <c r="AG57" s="30"/>
      <c r="AH57" s="30"/>
      <c r="AI57" s="30"/>
      <c r="AJ57" s="31"/>
      <c r="AL57" s="6"/>
      <c r="AM57" s="30"/>
      <c r="AN57" s="30"/>
      <c r="AO57" s="30"/>
      <c r="AP57" s="30"/>
      <c r="AQ57" s="31"/>
    </row>
    <row r="58" spans="1:43" s="119" customFormat="1" ht="15.75">
      <c r="A58" s="75" t="s">
        <v>176</v>
      </c>
      <c r="C58" s="6" t="s">
        <v>176</v>
      </c>
      <c r="D58" s="30">
        <v>75.02671073529463</v>
      </c>
      <c r="E58" s="30">
        <v>38.02598241777471</v>
      </c>
      <c r="F58" s="30">
        <v>30.92617157167247</v>
      </c>
      <c r="G58" s="30">
        <v>49.204616410903306</v>
      </c>
      <c r="H58" s="31">
        <v>38.52185989712222</v>
      </c>
      <c r="J58" s="6" t="s">
        <v>176</v>
      </c>
      <c r="K58" s="30">
        <v>0</v>
      </c>
      <c r="L58" s="30">
        <v>55.44707318540227</v>
      </c>
      <c r="M58" s="30">
        <v>48.84867974368034</v>
      </c>
      <c r="N58" s="30">
        <v>41.84970228560207</v>
      </c>
      <c r="O58" s="31">
        <v>27.787662142640144</v>
      </c>
      <c r="Q58" s="6" t="s">
        <v>176</v>
      </c>
      <c r="R58" s="30">
        <v>0</v>
      </c>
      <c r="S58" s="30">
        <v>98.05308283631764</v>
      </c>
      <c r="T58" s="30">
        <v>45.90231036235464</v>
      </c>
      <c r="U58" s="30">
        <v>51.838537308893876</v>
      </c>
      <c r="V58" s="31">
        <v>41.17025732702746</v>
      </c>
      <c r="X58" s="6" t="s">
        <v>176</v>
      </c>
      <c r="Y58" s="30">
        <v>5.324778240781571</v>
      </c>
      <c r="Z58" s="30">
        <v>84.53937529924404</v>
      </c>
      <c r="AA58" s="30">
        <v>63.71062644047538</v>
      </c>
      <c r="AB58" s="30">
        <v>42.16080521747093</v>
      </c>
      <c r="AC58" s="31">
        <v>12.7369664539548</v>
      </c>
      <c r="AE58" s="6" t="s">
        <v>176</v>
      </c>
      <c r="AF58" s="30">
        <v>38.04450424501735</v>
      </c>
      <c r="AG58" s="30">
        <v>421.9989419183304</v>
      </c>
      <c r="AH58" s="30">
        <v>165.04854852823323</v>
      </c>
      <c r="AI58" s="30">
        <v>36.16639623173093</v>
      </c>
      <c r="AJ58" s="31">
        <v>49.76101553172318</v>
      </c>
      <c r="AL58" s="6" t="s">
        <v>176</v>
      </c>
      <c r="AM58" s="30">
        <v>73.78626475289316</v>
      </c>
      <c r="AN58" s="30">
        <v>493.75973763831195</v>
      </c>
      <c r="AO58" s="30">
        <v>175.72627754177984</v>
      </c>
      <c r="AP58" s="30">
        <v>44.77307472305549</v>
      </c>
      <c r="AQ58" s="31">
        <v>42.33866234439685</v>
      </c>
    </row>
    <row r="59" spans="1:43" s="119" customFormat="1" ht="15.75">
      <c r="A59" s="75" t="s">
        <v>15</v>
      </c>
      <c r="C59" s="6" t="s">
        <v>15</v>
      </c>
      <c r="D59" s="25">
        <v>42</v>
      </c>
      <c r="E59" s="25">
        <v>46</v>
      </c>
      <c r="F59" s="25">
        <v>45</v>
      </c>
      <c r="G59" s="25">
        <v>46</v>
      </c>
      <c r="H59" s="26">
        <v>45</v>
      </c>
      <c r="J59" s="6" t="s">
        <v>15</v>
      </c>
      <c r="K59" s="25">
        <v>4</v>
      </c>
      <c r="L59" s="25">
        <v>47</v>
      </c>
      <c r="M59" s="25">
        <v>45</v>
      </c>
      <c r="N59" s="25">
        <v>45</v>
      </c>
      <c r="O59" s="26">
        <v>46</v>
      </c>
      <c r="Q59" s="6" t="s">
        <v>15</v>
      </c>
      <c r="R59" s="25">
        <v>9</v>
      </c>
      <c r="S59" s="25">
        <v>47</v>
      </c>
      <c r="T59" s="25">
        <v>47</v>
      </c>
      <c r="U59" s="25">
        <v>44</v>
      </c>
      <c r="V59" s="26">
        <v>44</v>
      </c>
      <c r="X59" s="6" t="s">
        <v>15</v>
      </c>
      <c r="Y59" s="25">
        <v>9</v>
      </c>
      <c r="Z59" s="25">
        <v>47</v>
      </c>
      <c r="AA59" s="25">
        <v>47</v>
      </c>
      <c r="AB59" s="25">
        <v>46</v>
      </c>
      <c r="AC59" s="26">
        <v>45</v>
      </c>
      <c r="AE59" s="6" t="s">
        <v>15</v>
      </c>
      <c r="AF59" s="25">
        <v>39</v>
      </c>
      <c r="AG59" s="25">
        <v>47</v>
      </c>
      <c r="AH59" s="25">
        <v>47</v>
      </c>
      <c r="AI59" s="25">
        <v>46</v>
      </c>
      <c r="AJ59" s="26">
        <v>47</v>
      </c>
      <c r="AL59" s="6" t="s">
        <v>15</v>
      </c>
      <c r="AM59" s="25">
        <v>42</v>
      </c>
      <c r="AN59" s="25">
        <v>47</v>
      </c>
      <c r="AO59" s="25">
        <v>47</v>
      </c>
      <c r="AP59" s="25">
        <v>46</v>
      </c>
      <c r="AQ59" s="26">
        <v>47</v>
      </c>
    </row>
    <row r="60" spans="1:43" s="119" customFormat="1" ht="18.75">
      <c r="A60" s="75" t="s">
        <v>38</v>
      </c>
      <c r="C60" s="6" t="s">
        <v>38</v>
      </c>
      <c r="D60" s="30">
        <v>0.0012992745925483869</v>
      </c>
      <c r="E60" s="30">
        <v>0.7922593741534933</v>
      </c>
      <c r="F60" s="30">
        <v>0.9454330263751511</v>
      </c>
      <c r="G60" s="30">
        <v>0.34611540393531465</v>
      </c>
      <c r="H60" s="31">
        <v>0.7413327489169704</v>
      </c>
      <c r="J60" s="6" t="s">
        <v>38</v>
      </c>
      <c r="K60" s="30">
        <v>1</v>
      </c>
      <c r="L60" s="30">
        <v>0.1862548419754146</v>
      </c>
      <c r="M60" s="30">
        <v>0.3211353231860005</v>
      </c>
      <c r="N60" s="30">
        <v>0.6061847687025013</v>
      </c>
      <c r="O60" s="31">
        <v>0.9845372795926561</v>
      </c>
      <c r="Q60" s="6" t="s">
        <v>38</v>
      </c>
      <c r="R60" s="30">
        <v>1</v>
      </c>
      <c r="S60" s="30">
        <v>1.853794274429154E-05</v>
      </c>
      <c r="T60" s="30">
        <v>0.5180049575347017</v>
      </c>
      <c r="U60" s="30">
        <v>0.19469849484968932</v>
      </c>
      <c r="V60" s="31">
        <v>0.59361053850048</v>
      </c>
      <c r="X60" s="6" t="s">
        <v>38</v>
      </c>
      <c r="Y60" s="30">
        <v>0.8051275035658123</v>
      </c>
      <c r="Z60" s="30">
        <v>0.0006431590307020775</v>
      </c>
      <c r="AA60" s="30">
        <v>0.052573752135533613</v>
      </c>
      <c r="AB60" s="30">
        <v>0.6337887765419431</v>
      </c>
      <c r="AC60" s="31">
        <v>0.9999994620741937</v>
      </c>
      <c r="AE60" s="6" t="s">
        <v>38</v>
      </c>
      <c r="AF60" s="30">
        <v>0.5133040673878901</v>
      </c>
      <c r="AG60" s="30">
        <v>0</v>
      </c>
      <c r="AH60" s="30">
        <v>4.893806413557258E-15</v>
      </c>
      <c r="AI60" s="30">
        <v>0.8503908234741702</v>
      </c>
      <c r="AJ60" s="31">
        <v>0.3639630644277005</v>
      </c>
      <c r="AL60" s="6" t="s">
        <v>38</v>
      </c>
      <c r="AM60" s="30">
        <v>0.0017587501471932482</v>
      </c>
      <c r="AN60" s="30">
        <v>0</v>
      </c>
      <c r="AO60" s="30">
        <v>9.422896230629026E-17</v>
      </c>
      <c r="AP60" s="30">
        <v>0.5236593653352452</v>
      </c>
      <c r="AQ60" s="31">
        <v>0.6657648724996094</v>
      </c>
    </row>
    <row r="61" spans="1:43" s="119" customFormat="1" ht="15.75">
      <c r="A61" s="71"/>
      <c r="C61" s="14"/>
      <c r="D61" s="36"/>
      <c r="E61" s="36"/>
      <c r="F61" s="36"/>
      <c r="G61" s="36"/>
      <c r="H61" s="37"/>
      <c r="J61" s="14"/>
      <c r="K61" s="36"/>
      <c r="L61" s="36"/>
      <c r="M61" s="36"/>
      <c r="N61" s="36"/>
      <c r="O61" s="37"/>
      <c r="Q61" s="14"/>
      <c r="R61" s="36"/>
      <c r="S61" s="36"/>
      <c r="T61" s="36"/>
      <c r="U61" s="36"/>
      <c r="V61" s="37"/>
      <c r="X61" s="14"/>
      <c r="Y61" s="36"/>
      <c r="Z61" s="36"/>
      <c r="AA61" s="36"/>
      <c r="AB61" s="36"/>
      <c r="AC61" s="37"/>
      <c r="AE61" s="14"/>
      <c r="AF61" s="36"/>
      <c r="AG61" s="36"/>
      <c r="AH61" s="36"/>
      <c r="AI61" s="36"/>
      <c r="AJ61" s="37"/>
      <c r="AL61" s="14"/>
      <c r="AM61" s="36"/>
      <c r="AN61" s="36"/>
      <c r="AO61" s="36"/>
      <c r="AP61" s="36"/>
      <c r="AQ61" s="37"/>
    </row>
    <row r="62" spans="1:43" s="119" customFormat="1" ht="15.75">
      <c r="A62" s="75" t="s">
        <v>16</v>
      </c>
      <c r="C62" s="6" t="s">
        <v>16</v>
      </c>
      <c r="D62" s="30" t="s">
        <v>360</v>
      </c>
      <c r="E62" s="30" t="s">
        <v>364</v>
      </c>
      <c r="F62" s="30" t="s">
        <v>365</v>
      </c>
      <c r="G62" s="30" t="s">
        <v>366</v>
      </c>
      <c r="H62" s="31" t="s">
        <v>363</v>
      </c>
      <c r="J62" s="6" t="s">
        <v>16</v>
      </c>
      <c r="K62" s="30" t="s">
        <v>371</v>
      </c>
      <c r="L62" s="30" t="s">
        <v>372</v>
      </c>
      <c r="M62" s="30" t="s">
        <v>373</v>
      </c>
      <c r="N62" s="30" t="s">
        <v>374</v>
      </c>
      <c r="O62" s="31" t="s">
        <v>375</v>
      </c>
      <c r="Q62" s="6" t="s">
        <v>16</v>
      </c>
      <c r="R62" s="30" t="s">
        <v>371</v>
      </c>
      <c r="S62" s="30" t="s">
        <v>379</v>
      </c>
      <c r="T62" s="30" t="s">
        <v>380</v>
      </c>
      <c r="U62" s="30" t="s">
        <v>381</v>
      </c>
      <c r="V62" s="31" t="s">
        <v>375</v>
      </c>
      <c r="X62" s="6" t="s">
        <v>16</v>
      </c>
      <c r="Y62" s="30" t="s">
        <v>367</v>
      </c>
      <c r="Z62" s="30" t="s">
        <v>385</v>
      </c>
      <c r="AA62" s="30" t="s">
        <v>386</v>
      </c>
      <c r="AB62" s="30" t="s">
        <v>387</v>
      </c>
      <c r="AC62" s="31" t="s">
        <v>371</v>
      </c>
      <c r="AE62" s="6" t="s">
        <v>16</v>
      </c>
      <c r="AF62" s="30" t="s">
        <v>393</v>
      </c>
      <c r="AG62" s="30" t="s">
        <v>394</v>
      </c>
      <c r="AH62" s="30" t="s">
        <v>395</v>
      </c>
      <c r="AI62" s="30" t="s">
        <v>391</v>
      </c>
      <c r="AJ62" s="31" t="s">
        <v>392</v>
      </c>
      <c r="AL62" s="6" t="s">
        <v>16</v>
      </c>
      <c r="AM62" s="30" t="s">
        <v>360</v>
      </c>
      <c r="AN62" s="30" t="s">
        <v>399</v>
      </c>
      <c r="AO62" s="30" t="s">
        <v>400</v>
      </c>
      <c r="AP62" s="30" t="s">
        <v>401</v>
      </c>
      <c r="AQ62" s="31" t="s">
        <v>402</v>
      </c>
    </row>
    <row r="63" spans="1:43" s="119" customFormat="1" ht="15.75">
      <c r="A63" s="75" t="s">
        <v>39</v>
      </c>
      <c r="C63" s="6" t="s">
        <v>39</v>
      </c>
      <c r="D63" s="30">
        <v>0.27995623852893914</v>
      </c>
      <c r="E63" s="30">
        <v>1</v>
      </c>
      <c r="F63" s="30">
        <v>0.7283324808813632</v>
      </c>
      <c r="G63" s="30">
        <v>0.47312965989112854</v>
      </c>
      <c r="H63" s="31">
        <v>0.4048728942871094</v>
      </c>
      <c r="J63" s="6" t="s">
        <v>39</v>
      </c>
      <c r="K63" s="30">
        <v>1</v>
      </c>
      <c r="L63" s="30">
        <v>0.7283324808813632</v>
      </c>
      <c r="M63" s="30">
        <v>1</v>
      </c>
      <c r="N63" s="30">
        <v>0.7265625</v>
      </c>
      <c r="O63" s="31">
        <v>1</v>
      </c>
      <c r="Q63" s="6" t="s">
        <v>39</v>
      </c>
      <c r="R63" s="30">
        <v>1</v>
      </c>
      <c r="S63" s="30">
        <v>0.8714146793645341</v>
      </c>
      <c r="T63" s="30">
        <v>0.5810546875</v>
      </c>
      <c r="U63" s="30">
        <v>1</v>
      </c>
      <c r="V63" s="31">
        <v>1</v>
      </c>
      <c r="X63" s="6" t="s">
        <v>39</v>
      </c>
      <c r="Y63" s="30">
        <v>1</v>
      </c>
      <c r="Z63" s="30">
        <v>0.7428293587290682</v>
      </c>
      <c r="AA63" s="30">
        <v>0.79052734375</v>
      </c>
      <c r="AB63" s="30">
        <v>1</v>
      </c>
      <c r="AC63" s="31">
        <v>1</v>
      </c>
      <c r="AE63" s="6" t="s">
        <v>39</v>
      </c>
      <c r="AF63" s="30">
        <v>1</v>
      </c>
      <c r="AG63" s="30">
        <v>1</v>
      </c>
      <c r="AH63" s="30">
        <v>0.44079906734259566</v>
      </c>
      <c r="AI63" s="30">
        <v>1</v>
      </c>
      <c r="AJ63" s="31">
        <v>0.5412561893463135</v>
      </c>
      <c r="AL63" s="6" t="s">
        <v>39</v>
      </c>
      <c r="AM63" s="30">
        <v>0.27995623852893914</v>
      </c>
      <c r="AN63" s="30">
        <v>1</v>
      </c>
      <c r="AO63" s="30">
        <v>0.542384011856484</v>
      </c>
      <c r="AP63" s="30">
        <v>1</v>
      </c>
      <c r="AQ63" s="31">
        <v>1</v>
      </c>
    </row>
    <row r="64" spans="1:43" s="119" customFormat="1" ht="15.75">
      <c r="A64" s="75"/>
      <c r="C64" s="6"/>
      <c r="D64" s="30"/>
      <c r="E64" s="30"/>
      <c r="F64" s="30"/>
      <c r="G64" s="30"/>
      <c r="H64" s="31"/>
      <c r="J64" s="6"/>
      <c r="K64" s="30"/>
      <c r="L64" s="30"/>
      <c r="M64" s="30"/>
      <c r="N64" s="30"/>
      <c r="O64" s="31"/>
      <c r="Q64" s="6"/>
      <c r="R64" s="30"/>
      <c r="S64" s="30"/>
      <c r="T64" s="30"/>
      <c r="U64" s="30"/>
      <c r="V64" s="31"/>
      <c r="X64" s="6"/>
      <c r="Y64" s="30"/>
      <c r="Z64" s="30"/>
      <c r="AA64" s="30"/>
      <c r="AB64" s="30"/>
      <c r="AC64" s="31"/>
      <c r="AE64" s="6"/>
      <c r="AF64" s="30"/>
      <c r="AG64" s="30"/>
      <c r="AH64" s="30"/>
      <c r="AI64" s="30"/>
      <c r="AJ64" s="31"/>
      <c r="AL64" s="6"/>
      <c r="AM64" s="30"/>
      <c r="AN64" s="30"/>
      <c r="AO64" s="30"/>
      <c r="AP64" s="30"/>
      <c r="AQ64" s="31"/>
    </row>
    <row r="65" spans="1:43" s="119" customFormat="1" ht="15.75">
      <c r="A65" s="72" t="s">
        <v>179</v>
      </c>
      <c r="C65" s="17" t="s">
        <v>179</v>
      </c>
      <c r="D65" s="25">
        <v>13</v>
      </c>
      <c r="E65" s="25">
        <v>22</v>
      </c>
      <c r="F65" s="25">
        <v>19</v>
      </c>
      <c r="G65" s="25">
        <v>19</v>
      </c>
      <c r="H65" s="26">
        <v>11</v>
      </c>
      <c r="J65" s="17" t="s">
        <v>179</v>
      </c>
      <c r="K65" s="25">
        <v>1</v>
      </c>
      <c r="L65" s="25">
        <v>19</v>
      </c>
      <c r="M65" s="25">
        <v>8</v>
      </c>
      <c r="N65" s="25">
        <v>4</v>
      </c>
      <c r="O65" s="26">
        <v>2</v>
      </c>
      <c r="Q65" s="17" t="s">
        <v>179</v>
      </c>
      <c r="R65" s="25">
        <v>1</v>
      </c>
      <c r="S65" s="25">
        <v>2</v>
      </c>
      <c r="T65" s="25">
        <v>3</v>
      </c>
      <c r="U65" s="25">
        <v>3</v>
      </c>
      <c r="V65" s="26">
        <v>2</v>
      </c>
      <c r="X65" s="17" t="s">
        <v>179</v>
      </c>
      <c r="Y65" s="25">
        <v>1</v>
      </c>
      <c r="Z65" s="25">
        <v>13</v>
      </c>
      <c r="AA65" s="25">
        <v>5</v>
      </c>
      <c r="AB65" s="25">
        <v>3</v>
      </c>
      <c r="AC65" s="26">
        <v>1</v>
      </c>
      <c r="AE65" s="17" t="s">
        <v>179</v>
      </c>
      <c r="AF65" s="25">
        <v>8</v>
      </c>
      <c r="AG65" s="25">
        <v>4</v>
      </c>
      <c r="AH65" s="25">
        <v>5</v>
      </c>
      <c r="AI65" s="25">
        <v>11</v>
      </c>
      <c r="AJ65" s="26">
        <v>11</v>
      </c>
      <c r="AL65" s="17" t="s">
        <v>179</v>
      </c>
      <c r="AM65" s="25">
        <v>13</v>
      </c>
      <c r="AN65" s="25">
        <v>2</v>
      </c>
      <c r="AO65" s="25">
        <v>5</v>
      </c>
      <c r="AP65" s="25">
        <v>21</v>
      </c>
      <c r="AQ65" s="26">
        <v>16</v>
      </c>
    </row>
    <row r="66" spans="1:43" s="119" customFormat="1" ht="15.75">
      <c r="A66" s="72" t="s">
        <v>177</v>
      </c>
      <c r="C66" s="17" t="s">
        <v>177</v>
      </c>
      <c r="D66" s="30">
        <v>0.005789736669576058</v>
      </c>
      <c r="E66" s="30">
        <v>0.5634171484653403</v>
      </c>
      <c r="F66" s="30">
        <v>0.7754377268072244</v>
      </c>
      <c r="G66" s="30">
        <v>0.9001461675177449</v>
      </c>
      <c r="H66" s="31">
        <v>0.4164086687306502</v>
      </c>
      <c r="J66" s="17" t="s">
        <v>177</v>
      </c>
      <c r="K66" s="30">
        <v>1</v>
      </c>
      <c r="L66" s="30">
        <v>0.7754377268072244</v>
      </c>
      <c r="M66" s="30">
        <v>0.5135975135975136</v>
      </c>
      <c r="N66" s="30">
        <v>0.42857142857142855</v>
      </c>
      <c r="O66" s="31">
        <v>1</v>
      </c>
      <c r="Q66" s="17" t="s">
        <v>177</v>
      </c>
      <c r="R66" s="30">
        <v>1</v>
      </c>
      <c r="S66" s="30">
        <v>5.956280790001451E-11</v>
      </c>
      <c r="T66" s="30">
        <v>0.010101010101010102</v>
      </c>
      <c r="U66" s="30">
        <v>0.19999999999999998</v>
      </c>
      <c r="V66" s="31">
        <v>1</v>
      </c>
      <c r="X66" s="17" t="s">
        <v>177</v>
      </c>
      <c r="Y66" s="30">
        <v>1</v>
      </c>
      <c r="Z66" s="30">
        <v>0.02330608889103835</v>
      </c>
      <c r="AA66" s="30">
        <v>0.08624708624708624</v>
      </c>
      <c r="AB66" s="30">
        <v>0.30000000000000004</v>
      </c>
      <c r="AC66" s="31">
        <v>1</v>
      </c>
      <c r="AE66" s="17" t="s">
        <v>177</v>
      </c>
      <c r="AF66" s="30">
        <v>0.9112554112554113</v>
      </c>
      <c r="AG66" s="30">
        <v>2.3538183099099396E-10</v>
      </c>
      <c r="AH66" s="30">
        <v>2.3333523257129715E-08</v>
      </c>
      <c r="AI66" s="30">
        <v>0.03279773941718511</v>
      </c>
      <c r="AJ66" s="31">
        <v>0.3061650289406381</v>
      </c>
      <c r="AL66" s="17" t="s">
        <v>177</v>
      </c>
      <c r="AM66" s="30">
        <v>0.005789736669576058</v>
      </c>
      <c r="AN66" s="30">
        <v>4.85824212571711E-13</v>
      </c>
      <c r="AO66" s="30">
        <v>1.1173401661477842E-08</v>
      </c>
      <c r="AP66" s="30">
        <v>0.7474573773021324</v>
      </c>
      <c r="AQ66" s="31">
        <v>0.6518671005054748</v>
      </c>
    </row>
    <row r="67" spans="1:43" s="119" customFormat="1" ht="15.75">
      <c r="A67" s="72"/>
      <c r="C67" s="17"/>
      <c r="D67" s="30"/>
      <c r="E67" s="30"/>
      <c r="F67" s="30"/>
      <c r="G67" s="30"/>
      <c r="H67" s="31"/>
      <c r="J67" s="17"/>
      <c r="K67" s="30"/>
      <c r="L67" s="30"/>
      <c r="M67" s="30"/>
      <c r="N67" s="30"/>
      <c r="O67" s="31"/>
      <c r="Q67" s="17"/>
      <c r="R67" s="30"/>
      <c r="S67" s="30"/>
      <c r="T67" s="30"/>
      <c r="U67" s="30"/>
      <c r="V67" s="31"/>
      <c r="X67" s="17"/>
      <c r="Y67" s="30"/>
      <c r="Z67" s="30"/>
      <c r="AA67" s="30"/>
      <c r="AB67" s="30"/>
      <c r="AC67" s="31"/>
      <c r="AE67" s="17"/>
      <c r="AF67" s="30"/>
      <c r="AG67" s="30"/>
      <c r="AH67" s="30"/>
      <c r="AI67" s="30"/>
      <c r="AJ67" s="31"/>
      <c r="AL67" s="17"/>
      <c r="AM67" s="30"/>
      <c r="AN67" s="30"/>
      <c r="AO67" s="30"/>
      <c r="AP67" s="30"/>
      <c r="AQ67" s="31"/>
    </row>
    <row r="68" spans="1:43" s="119" customFormat="1" ht="15.75">
      <c r="A68" s="72" t="s">
        <v>178</v>
      </c>
      <c r="C68" s="17" t="s">
        <v>178</v>
      </c>
      <c r="D68" s="30">
        <v>0.143248340368887</v>
      </c>
      <c r="E68" s="30">
        <v>0.5343551319738024</v>
      </c>
      <c r="F68" s="30">
        <v>0.9999783255259233</v>
      </c>
      <c r="G68" s="30">
        <v>0.9954557144641395</v>
      </c>
      <c r="H68" s="31">
        <v>0.9994028190255554</v>
      </c>
      <c r="J68" s="17" t="s">
        <v>178</v>
      </c>
      <c r="K68" s="30">
        <v>1</v>
      </c>
      <c r="L68" s="30">
        <v>0.141795586224022</v>
      </c>
      <c r="M68" s="30">
        <v>0.723509760149553</v>
      </c>
      <c r="N68" s="30">
        <v>0.9859356273979203</v>
      </c>
      <c r="O68" s="31">
        <v>0.8504015803759308</v>
      </c>
      <c r="Q68" s="17" t="s">
        <v>178</v>
      </c>
      <c r="R68" s="30">
        <v>1</v>
      </c>
      <c r="S68" s="30">
        <v>1.1279006634223876E-06</v>
      </c>
      <c r="T68" s="30">
        <v>0.2293109547163361</v>
      </c>
      <c r="U68" s="30">
        <v>0.6650520336654606</v>
      </c>
      <c r="V68" s="31">
        <v>0.28991346967568055</v>
      </c>
      <c r="X68" s="17" t="s">
        <v>178</v>
      </c>
      <c r="Y68" s="30">
        <v>0.8341390966351245</v>
      </c>
      <c r="Z68" s="30">
        <v>7.96419714784724E-05</v>
      </c>
      <c r="AA68" s="30">
        <v>0.08435195764102121</v>
      </c>
      <c r="AB68" s="30">
        <v>0.30867779291901243</v>
      </c>
      <c r="AC68" s="31">
        <v>0.9947458194793452</v>
      </c>
      <c r="AE68" s="17" t="s">
        <v>178</v>
      </c>
      <c r="AF68" s="30">
        <v>0.9993009557672206</v>
      </c>
      <c r="AG68" s="30">
        <v>0</v>
      </c>
      <c r="AH68" s="30">
        <v>0</v>
      </c>
      <c r="AI68" s="30">
        <v>0.9779982158941026</v>
      </c>
      <c r="AJ68" s="31">
        <v>0.8343054757443938</v>
      </c>
      <c r="AL68" s="17" t="s">
        <v>178</v>
      </c>
      <c r="AM68" s="30">
        <v>0.13190577491913458</v>
      </c>
      <c r="AN68" s="30">
        <v>0</v>
      </c>
      <c r="AO68" s="30">
        <v>0</v>
      </c>
      <c r="AP68" s="30">
        <v>0.9999901594211364</v>
      </c>
      <c r="AQ68" s="31">
        <v>0.9891539589495003</v>
      </c>
    </row>
    <row r="69" spans="1:43" s="119" customFormat="1" ht="16.5" thickBot="1">
      <c r="A69" s="76"/>
      <c r="C69" s="38"/>
      <c r="D69" s="39"/>
      <c r="E69" s="39"/>
      <c r="F69" s="39"/>
      <c r="G69" s="39"/>
      <c r="H69" s="40"/>
      <c r="J69" s="38"/>
      <c r="K69" s="39"/>
      <c r="L69" s="39"/>
      <c r="M69" s="39"/>
      <c r="N69" s="39"/>
      <c r="O69" s="40"/>
      <c r="Q69" s="38"/>
      <c r="R69" s="39"/>
      <c r="S69" s="39"/>
      <c r="T69" s="39"/>
      <c r="U69" s="39"/>
      <c r="V69" s="40"/>
      <c r="X69" s="38"/>
      <c r="Y69" s="39"/>
      <c r="Z69" s="39"/>
      <c r="AA69" s="39"/>
      <c r="AB69" s="39"/>
      <c r="AC69" s="40"/>
      <c r="AE69" s="38"/>
      <c r="AF69" s="39"/>
      <c r="AG69" s="39"/>
      <c r="AH69" s="39"/>
      <c r="AI69" s="39"/>
      <c r="AJ69" s="40"/>
      <c r="AL69" s="38"/>
      <c r="AM69" s="39"/>
      <c r="AN69" s="39"/>
      <c r="AO69" s="39"/>
      <c r="AP69" s="39"/>
      <c r="AQ69" s="40"/>
    </row>
    <row r="70" ht="13.5" thickTop="1"/>
    <row r="72" ht="12.75">
      <c r="D72" s="60"/>
    </row>
  </sheetData>
  <sheetProtection/>
  <mergeCells count="42">
    <mergeCell ref="AL1:AQ1"/>
    <mergeCell ref="C1:H1"/>
    <mergeCell ref="J1:O1"/>
    <mergeCell ref="Q1:V1"/>
    <mergeCell ref="X1:AC1"/>
    <mergeCell ref="AE1:AJ1"/>
    <mergeCell ref="C3:H3"/>
    <mergeCell ref="C4:H4"/>
    <mergeCell ref="C5:H5"/>
    <mergeCell ref="C7:H7"/>
    <mergeCell ref="C8:H8"/>
    <mergeCell ref="C6:H6"/>
    <mergeCell ref="Q3:V3"/>
    <mergeCell ref="Q4:V4"/>
    <mergeCell ref="Q5:V5"/>
    <mergeCell ref="Q7:V7"/>
    <mergeCell ref="Q8:V8"/>
    <mergeCell ref="Q6:V6"/>
    <mergeCell ref="J3:O3"/>
    <mergeCell ref="J4:O4"/>
    <mergeCell ref="J5:O5"/>
    <mergeCell ref="J7:O7"/>
    <mergeCell ref="J8:O8"/>
    <mergeCell ref="J6:O6"/>
    <mergeCell ref="AE3:AJ3"/>
    <mergeCell ref="AE4:AJ4"/>
    <mergeCell ref="AE5:AJ5"/>
    <mergeCell ref="AE7:AJ7"/>
    <mergeCell ref="AE8:AJ8"/>
    <mergeCell ref="AE6:AJ6"/>
    <mergeCell ref="X3:AC3"/>
    <mergeCell ref="X4:AC4"/>
    <mergeCell ref="X5:AC5"/>
    <mergeCell ref="X7:AC7"/>
    <mergeCell ref="X8:AC8"/>
    <mergeCell ref="X6:AC6"/>
    <mergeCell ref="AL3:AQ3"/>
    <mergeCell ref="AL4:AQ4"/>
    <mergeCell ref="AL5:AQ5"/>
    <mergeCell ref="AL7:AQ7"/>
    <mergeCell ref="AL8:AQ8"/>
    <mergeCell ref="AL6:AQ6"/>
  </mergeCells>
  <conditionalFormatting sqref="D20:H20">
    <cfRule type="expression" priority="155" dxfId="106">
      <formula>D$16:H$16&lt;30</formula>
    </cfRule>
  </conditionalFormatting>
  <conditionalFormatting sqref="K20:O20">
    <cfRule type="expression" priority="124" dxfId="106">
      <formula>K$16:O$16&lt;30</formula>
    </cfRule>
  </conditionalFormatting>
  <conditionalFormatting sqref="R20:V20">
    <cfRule type="expression" priority="123" dxfId="106">
      <formula>R$16:V$16&lt;30</formula>
    </cfRule>
  </conditionalFormatting>
  <conditionalFormatting sqref="Y20:AC20">
    <cfRule type="expression" priority="122" dxfId="106">
      <formula>Y$16:AC$16&lt;30</formula>
    </cfRule>
  </conditionalFormatting>
  <conditionalFormatting sqref="AF20:AJ20">
    <cfRule type="expression" priority="121" dxfId="106">
      <formula>AF$16:AJ$16&lt;30</formula>
    </cfRule>
  </conditionalFormatting>
  <conditionalFormatting sqref="AM20:AQ20">
    <cfRule type="expression" priority="120" dxfId="106">
      <formula>AM$16:AQ$16&lt;30</formula>
    </cfRule>
  </conditionalFormatting>
  <conditionalFormatting sqref="C38:AQ38 C42:AQ42 C45:AQ45 C48:AQ48 C50:AQ50 C56:AQ56 C60:AQ60 C63:AQ63 C66:AQ66 C68:AQ68">
    <cfRule type="cellIs" priority="1" dxfId="23" operator="greaterThanOrEqual">
      <formula>0.1</formula>
    </cfRule>
    <cfRule type="cellIs" priority="32" dxfId="21" operator="lessThan">
      <formula>0.1</formula>
    </cfRule>
    <cfRule type="cellIs" priority="206" dxfId="107" operator="lessThan">
      <formula>0.05</formula>
    </cfRule>
  </conditionalFormatting>
  <conditionalFormatting sqref="D23:D32">
    <cfRule type="expression" priority="31" dxfId="106">
      <formula>INDEX(I.m.1.01,ROW($D23:$D32)-21,3)&lt;30</formula>
    </cfRule>
  </conditionalFormatting>
  <conditionalFormatting sqref="E23:E32">
    <cfRule type="expression" priority="30" dxfId="106">
      <formula>INDEX(I.m.1.04,ROW($E23:$E32)-21,3)&lt;30</formula>
    </cfRule>
  </conditionalFormatting>
  <conditionalFormatting sqref="F23:F32">
    <cfRule type="expression" priority="29" dxfId="106">
      <formula>INDEX(I.m.1.13,ROW($F23:$F32)-21,3)&lt;30</formula>
    </cfRule>
  </conditionalFormatting>
  <conditionalFormatting sqref="G23:G32">
    <cfRule type="expression" priority="28" dxfId="106">
      <formula>INDEX(I.m.1.26,ROW($G23:$G32)-21,3)&lt;30</formula>
    </cfRule>
  </conditionalFormatting>
  <conditionalFormatting sqref="H23:H32">
    <cfRule type="expression" priority="27" dxfId="106">
      <formula>INDEX(I.m.1.52,ROW($H23:$H32)-21,3)&lt;30</formula>
    </cfRule>
  </conditionalFormatting>
  <conditionalFormatting sqref="K23:K32">
    <cfRule type="expression" priority="26" dxfId="106">
      <formula>INDEX(I.m.2.01,ROW($K23:$K32)-21,3)&lt;30</formula>
    </cfRule>
  </conditionalFormatting>
  <conditionalFormatting sqref="L23:L32">
    <cfRule type="expression" priority="25" dxfId="106">
      <formula>INDEX(I.m.2.04,ROW($L23:$L32)-21,3)&lt;30</formula>
    </cfRule>
  </conditionalFormatting>
  <conditionalFormatting sqref="M23:M32">
    <cfRule type="expression" priority="24" dxfId="106">
      <formula>INDEX(I.m.2.13,ROW($M23:$M32)-21,3)&lt;30</formula>
    </cfRule>
  </conditionalFormatting>
  <conditionalFormatting sqref="N23:N32">
    <cfRule type="expression" priority="23" dxfId="106">
      <formula>INDEX(I.m.2.26,ROW($N23:$N32)-21,3)&lt;30</formula>
    </cfRule>
  </conditionalFormatting>
  <conditionalFormatting sqref="O23:O32">
    <cfRule type="expression" priority="22" dxfId="106">
      <formula>INDEX(I.m.2.26,ROW($O23:$O32)-21,3)&lt;30</formula>
    </cfRule>
  </conditionalFormatting>
  <conditionalFormatting sqref="R23:R32">
    <cfRule type="expression" priority="21" dxfId="106">
      <formula>INDEX(I.m.3.01,ROW($R23:$R32)-21,3)&lt;30</formula>
    </cfRule>
  </conditionalFormatting>
  <conditionalFormatting sqref="S23:S32">
    <cfRule type="expression" priority="20" dxfId="106">
      <formula>INDEX(I.m.3.04,ROW($S23:$S32)-21,3)&lt;30</formula>
    </cfRule>
  </conditionalFormatting>
  <conditionalFormatting sqref="T23:T32">
    <cfRule type="expression" priority="19" dxfId="106">
      <formula>INDEX(I.m.3.13,ROW($T23:$T32)-21,3)&lt;30</formula>
    </cfRule>
  </conditionalFormatting>
  <conditionalFormatting sqref="U23:U32">
    <cfRule type="expression" priority="18" dxfId="106">
      <formula>INDEX(I.m.3.26,ROW($U23:$U32)-21,3)&lt;30</formula>
    </cfRule>
  </conditionalFormatting>
  <conditionalFormatting sqref="V23:V32">
    <cfRule type="expression" priority="17" dxfId="106">
      <formula>INDEX(I.m.3.52,ROW($V23:$V32)-21,3)&lt;30</formula>
    </cfRule>
  </conditionalFormatting>
  <conditionalFormatting sqref="Y23:Y32">
    <cfRule type="expression" priority="16" dxfId="106">
      <formula>INDEX(I.m.4.01,ROW($Y23:$Y32)-21,3)&lt;30</formula>
    </cfRule>
  </conditionalFormatting>
  <conditionalFormatting sqref="Z23:Z32">
    <cfRule type="expression" priority="15" dxfId="106">
      <formula>INDEX(I.m.4.04,ROW($Z23:$Z32)-21,3)&lt;30</formula>
    </cfRule>
  </conditionalFormatting>
  <conditionalFormatting sqref="AA23:AA32">
    <cfRule type="expression" priority="14" dxfId="106">
      <formula>INDEX(I.m.4.13,ROW($AA23:$AA32)-21,3)&lt;30</formula>
    </cfRule>
  </conditionalFormatting>
  <conditionalFormatting sqref="AB23:AB32">
    <cfRule type="expression" priority="13" dxfId="106">
      <formula>INDEX(I.m.4.26,ROW($AB23:$AB32)-21,3)&lt;30</formula>
    </cfRule>
  </conditionalFormatting>
  <conditionalFormatting sqref="AC23:AC32">
    <cfRule type="expression" priority="12" dxfId="106">
      <formula>INDEX(I.m.4.52,ROW($AC23:$AC32)-21,3)&lt;30</formula>
    </cfRule>
  </conditionalFormatting>
  <conditionalFormatting sqref="AF23:AF32">
    <cfRule type="expression" priority="11" dxfId="106">
      <formula>INDEX(I.m.5.01,ROW($AF23:$AF32)-21,3)&lt;30</formula>
    </cfRule>
  </conditionalFormatting>
  <conditionalFormatting sqref="AG23:AG32">
    <cfRule type="expression" priority="10" dxfId="106">
      <formula>INDEX(I.m.5.04,ROW($AG23:$AG32)-21,3)&lt;30</formula>
    </cfRule>
  </conditionalFormatting>
  <conditionalFormatting sqref="AH23:AH32">
    <cfRule type="expression" priority="9" dxfId="106">
      <formula>INDEX(I.m.5.13,ROW($AH23:$AH32)-21,3)&lt;30</formula>
    </cfRule>
  </conditionalFormatting>
  <conditionalFormatting sqref="AI23:AI32">
    <cfRule type="expression" priority="8" dxfId="106">
      <formula>INDEX(I.m.5.26,ROW($AI23:$AI32)-21,3)&lt;30</formula>
    </cfRule>
  </conditionalFormatting>
  <conditionalFormatting sqref="AJ23:AJ32">
    <cfRule type="expression" priority="7" dxfId="106">
      <formula>INDEX(I.m.5.52,ROW($AJ23:$AJ32)-21,3)&lt;30</formula>
    </cfRule>
  </conditionalFormatting>
  <conditionalFormatting sqref="AM23:AM32">
    <cfRule type="expression" priority="6" dxfId="106">
      <formula>INDEX(I.m.6.01,ROW($AM23:$AM32)-21,3)&lt;30</formula>
    </cfRule>
  </conditionalFormatting>
  <conditionalFormatting sqref="AN23:AN32">
    <cfRule type="expression" priority="5" dxfId="106">
      <formula>INDEX(I.m.6.04,ROW($AN23:$AN32)-21,3)&lt;30</formula>
    </cfRule>
  </conditionalFormatting>
  <conditionalFormatting sqref="AO23:AO32">
    <cfRule type="expression" priority="4" dxfId="106">
      <formula>INDEX(I.m.6.13,ROW($AO23:$AO32)-21,3)&lt;30</formula>
    </cfRule>
  </conditionalFormatting>
  <conditionalFormatting sqref="AP23:AP32">
    <cfRule type="expression" priority="3" dxfId="106">
      <formula>INDEX(I.m.6.26,ROW($AP23:$AP32)-21,3)&lt;30</formula>
    </cfRule>
  </conditionalFormatting>
  <conditionalFormatting sqref="AQ23:AQ32">
    <cfRule type="expression" priority="2" dxfId="106">
      <formula>INDEX(I.m.6.52,ROW($AQ23:$AQ32)-21,3)&lt;30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68"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9" min="2" max="68" man="1"/>
    <brk id="16" min="2" max="68" man="1"/>
    <brk id="23" min="2" max="68" man="1"/>
    <brk id="30" min="2" max="68" man="1"/>
    <brk id="37" min="2" max="68" man="1"/>
  </colBreaks>
</worksheet>
</file>

<file path=xl/worksheets/sheet4.xml><?xml version="1.0" encoding="utf-8"?>
<worksheet xmlns="http://schemas.openxmlformats.org/spreadsheetml/2006/main" xmlns:r="http://schemas.openxmlformats.org/officeDocument/2006/relationships">
  <sheetPr>
    <tabColor rgb="FFFF0000"/>
  </sheetPr>
  <dimension ref="A1:AT139"/>
  <sheetViews>
    <sheetView zoomScale="80" zoomScaleNormal="80" zoomScaleSheetLayoutView="50" zoomScalePageLayoutView="0" workbookViewId="0" topLeftCell="A1">
      <pane xSplit="1" ySplit="2" topLeftCell="B3" activePane="bottomRight" state="frozen"/>
      <selection pane="topLeft" activeCell="A1" sqref="A1:H1"/>
      <selection pane="topRight" activeCell="A1" sqref="A1:H1"/>
      <selection pane="bottomLeft" activeCell="A1" sqref="A1:H1"/>
      <selection pane="bottomRight" activeCell="A2" sqref="A2"/>
    </sheetView>
  </sheetViews>
  <sheetFormatPr defaultColWidth="9.140625" defaultRowHeight="12.75"/>
  <cols>
    <col min="1" max="1" width="20.7109375" style="91" customWidth="1"/>
    <col min="2" max="2" width="10.7109375" style="118" customWidth="1"/>
    <col min="3" max="3" width="20.7109375" style="118" customWidth="1"/>
    <col min="4" max="7" width="15.7109375" style="118" customWidth="1"/>
    <col min="8" max="11" width="12.7109375" style="118" customWidth="1"/>
    <col min="12" max="12" width="20.7109375" style="118" customWidth="1"/>
    <col min="13" max="16" width="15.7109375" style="118" customWidth="1"/>
    <col min="17" max="20" width="12.7109375" style="118" customWidth="1"/>
    <col min="21" max="21" width="20.7109375" style="118" customWidth="1"/>
    <col min="22" max="25" width="15.7109375" style="118" customWidth="1"/>
    <col min="26" max="29" width="12.7109375" style="118" customWidth="1"/>
    <col min="30" max="30" width="20.7109375" style="118" customWidth="1"/>
    <col min="31" max="34" width="15.7109375" style="118" customWidth="1"/>
    <col min="35" max="38" width="12.7109375" style="118" customWidth="1"/>
    <col min="39" max="39" width="20.7109375" style="118" customWidth="1"/>
    <col min="40" max="43" width="15.7109375" style="118" customWidth="1"/>
    <col min="44" max="46" width="12.7109375" style="118" customWidth="1"/>
    <col min="47" max="47" width="10.7109375" style="118" customWidth="1"/>
    <col min="48" max="16384" width="9.140625" style="118" customWidth="1"/>
  </cols>
  <sheetData>
    <row r="1" spans="1:46" s="91" customFormat="1" ht="21.75" thickBot="1" thickTop="1">
      <c r="A1" s="156" t="s">
        <v>19</v>
      </c>
      <c r="B1" s="94"/>
      <c r="C1" s="199" t="s">
        <v>142</v>
      </c>
      <c r="D1" s="200"/>
      <c r="E1" s="200"/>
      <c r="F1" s="200"/>
      <c r="G1" s="200"/>
      <c r="H1" s="200"/>
      <c r="I1" s="200"/>
      <c r="J1" s="201"/>
      <c r="L1" s="199" t="s">
        <v>141</v>
      </c>
      <c r="M1" s="200"/>
      <c r="N1" s="200"/>
      <c r="O1" s="200"/>
      <c r="P1" s="200"/>
      <c r="Q1" s="200"/>
      <c r="R1" s="200"/>
      <c r="S1" s="201"/>
      <c r="U1" s="199" t="s">
        <v>140</v>
      </c>
      <c r="V1" s="200"/>
      <c r="W1" s="200"/>
      <c r="X1" s="200"/>
      <c r="Y1" s="200"/>
      <c r="Z1" s="200"/>
      <c r="AA1" s="200"/>
      <c r="AB1" s="201"/>
      <c r="AD1" s="199" t="s">
        <v>139</v>
      </c>
      <c r="AE1" s="200"/>
      <c r="AF1" s="200"/>
      <c r="AG1" s="200"/>
      <c r="AH1" s="200"/>
      <c r="AI1" s="200"/>
      <c r="AJ1" s="200"/>
      <c r="AK1" s="201"/>
      <c r="AM1" s="199" t="s">
        <v>138</v>
      </c>
      <c r="AN1" s="200"/>
      <c r="AO1" s="200"/>
      <c r="AP1" s="200"/>
      <c r="AQ1" s="200"/>
      <c r="AR1" s="200"/>
      <c r="AS1" s="200"/>
      <c r="AT1" s="201"/>
    </row>
    <row r="2" spans="1:10" s="91" customFormat="1" ht="17.25" thickBot="1" thickTop="1">
      <c r="A2" s="157" t="s">
        <v>183</v>
      </c>
      <c r="C2" s="95"/>
      <c r="D2" s="95"/>
      <c r="E2" s="95"/>
      <c r="F2" s="95"/>
      <c r="G2" s="95"/>
      <c r="H2" s="95"/>
      <c r="I2" s="95"/>
      <c r="J2" s="95"/>
    </row>
    <row r="3" spans="1:46" s="90" customFormat="1" ht="15.75" customHeight="1" thickTop="1">
      <c r="A3" s="203" t="s">
        <v>165</v>
      </c>
      <c r="C3" s="190" t="s">
        <v>76</v>
      </c>
      <c r="D3" s="191"/>
      <c r="E3" s="191"/>
      <c r="F3" s="191"/>
      <c r="G3" s="191"/>
      <c r="H3" s="191"/>
      <c r="I3" s="191"/>
      <c r="J3" s="192"/>
      <c r="L3" s="190" t="s">
        <v>80</v>
      </c>
      <c r="M3" s="191"/>
      <c r="N3" s="191"/>
      <c r="O3" s="191"/>
      <c r="P3" s="191"/>
      <c r="Q3" s="191"/>
      <c r="R3" s="191"/>
      <c r="S3" s="192"/>
      <c r="U3" s="190" t="s">
        <v>79</v>
      </c>
      <c r="V3" s="191"/>
      <c r="W3" s="191"/>
      <c r="X3" s="191"/>
      <c r="Y3" s="191"/>
      <c r="Z3" s="191"/>
      <c r="AA3" s="191"/>
      <c r="AB3" s="192"/>
      <c r="AD3" s="190" t="s">
        <v>78</v>
      </c>
      <c r="AE3" s="191"/>
      <c r="AF3" s="191"/>
      <c r="AG3" s="191"/>
      <c r="AH3" s="191"/>
      <c r="AI3" s="191"/>
      <c r="AJ3" s="191"/>
      <c r="AK3" s="192"/>
      <c r="AM3" s="190" t="s">
        <v>77</v>
      </c>
      <c r="AN3" s="191"/>
      <c r="AO3" s="191"/>
      <c r="AP3" s="191"/>
      <c r="AQ3" s="191"/>
      <c r="AR3" s="191"/>
      <c r="AS3" s="191"/>
      <c r="AT3" s="192"/>
    </row>
    <row r="4" spans="1:46" ht="15.75" customHeight="1">
      <c r="A4" s="203"/>
      <c r="C4" s="193" t="str">
        <f>"Comparison of actual Claim Inceptions with those expected using "&amp;Comparison_Basis</f>
        <v>Comparison of actual Claim Inceptions with those expected using IPM 1991-98</v>
      </c>
      <c r="D4" s="194"/>
      <c r="E4" s="194"/>
      <c r="F4" s="194"/>
      <c r="G4" s="194"/>
      <c r="H4" s="194"/>
      <c r="I4" s="194"/>
      <c r="J4" s="195"/>
      <c r="L4" s="193" t="str">
        <f>"Comparison of actual Claim Inceptions with those expected using "&amp;Comparison_Basis</f>
        <v>Comparison of actual Claim Inceptions with those expected using IPM 1991-98</v>
      </c>
      <c r="M4" s="194"/>
      <c r="N4" s="194"/>
      <c r="O4" s="194"/>
      <c r="P4" s="194"/>
      <c r="Q4" s="194"/>
      <c r="R4" s="194"/>
      <c r="S4" s="195"/>
      <c r="U4" s="193" t="str">
        <f>"Comparison of actual Claim Inceptions with those expected using "&amp;Comparison_Basis</f>
        <v>Comparison of actual Claim Inceptions with those expected using IPM 1991-98</v>
      </c>
      <c r="V4" s="194"/>
      <c r="W4" s="194"/>
      <c r="X4" s="194"/>
      <c r="Y4" s="194"/>
      <c r="Z4" s="194"/>
      <c r="AA4" s="194"/>
      <c r="AB4" s="195"/>
      <c r="AD4" s="193" t="str">
        <f>"Comparison of actual Claim Inceptions with those expected using "&amp;Comparison_Basis</f>
        <v>Comparison of actual Claim Inceptions with those expected using IPM 1991-98</v>
      </c>
      <c r="AE4" s="194"/>
      <c r="AF4" s="194"/>
      <c r="AG4" s="194"/>
      <c r="AH4" s="194"/>
      <c r="AI4" s="194"/>
      <c r="AJ4" s="194"/>
      <c r="AK4" s="195"/>
      <c r="AM4" s="193" t="str">
        <f>"Comparison of actual Claim Inceptions with those expected using "&amp;Comparison_Basis</f>
        <v>Comparison of actual Claim Inceptions with those expected using IPM 1991-98</v>
      </c>
      <c r="AN4" s="194"/>
      <c r="AO4" s="194"/>
      <c r="AP4" s="194"/>
      <c r="AQ4" s="194"/>
      <c r="AR4" s="194"/>
      <c r="AS4" s="194"/>
      <c r="AT4" s="195"/>
    </row>
    <row r="5" spans="1:46" ht="15.75" customHeight="1">
      <c r="A5" s="203"/>
      <c r="C5" s="193" t="str">
        <f>Investigation&amp;", "&amp;Data_Subset&amp;" business"</f>
        <v>Individual Income Protection, Standard* business</v>
      </c>
      <c r="D5" s="194"/>
      <c r="E5" s="194"/>
      <c r="F5" s="194"/>
      <c r="G5" s="194"/>
      <c r="H5" s="194"/>
      <c r="I5" s="194"/>
      <c r="J5" s="195"/>
      <c r="L5" s="193" t="str">
        <f>Investigation&amp;", "&amp;Data_Subset&amp;" business"</f>
        <v>Individual Income Protection, Standard* business</v>
      </c>
      <c r="M5" s="194"/>
      <c r="N5" s="194"/>
      <c r="O5" s="194"/>
      <c r="P5" s="194"/>
      <c r="Q5" s="194"/>
      <c r="R5" s="194"/>
      <c r="S5" s="195"/>
      <c r="U5" s="193" t="str">
        <f>Investigation&amp;", "&amp;Data_Subset&amp;" business"</f>
        <v>Individual Income Protection, Standard* business</v>
      </c>
      <c r="V5" s="194"/>
      <c r="W5" s="194"/>
      <c r="X5" s="194"/>
      <c r="Y5" s="194"/>
      <c r="Z5" s="194"/>
      <c r="AA5" s="194"/>
      <c r="AB5" s="195"/>
      <c r="AD5" s="193" t="str">
        <f>Investigation&amp;", "&amp;Data_Subset&amp;" business"</f>
        <v>Individual Income Protection, Standard* business</v>
      </c>
      <c r="AE5" s="194"/>
      <c r="AF5" s="194"/>
      <c r="AG5" s="194"/>
      <c r="AH5" s="194"/>
      <c r="AI5" s="194"/>
      <c r="AJ5" s="194"/>
      <c r="AK5" s="195"/>
      <c r="AM5" s="193" t="str">
        <f>Investigation&amp;", "&amp;Data_Subset&amp;" business"</f>
        <v>Individual Income Protection, Standard* business</v>
      </c>
      <c r="AN5" s="194"/>
      <c r="AO5" s="194"/>
      <c r="AP5" s="194"/>
      <c r="AQ5" s="194"/>
      <c r="AR5" s="194"/>
      <c r="AS5" s="194"/>
      <c r="AT5" s="195"/>
    </row>
    <row r="6" spans="1:46" ht="15.75" customHeight="1">
      <c r="A6" s="203"/>
      <c r="C6" s="193" t="str">
        <f>Office&amp;" experience for "&amp;Period</f>
        <v>All Offices experience for 1991-1994</v>
      </c>
      <c r="D6" s="194"/>
      <c r="E6" s="194"/>
      <c r="F6" s="194"/>
      <c r="G6" s="194"/>
      <c r="H6" s="194"/>
      <c r="I6" s="194"/>
      <c r="J6" s="195"/>
      <c r="L6" s="193" t="str">
        <f>Office&amp;" experience for "&amp;Period</f>
        <v>All Offices experience for 1991-1994</v>
      </c>
      <c r="M6" s="194"/>
      <c r="N6" s="194"/>
      <c r="O6" s="194"/>
      <c r="P6" s="194"/>
      <c r="Q6" s="194"/>
      <c r="R6" s="194"/>
      <c r="S6" s="195"/>
      <c r="U6" s="193" t="str">
        <f>Office&amp;" experience for "&amp;Period</f>
        <v>All Offices experience for 1991-1994</v>
      </c>
      <c r="V6" s="194"/>
      <c r="W6" s="194"/>
      <c r="X6" s="194"/>
      <c r="Y6" s="194"/>
      <c r="Z6" s="194"/>
      <c r="AA6" s="194"/>
      <c r="AB6" s="195"/>
      <c r="AD6" s="193" t="str">
        <f>Office&amp;" experience for "&amp;Period</f>
        <v>All Offices experience for 1991-1994</v>
      </c>
      <c r="AE6" s="194"/>
      <c r="AF6" s="194"/>
      <c r="AG6" s="194"/>
      <c r="AH6" s="194"/>
      <c r="AI6" s="194"/>
      <c r="AJ6" s="194"/>
      <c r="AK6" s="195"/>
      <c r="AM6" s="193" t="str">
        <f>Office&amp;" experience for "&amp;Period</f>
        <v>All Offices experience for 1991-1994</v>
      </c>
      <c r="AN6" s="194"/>
      <c r="AO6" s="194"/>
      <c r="AP6" s="194"/>
      <c r="AQ6" s="194"/>
      <c r="AR6" s="194"/>
      <c r="AS6" s="194"/>
      <c r="AT6" s="195"/>
    </row>
    <row r="7" spans="1:46" ht="15.75" customHeight="1">
      <c r="A7" s="203"/>
      <c r="C7" s="193" t="str">
        <f>$A$2&amp;", "&amp;$A3&amp;", "&amp;C$1</f>
        <v>Males, CMI Occupation Class 1, Deferred Period 1 week</v>
      </c>
      <c r="D7" s="194"/>
      <c r="E7" s="194"/>
      <c r="F7" s="194"/>
      <c r="G7" s="194"/>
      <c r="H7" s="194"/>
      <c r="I7" s="194"/>
      <c r="J7" s="195"/>
      <c r="L7" s="193" t="str">
        <f>$A$2&amp;", "&amp;$A3&amp;", "&amp;L$1</f>
        <v>Males, CMI Occupation Class 1, Deferred Period 4 weeks</v>
      </c>
      <c r="M7" s="194"/>
      <c r="N7" s="194"/>
      <c r="O7" s="194"/>
      <c r="P7" s="194"/>
      <c r="Q7" s="194"/>
      <c r="R7" s="194"/>
      <c r="S7" s="195"/>
      <c r="U7" s="193" t="str">
        <f>$A$2&amp;", "&amp;$A3&amp;", "&amp;U$1</f>
        <v>Males, CMI Occupation Class 1, Deferred Period 13 weeks</v>
      </c>
      <c r="V7" s="194"/>
      <c r="W7" s="194"/>
      <c r="X7" s="194"/>
      <c r="Y7" s="194"/>
      <c r="Z7" s="194"/>
      <c r="AA7" s="194"/>
      <c r="AB7" s="195"/>
      <c r="AD7" s="193" t="str">
        <f>$A$2&amp;", "&amp;$A3&amp;", "&amp;AD$1</f>
        <v>Males, CMI Occupation Class 1, Deferred Period 26 weeks</v>
      </c>
      <c r="AE7" s="194"/>
      <c r="AF7" s="194"/>
      <c r="AG7" s="194"/>
      <c r="AH7" s="194"/>
      <c r="AI7" s="194"/>
      <c r="AJ7" s="194"/>
      <c r="AK7" s="195"/>
      <c r="AM7" s="193" t="str">
        <f>$A$2&amp;", "&amp;$A3&amp;", "&amp;AM$1</f>
        <v>Males, CMI Occupation Class 1, Deferred Period 52 weeks</v>
      </c>
      <c r="AN7" s="194"/>
      <c r="AO7" s="194"/>
      <c r="AP7" s="194"/>
      <c r="AQ7" s="194"/>
      <c r="AR7" s="194"/>
      <c r="AS7" s="194"/>
      <c r="AT7" s="195"/>
    </row>
    <row r="8" spans="1:46" ht="15.75" customHeight="1" thickBot="1">
      <c r="A8" s="203"/>
      <c r="C8" s="196" t="s">
        <v>75</v>
      </c>
      <c r="D8" s="197"/>
      <c r="E8" s="197"/>
      <c r="F8" s="197"/>
      <c r="G8" s="197"/>
      <c r="H8" s="197"/>
      <c r="I8" s="197"/>
      <c r="J8" s="198"/>
      <c r="L8" s="196" t="s">
        <v>75</v>
      </c>
      <c r="M8" s="197"/>
      <c r="N8" s="197"/>
      <c r="O8" s="197"/>
      <c r="P8" s="197"/>
      <c r="Q8" s="197"/>
      <c r="R8" s="197"/>
      <c r="S8" s="198"/>
      <c r="U8" s="196" t="s">
        <v>75</v>
      </c>
      <c r="V8" s="197"/>
      <c r="W8" s="197"/>
      <c r="X8" s="197"/>
      <c r="Y8" s="197"/>
      <c r="Z8" s="197"/>
      <c r="AA8" s="197"/>
      <c r="AB8" s="198"/>
      <c r="AD8" s="196" t="s">
        <v>75</v>
      </c>
      <c r="AE8" s="197"/>
      <c r="AF8" s="197"/>
      <c r="AG8" s="197"/>
      <c r="AH8" s="197"/>
      <c r="AI8" s="197"/>
      <c r="AJ8" s="197"/>
      <c r="AK8" s="198"/>
      <c r="AM8" s="196" t="s">
        <v>75</v>
      </c>
      <c r="AN8" s="197"/>
      <c r="AO8" s="197"/>
      <c r="AP8" s="197"/>
      <c r="AQ8" s="197"/>
      <c r="AR8" s="197"/>
      <c r="AS8" s="197"/>
      <c r="AT8" s="198"/>
    </row>
    <row r="9" spans="1:46" ht="15.75" customHeight="1" thickTop="1">
      <c r="A9" s="203"/>
      <c r="C9" s="41"/>
      <c r="D9" s="202" t="s">
        <v>188</v>
      </c>
      <c r="E9" s="202"/>
      <c r="F9" s="202" t="s">
        <v>189</v>
      </c>
      <c r="G9" s="202"/>
      <c r="H9" s="42"/>
      <c r="I9" s="42"/>
      <c r="J9" s="43"/>
      <c r="L9" s="41"/>
      <c r="M9" s="202" t="s">
        <v>188</v>
      </c>
      <c r="N9" s="202"/>
      <c r="O9" s="202" t="s">
        <v>189</v>
      </c>
      <c r="P9" s="202"/>
      <c r="Q9" s="42"/>
      <c r="R9" s="42"/>
      <c r="S9" s="43"/>
      <c r="U9" s="41"/>
      <c r="V9" s="202" t="s">
        <v>188</v>
      </c>
      <c r="W9" s="202"/>
      <c r="X9" s="202" t="s">
        <v>189</v>
      </c>
      <c r="Y9" s="202"/>
      <c r="Z9" s="42"/>
      <c r="AA9" s="42"/>
      <c r="AB9" s="43"/>
      <c r="AD9" s="41"/>
      <c r="AE9" s="202" t="s">
        <v>188</v>
      </c>
      <c r="AF9" s="202"/>
      <c r="AG9" s="202" t="s">
        <v>189</v>
      </c>
      <c r="AH9" s="202"/>
      <c r="AI9" s="42"/>
      <c r="AJ9" s="42"/>
      <c r="AK9" s="43"/>
      <c r="AM9" s="41"/>
      <c r="AN9" s="202" t="s">
        <v>188</v>
      </c>
      <c r="AO9" s="202"/>
      <c r="AP9" s="202" t="s">
        <v>189</v>
      </c>
      <c r="AQ9" s="202"/>
      <c r="AR9" s="42"/>
      <c r="AS9" s="42"/>
      <c r="AT9" s="43"/>
    </row>
    <row r="10" spans="1:46" ht="15.75" customHeight="1" thickBot="1">
      <c r="A10" s="203"/>
      <c r="C10" s="38" t="s">
        <v>29</v>
      </c>
      <c r="D10" s="44" t="s">
        <v>18</v>
      </c>
      <c r="E10" s="44" t="s">
        <v>19</v>
      </c>
      <c r="F10" s="44" t="s">
        <v>190</v>
      </c>
      <c r="G10" s="44" t="s">
        <v>191</v>
      </c>
      <c r="H10" s="2" t="s">
        <v>192</v>
      </c>
      <c r="I10" s="44" t="s">
        <v>193</v>
      </c>
      <c r="J10" s="3" t="s">
        <v>194</v>
      </c>
      <c r="L10" s="38" t="s">
        <v>29</v>
      </c>
      <c r="M10" s="44" t="s">
        <v>18</v>
      </c>
      <c r="N10" s="44" t="s">
        <v>19</v>
      </c>
      <c r="O10" s="44" t="s">
        <v>190</v>
      </c>
      <c r="P10" s="44" t="s">
        <v>191</v>
      </c>
      <c r="Q10" s="2" t="s">
        <v>192</v>
      </c>
      <c r="R10" s="44" t="s">
        <v>193</v>
      </c>
      <c r="S10" s="3" t="s">
        <v>194</v>
      </c>
      <c r="U10" s="38" t="s">
        <v>29</v>
      </c>
      <c r="V10" s="44" t="s">
        <v>18</v>
      </c>
      <c r="W10" s="44" t="s">
        <v>19</v>
      </c>
      <c r="X10" s="44" t="s">
        <v>190</v>
      </c>
      <c r="Y10" s="44" t="s">
        <v>191</v>
      </c>
      <c r="Z10" s="2" t="s">
        <v>192</v>
      </c>
      <c r="AA10" s="44" t="s">
        <v>193</v>
      </c>
      <c r="AB10" s="3" t="s">
        <v>194</v>
      </c>
      <c r="AD10" s="38" t="s">
        <v>29</v>
      </c>
      <c r="AE10" s="44" t="s">
        <v>18</v>
      </c>
      <c r="AF10" s="44" t="s">
        <v>19</v>
      </c>
      <c r="AG10" s="44" t="s">
        <v>190</v>
      </c>
      <c r="AH10" s="44" t="s">
        <v>191</v>
      </c>
      <c r="AI10" s="2" t="s">
        <v>192</v>
      </c>
      <c r="AJ10" s="44" t="s">
        <v>193</v>
      </c>
      <c r="AK10" s="3" t="s">
        <v>194</v>
      </c>
      <c r="AM10" s="38" t="s">
        <v>29</v>
      </c>
      <c r="AN10" s="44" t="s">
        <v>18</v>
      </c>
      <c r="AO10" s="44" t="s">
        <v>19</v>
      </c>
      <c r="AP10" s="44" t="s">
        <v>190</v>
      </c>
      <c r="AQ10" s="44" t="s">
        <v>191</v>
      </c>
      <c r="AR10" s="2" t="s">
        <v>192</v>
      </c>
      <c r="AS10" s="44" t="s">
        <v>193</v>
      </c>
      <c r="AT10" s="3" t="s">
        <v>194</v>
      </c>
    </row>
    <row r="11" spans="1:46" ht="15.75" customHeight="1" thickTop="1">
      <c r="A11" s="203"/>
      <c r="C11" s="14"/>
      <c r="D11" s="45"/>
      <c r="E11" s="45"/>
      <c r="F11" s="45"/>
      <c r="G11" s="45"/>
      <c r="H11" s="45"/>
      <c r="I11" s="45"/>
      <c r="J11" s="46"/>
      <c r="L11" s="14"/>
      <c r="M11" s="45"/>
      <c r="N11" s="45"/>
      <c r="O11" s="45"/>
      <c r="P11" s="45"/>
      <c r="Q11" s="45"/>
      <c r="R11" s="45"/>
      <c r="S11" s="46"/>
      <c r="U11" s="14"/>
      <c r="V11" s="45"/>
      <c r="W11" s="45"/>
      <c r="X11" s="45"/>
      <c r="Y11" s="45"/>
      <c r="Z11" s="45"/>
      <c r="AA11" s="45"/>
      <c r="AB11" s="46"/>
      <c r="AD11" s="14"/>
      <c r="AE11" s="45"/>
      <c r="AF11" s="45"/>
      <c r="AG11" s="45"/>
      <c r="AH11" s="45"/>
      <c r="AI11" s="45"/>
      <c r="AJ11" s="45"/>
      <c r="AK11" s="46"/>
      <c r="AM11" s="14"/>
      <c r="AN11" s="45"/>
      <c r="AO11" s="45"/>
      <c r="AP11" s="45"/>
      <c r="AQ11" s="45"/>
      <c r="AR11" s="45"/>
      <c r="AS11" s="45"/>
      <c r="AT11" s="46"/>
    </row>
    <row r="12" spans="1:46" ht="15.75" customHeight="1">
      <c r="A12" s="203"/>
      <c r="C12" s="14" t="s">
        <v>143</v>
      </c>
      <c r="D12" s="47">
        <v>0</v>
      </c>
      <c r="E12" s="48">
        <v>0</v>
      </c>
      <c r="F12" s="49">
        <v>0</v>
      </c>
      <c r="G12" s="50">
        <v>0</v>
      </c>
      <c r="H12" s="49">
        <v>0</v>
      </c>
      <c r="I12" s="50">
        <v>0</v>
      </c>
      <c r="J12" s="51">
        <v>0</v>
      </c>
      <c r="L12" s="14" t="s">
        <v>143</v>
      </c>
      <c r="M12" s="47">
        <v>32.508824</v>
      </c>
      <c r="N12" s="48">
        <v>0</v>
      </c>
      <c r="O12" s="49">
        <v>0</v>
      </c>
      <c r="P12" s="50">
        <v>0.2460959246935407</v>
      </c>
      <c r="Q12" s="49">
        <v>0</v>
      </c>
      <c r="R12" s="50">
        <v>0.2646159866741169</v>
      </c>
      <c r="S12" s="51">
        <v>0</v>
      </c>
      <c r="U12" s="14" t="s">
        <v>143</v>
      </c>
      <c r="V12" s="47">
        <v>0</v>
      </c>
      <c r="W12" s="48">
        <v>0</v>
      </c>
      <c r="X12" s="49">
        <v>0</v>
      </c>
      <c r="Y12" s="50">
        <v>0</v>
      </c>
      <c r="Z12" s="49">
        <v>0</v>
      </c>
      <c r="AA12" s="50">
        <v>0</v>
      </c>
      <c r="AB12" s="51">
        <v>0</v>
      </c>
      <c r="AD12" s="14" t="s">
        <v>143</v>
      </c>
      <c r="AE12" s="47">
        <v>3.2743195299999996</v>
      </c>
      <c r="AF12" s="48">
        <v>0</v>
      </c>
      <c r="AG12" s="49">
        <v>0</v>
      </c>
      <c r="AH12" s="50">
        <v>0.006316969403953496</v>
      </c>
      <c r="AI12" s="49">
        <v>0</v>
      </c>
      <c r="AJ12" s="50">
        <v>0.006483025033154374</v>
      </c>
      <c r="AK12" s="51">
        <v>0</v>
      </c>
      <c r="AM12" s="14" t="s">
        <v>143</v>
      </c>
      <c r="AN12" s="47">
        <v>0</v>
      </c>
      <c r="AO12" s="48">
        <v>0</v>
      </c>
      <c r="AP12" s="49">
        <v>0</v>
      </c>
      <c r="AQ12" s="50">
        <v>0</v>
      </c>
      <c r="AR12" s="49">
        <v>0</v>
      </c>
      <c r="AS12" s="50">
        <v>0</v>
      </c>
      <c r="AT12" s="51">
        <v>0</v>
      </c>
    </row>
    <row r="13" spans="1:46" ht="15.75" customHeight="1">
      <c r="A13" s="203"/>
      <c r="C13" s="14" t="s">
        <v>21</v>
      </c>
      <c r="D13" s="47">
        <v>370.068621</v>
      </c>
      <c r="E13" s="48">
        <v>30</v>
      </c>
      <c r="F13" s="49">
        <v>27</v>
      </c>
      <c r="G13" s="50">
        <v>23.795207013790108</v>
      </c>
      <c r="H13" s="49">
        <v>113.46822906122485</v>
      </c>
      <c r="I13" s="50">
        <v>24.680372813301208</v>
      </c>
      <c r="J13" s="51">
        <v>109.39867158509314</v>
      </c>
      <c r="L13" s="14" t="s">
        <v>21</v>
      </c>
      <c r="M13" s="47">
        <v>2121.57925538</v>
      </c>
      <c r="N13" s="48">
        <v>20</v>
      </c>
      <c r="O13" s="49">
        <v>19</v>
      </c>
      <c r="P13" s="50">
        <v>14.240120292533463</v>
      </c>
      <c r="Q13" s="49">
        <v>133.42583917610787</v>
      </c>
      <c r="R13" s="50">
        <v>15.311767093499373</v>
      </c>
      <c r="S13" s="51">
        <v>124.08757189146685</v>
      </c>
      <c r="U13" s="14" t="s">
        <v>21</v>
      </c>
      <c r="V13" s="47">
        <v>640.43610612</v>
      </c>
      <c r="W13" s="48">
        <v>1</v>
      </c>
      <c r="X13" s="49">
        <v>1</v>
      </c>
      <c r="Y13" s="50">
        <v>1.3924944956250005</v>
      </c>
      <c r="Z13" s="49">
        <v>71.81356932769525</v>
      </c>
      <c r="AA13" s="50">
        <v>1.6072320904265205</v>
      </c>
      <c r="AB13" s="51">
        <v>62.218767653813096</v>
      </c>
      <c r="AD13" s="14" t="s">
        <v>21</v>
      </c>
      <c r="AE13" s="47">
        <v>2224.18758687</v>
      </c>
      <c r="AF13" s="48">
        <v>4</v>
      </c>
      <c r="AG13" s="49">
        <v>4</v>
      </c>
      <c r="AH13" s="50">
        <v>2.3753226273404877</v>
      </c>
      <c r="AI13" s="49">
        <v>168.3981769027549</v>
      </c>
      <c r="AJ13" s="50">
        <v>2.437763280162274</v>
      </c>
      <c r="AK13" s="51">
        <v>164.08484090931637</v>
      </c>
      <c r="AM13" s="14" t="s">
        <v>21</v>
      </c>
      <c r="AN13" s="47">
        <v>173.22118117000002</v>
      </c>
      <c r="AO13" s="48">
        <v>1</v>
      </c>
      <c r="AP13" s="49">
        <v>1</v>
      </c>
      <c r="AQ13" s="50">
        <v>0.09623071033391074</v>
      </c>
      <c r="AR13" s="49">
        <v>1039.1693010787326</v>
      </c>
      <c r="AS13" s="50">
        <v>0.09742748700672296</v>
      </c>
      <c r="AT13" s="51">
        <v>1026.4043861985224</v>
      </c>
    </row>
    <row r="14" spans="1:46" ht="15.75" customHeight="1">
      <c r="A14" s="203"/>
      <c r="C14" s="14" t="s">
        <v>22</v>
      </c>
      <c r="D14" s="47">
        <v>2858.70037534</v>
      </c>
      <c r="E14" s="48">
        <v>295</v>
      </c>
      <c r="F14" s="49">
        <v>195</v>
      </c>
      <c r="G14" s="50">
        <v>197.57370279832585</v>
      </c>
      <c r="H14" s="49">
        <v>98.697345465579</v>
      </c>
      <c r="I14" s="50">
        <v>204.92331251168102</v>
      </c>
      <c r="J14" s="51">
        <v>95.15754826034477</v>
      </c>
      <c r="L14" s="14" t="s">
        <v>22</v>
      </c>
      <c r="M14" s="47">
        <v>12366.512929650002</v>
      </c>
      <c r="N14" s="48">
        <v>92</v>
      </c>
      <c r="O14" s="49">
        <v>92</v>
      </c>
      <c r="P14" s="50">
        <v>78.83010465743591</v>
      </c>
      <c r="Q14" s="49">
        <v>116.70668255458392</v>
      </c>
      <c r="R14" s="50">
        <v>84.76250043363196</v>
      </c>
      <c r="S14" s="51">
        <v>108.53856307841569</v>
      </c>
      <c r="U14" s="14" t="s">
        <v>22</v>
      </c>
      <c r="V14" s="47">
        <v>5440.06756411</v>
      </c>
      <c r="W14" s="48">
        <v>9</v>
      </c>
      <c r="X14" s="49">
        <v>9</v>
      </c>
      <c r="Y14" s="50">
        <v>7.262516651241423</v>
      </c>
      <c r="Z14" s="49">
        <v>123.92398437340007</v>
      </c>
      <c r="AA14" s="50">
        <v>8.382474656672244</v>
      </c>
      <c r="AB14" s="51">
        <v>107.36686203800474</v>
      </c>
      <c r="AD14" s="14" t="s">
        <v>22</v>
      </c>
      <c r="AE14" s="47">
        <v>7719.58295749</v>
      </c>
      <c r="AF14" s="48">
        <v>4</v>
      </c>
      <c r="AG14" s="49">
        <v>4</v>
      </c>
      <c r="AH14" s="50">
        <v>5.943769132831717</v>
      </c>
      <c r="AI14" s="49">
        <v>67.29736486407454</v>
      </c>
      <c r="AJ14" s="50">
        <v>6.100014360576434</v>
      </c>
      <c r="AK14" s="51">
        <v>65.57361611886454</v>
      </c>
      <c r="AM14" s="14" t="s">
        <v>22</v>
      </c>
      <c r="AN14" s="47">
        <v>3084.34799412</v>
      </c>
      <c r="AO14" s="48">
        <v>2</v>
      </c>
      <c r="AP14" s="49">
        <v>2</v>
      </c>
      <c r="AQ14" s="50">
        <v>1.4027533886111652</v>
      </c>
      <c r="AR14" s="49">
        <v>142.57673631287074</v>
      </c>
      <c r="AS14" s="50">
        <v>1.4201987813280321</v>
      </c>
      <c r="AT14" s="51">
        <v>140.82535672434489</v>
      </c>
    </row>
    <row r="15" spans="1:46" ht="15.75" customHeight="1">
      <c r="A15" s="203"/>
      <c r="C15" s="14" t="s">
        <v>23</v>
      </c>
      <c r="D15" s="47">
        <v>6573.8140905</v>
      </c>
      <c r="E15" s="48">
        <v>1010</v>
      </c>
      <c r="F15" s="49">
        <v>542</v>
      </c>
      <c r="G15" s="50">
        <v>447.6509591053765</v>
      </c>
      <c r="H15" s="49">
        <v>121.07647464515179</v>
      </c>
      <c r="I15" s="50">
        <v>464.30327563654953</v>
      </c>
      <c r="J15" s="51">
        <v>116.73404613760908</v>
      </c>
      <c r="L15" s="14" t="s">
        <v>23</v>
      </c>
      <c r="M15" s="47">
        <v>11132.182060580002</v>
      </c>
      <c r="N15" s="48">
        <v>105</v>
      </c>
      <c r="O15" s="49">
        <v>92</v>
      </c>
      <c r="P15" s="50">
        <v>69.4468006160565</v>
      </c>
      <c r="Q15" s="49">
        <v>132.4755052556432</v>
      </c>
      <c r="R15" s="50">
        <v>74.6730515316851</v>
      </c>
      <c r="S15" s="51">
        <v>123.20375036630553</v>
      </c>
      <c r="U15" s="14" t="s">
        <v>23</v>
      </c>
      <c r="V15" s="47">
        <v>13388.01250298</v>
      </c>
      <c r="W15" s="48">
        <v>18</v>
      </c>
      <c r="X15" s="49">
        <v>17</v>
      </c>
      <c r="Y15" s="50">
        <v>14.776523952585357</v>
      </c>
      <c r="Z15" s="49">
        <v>115.04735521391426</v>
      </c>
      <c r="AA15" s="50">
        <v>17.055222520568595</v>
      </c>
      <c r="AB15" s="51">
        <v>99.67621342669673</v>
      </c>
      <c r="AD15" s="14" t="s">
        <v>23</v>
      </c>
      <c r="AE15" s="47">
        <v>15384.403576239998</v>
      </c>
      <c r="AF15" s="48">
        <v>15</v>
      </c>
      <c r="AG15" s="49">
        <v>12</v>
      </c>
      <c r="AH15" s="50">
        <v>10.471053876150693</v>
      </c>
      <c r="AI15" s="49">
        <v>114.60164508685891</v>
      </c>
      <c r="AJ15" s="50">
        <v>10.746308880348161</v>
      </c>
      <c r="AK15" s="51">
        <v>111.66624869628</v>
      </c>
      <c r="AM15" s="14" t="s">
        <v>23</v>
      </c>
      <c r="AN15" s="47">
        <v>11433.79739992</v>
      </c>
      <c r="AO15" s="48">
        <v>1</v>
      </c>
      <c r="AP15" s="49">
        <v>1</v>
      </c>
      <c r="AQ15" s="50">
        <v>5.681304010314978</v>
      </c>
      <c r="AR15" s="49">
        <v>17.60159284179124</v>
      </c>
      <c r="AS15" s="50">
        <v>5.751959750952315</v>
      </c>
      <c r="AT15" s="51">
        <v>17.38537895426748</v>
      </c>
    </row>
    <row r="16" spans="1:46" ht="15.75" customHeight="1">
      <c r="A16" s="203"/>
      <c r="C16" s="14" t="s">
        <v>24</v>
      </c>
      <c r="D16" s="47">
        <v>11036.90149124</v>
      </c>
      <c r="E16" s="48">
        <v>1824</v>
      </c>
      <c r="F16" s="49">
        <v>737</v>
      </c>
      <c r="G16" s="50">
        <v>670.3313381907213</v>
      </c>
      <c r="H16" s="49">
        <v>109.94562808136388</v>
      </c>
      <c r="I16" s="50">
        <v>695.2672160153214</v>
      </c>
      <c r="J16" s="51">
        <v>106.00240929291263</v>
      </c>
      <c r="L16" s="14" t="s">
        <v>24</v>
      </c>
      <c r="M16" s="47">
        <v>14115.13969823</v>
      </c>
      <c r="N16" s="48">
        <v>139</v>
      </c>
      <c r="O16" s="49">
        <v>106</v>
      </c>
      <c r="P16" s="50">
        <v>98.54016684557922</v>
      </c>
      <c r="Q16" s="49">
        <v>107.5703475985696</v>
      </c>
      <c r="R16" s="50">
        <v>105.95585241546037</v>
      </c>
      <c r="S16" s="51">
        <v>100.04166601800014</v>
      </c>
      <c r="U16" s="14" t="s">
        <v>24</v>
      </c>
      <c r="V16" s="47">
        <v>19470.39659178</v>
      </c>
      <c r="W16" s="48">
        <v>49</v>
      </c>
      <c r="X16" s="49">
        <v>36</v>
      </c>
      <c r="Y16" s="50">
        <v>24.003505312263357</v>
      </c>
      <c r="Z16" s="49">
        <v>149.97809499768206</v>
      </c>
      <c r="AA16" s="50">
        <v>27.705103425401635</v>
      </c>
      <c r="AB16" s="51">
        <v>129.93995888495087</v>
      </c>
      <c r="AD16" s="14" t="s">
        <v>24</v>
      </c>
      <c r="AE16" s="47">
        <v>22832.74831221</v>
      </c>
      <c r="AF16" s="48">
        <v>15</v>
      </c>
      <c r="AG16" s="49">
        <v>12</v>
      </c>
      <c r="AH16" s="50">
        <v>18.602773795014013</v>
      </c>
      <c r="AI16" s="49">
        <v>64.5065092562502</v>
      </c>
      <c r="AJ16" s="50">
        <v>19.091789193043223</v>
      </c>
      <c r="AK16" s="51">
        <v>62.854245239480385</v>
      </c>
      <c r="AM16" s="14" t="s">
        <v>24</v>
      </c>
      <c r="AN16" s="47">
        <v>13626.87995877</v>
      </c>
      <c r="AO16" s="48">
        <v>10</v>
      </c>
      <c r="AP16" s="49">
        <v>10</v>
      </c>
      <c r="AQ16" s="50">
        <v>9.01865500067342</v>
      </c>
      <c r="AR16" s="49">
        <v>110.8812788520384</v>
      </c>
      <c r="AS16" s="50">
        <v>9.130815826333913</v>
      </c>
      <c r="AT16" s="51">
        <v>109.51923891794311</v>
      </c>
    </row>
    <row r="17" spans="1:46" ht="15.75" customHeight="1">
      <c r="A17" s="203"/>
      <c r="C17" s="14" t="s">
        <v>25</v>
      </c>
      <c r="D17" s="47">
        <v>17291.119498519998</v>
      </c>
      <c r="E17" s="48">
        <v>2631</v>
      </c>
      <c r="F17" s="49">
        <v>925</v>
      </c>
      <c r="G17" s="50">
        <v>962.1674264789224</v>
      </c>
      <c r="H17" s="49">
        <v>96.13711445055488</v>
      </c>
      <c r="I17" s="50">
        <v>997.9594117652524</v>
      </c>
      <c r="J17" s="51">
        <v>92.68914036932651</v>
      </c>
      <c r="L17" s="14" t="s">
        <v>25</v>
      </c>
      <c r="M17" s="47">
        <v>17848.537514569998</v>
      </c>
      <c r="N17" s="48">
        <v>217</v>
      </c>
      <c r="O17" s="49">
        <v>151</v>
      </c>
      <c r="P17" s="50">
        <v>149.1214586397449</v>
      </c>
      <c r="Q17" s="49">
        <v>101.25973912634088</v>
      </c>
      <c r="R17" s="50">
        <v>160.34366258351665</v>
      </c>
      <c r="S17" s="51">
        <v>94.1727272328896</v>
      </c>
      <c r="U17" s="14" t="s">
        <v>25</v>
      </c>
      <c r="V17" s="47">
        <v>24403.02211631</v>
      </c>
      <c r="W17" s="48">
        <v>61</v>
      </c>
      <c r="X17" s="49">
        <v>45</v>
      </c>
      <c r="Y17" s="50">
        <v>45.895839097074145</v>
      </c>
      <c r="Z17" s="49">
        <v>98.04810389199038</v>
      </c>
      <c r="AA17" s="50">
        <v>52.97347001774773</v>
      </c>
      <c r="AB17" s="51">
        <v>84.94818252405143</v>
      </c>
      <c r="AD17" s="14" t="s">
        <v>25</v>
      </c>
      <c r="AE17" s="47">
        <v>32175.02193548</v>
      </c>
      <c r="AF17" s="48">
        <v>57</v>
      </c>
      <c r="AG17" s="49">
        <v>45</v>
      </c>
      <c r="AH17" s="50">
        <v>42.239212161793034</v>
      </c>
      <c r="AI17" s="49">
        <v>106.53607796384091</v>
      </c>
      <c r="AJ17" s="50">
        <v>43.349564057448276</v>
      </c>
      <c r="AK17" s="51">
        <v>103.80727229543649</v>
      </c>
      <c r="AM17" s="14" t="s">
        <v>25</v>
      </c>
      <c r="AN17" s="47">
        <v>16138.813497910001</v>
      </c>
      <c r="AO17" s="48">
        <v>22</v>
      </c>
      <c r="AP17" s="49">
        <v>18</v>
      </c>
      <c r="AQ17" s="50">
        <v>15.83960438151729</v>
      </c>
      <c r="AR17" s="49">
        <v>113.63920187933232</v>
      </c>
      <c r="AS17" s="50">
        <v>16.036594188249435</v>
      </c>
      <c r="AT17" s="51">
        <v>112.24328425788326</v>
      </c>
    </row>
    <row r="18" spans="1:46" ht="15.75" customHeight="1">
      <c r="A18" s="203"/>
      <c r="C18" s="14" t="s">
        <v>26</v>
      </c>
      <c r="D18" s="47">
        <v>18761.95609957</v>
      </c>
      <c r="E18" s="48">
        <v>2791</v>
      </c>
      <c r="F18" s="49">
        <v>998</v>
      </c>
      <c r="G18" s="50">
        <v>1037.6499330680776</v>
      </c>
      <c r="H18" s="49">
        <v>96.17887191002437</v>
      </c>
      <c r="I18" s="50">
        <v>1076.249817157531</v>
      </c>
      <c r="J18" s="51">
        <v>92.72940019035771</v>
      </c>
      <c r="L18" s="14" t="s">
        <v>26</v>
      </c>
      <c r="M18" s="47">
        <v>17748.310030349996</v>
      </c>
      <c r="N18" s="48">
        <v>316</v>
      </c>
      <c r="O18" s="49">
        <v>204</v>
      </c>
      <c r="P18" s="50">
        <v>184.85234632947513</v>
      </c>
      <c r="Q18" s="49">
        <v>110.35835035406946</v>
      </c>
      <c r="R18" s="50">
        <v>198.76349465726648</v>
      </c>
      <c r="S18" s="51">
        <v>102.6345407901803</v>
      </c>
      <c r="U18" s="14" t="s">
        <v>26</v>
      </c>
      <c r="V18" s="47">
        <v>24923.68510181</v>
      </c>
      <c r="W18" s="48">
        <v>111</v>
      </c>
      <c r="X18" s="49">
        <v>85</v>
      </c>
      <c r="Y18" s="50">
        <v>76.34752392408195</v>
      </c>
      <c r="Z18" s="49">
        <v>111.33301465614241</v>
      </c>
      <c r="AA18" s="50">
        <v>88.12113143780527</v>
      </c>
      <c r="AB18" s="51">
        <v>96.45813508419586</v>
      </c>
      <c r="AD18" s="14" t="s">
        <v>26</v>
      </c>
      <c r="AE18" s="47">
        <v>36119.07887333</v>
      </c>
      <c r="AF18" s="48">
        <v>113</v>
      </c>
      <c r="AG18" s="49">
        <v>78</v>
      </c>
      <c r="AH18" s="50">
        <v>76.20511207806308</v>
      </c>
      <c r="AI18" s="49">
        <v>102.35533794648615</v>
      </c>
      <c r="AJ18" s="50">
        <v>78.20833340544935</v>
      </c>
      <c r="AK18" s="51">
        <v>99.73361738272915</v>
      </c>
      <c r="AM18" s="14" t="s">
        <v>26</v>
      </c>
      <c r="AN18" s="47">
        <v>16653.73059343</v>
      </c>
      <c r="AO18" s="48">
        <v>74</v>
      </c>
      <c r="AP18" s="49">
        <v>33</v>
      </c>
      <c r="AQ18" s="50">
        <v>26.982975091013973</v>
      </c>
      <c r="AR18" s="49">
        <v>122.29933833719414</v>
      </c>
      <c r="AS18" s="50">
        <v>27.318549826355184</v>
      </c>
      <c r="AT18" s="51">
        <v>120.79704160637296</v>
      </c>
    </row>
    <row r="19" spans="1:46" ht="15.75" customHeight="1">
      <c r="A19" s="203"/>
      <c r="C19" s="14" t="s">
        <v>27</v>
      </c>
      <c r="D19" s="47">
        <v>13401.337826160001</v>
      </c>
      <c r="E19" s="48">
        <v>2170</v>
      </c>
      <c r="F19" s="49">
        <v>847</v>
      </c>
      <c r="G19" s="50">
        <v>769.2558235131431</v>
      </c>
      <c r="H19" s="49">
        <v>110.10641377166364</v>
      </c>
      <c r="I19" s="50">
        <v>797.8716260843906</v>
      </c>
      <c r="J19" s="51">
        <v>106.15742837688191</v>
      </c>
      <c r="L19" s="14" t="s">
        <v>27</v>
      </c>
      <c r="M19" s="47">
        <v>12018.852554910001</v>
      </c>
      <c r="N19" s="48">
        <v>272</v>
      </c>
      <c r="O19" s="49">
        <v>177</v>
      </c>
      <c r="P19" s="50">
        <v>168.7102176851234</v>
      </c>
      <c r="Q19" s="49">
        <v>104.91362196588972</v>
      </c>
      <c r="R19" s="50">
        <v>181.40658269878995</v>
      </c>
      <c r="S19" s="51">
        <v>97.57088048667633</v>
      </c>
      <c r="U19" s="14" t="s">
        <v>27</v>
      </c>
      <c r="V19" s="47">
        <v>16042.786461980002</v>
      </c>
      <c r="W19" s="48">
        <v>139</v>
      </c>
      <c r="X19" s="49">
        <v>87</v>
      </c>
      <c r="Y19" s="50">
        <v>79.81153644361498</v>
      </c>
      <c r="Z19" s="49">
        <v>109.00679760934499</v>
      </c>
      <c r="AA19" s="50">
        <v>92.11933186195404</v>
      </c>
      <c r="AB19" s="51">
        <v>94.44271711650532</v>
      </c>
      <c r="AD19" s="14" t="s">
        <v>27</v>
      </c>
      <c r="AE19" s="47">
        <v>25366.522564270002</v>
      </c>
      <c r="AF19" s="48">
        <v>121</v>
      </c>
      <c r="AG19" s="49">
        <v>82</v>
      </c>
      <c r="AH19" s="50">
        <v>86.37077488437441</v>
      </c>
      <c r="AI19" s="49">
        <v>94.93952104722273</v>
      </c>
      <c r="AJ19" s="50">
        <v>88.64122333058914</v>
      </c>
      <c r="AK19" s="51">
        <v>92.50774856093696</v>
      </c>
      <c r="AM19" s="14" t="s">
        <v>27</v>
      </c>
      <c r="AN19" s="47">
        <v>11259.39931343</v>
      </c>
      <c r="AO19" s="48">
        <v>43</v>
      </c>
      <c r="AP19" s="49">
        <v>31</v>
      </c>
      <c r="AQ19" s="50">
        <v>35.49302802900565</v>
      </c>
      <c r="AR19" s="49">
        <v>87.34109688997553</v>
      </c>
      <c r="AS19" s="50">
        <v>35.934438342253806</v>
      </c>
      <c r="AT19" s="51">
        <v>86.2682190959651</v>
      </c>
    </row>
    <row r="20" spans="1:46" ht="15.75" customHeight="1">
      <c r="A20" s="203"/>
      <c r="C20" s="14" t="s">
        <v>28</v>
      </c>
      <c r="D20" s="47">
        <v>9587.12117358</v>
      </c>
      <c r="E20" s="48">
        <v>1541</v>
      </c>
      <c r="F20" s="49">
        <v>641</v>
      </c>
      <c r="G20" s="50">
        <v>601.2985460390679</v>
      </c>
      <c r="H20" s="49">
        <v>106.60261931821678</v>
      </c>
      <c r="I20" s="50">
        <v>623.6664501275291</v>
      </c>
      <c r="J20" s="51">
        <v>102.77929811182348</v>
      </c>
      <c r="L20" s="14" t="s">
        <v>28</v>
      </c>
      <c r="M20" s="47">
        <v>9793.088307959999</v>
      </c>
      <c r="N20" s="48">
        <v>327</v>
      </c>
      <c r="O20" s="49">
        <v>200</v>
      </c>
      <c r="P20" s="50">
        <v>183.7794400344249</v>
      </c>
      <c r="Q20" s="49">
        <v>108.82610152829757</v>
      </c>
      <c r="R20" s="50">
        <v>197.6098463056039</v>
      </c>
      <c r="S20" s="51">
        <v>101.20953168026847</v>
      </c>
      <c r="U20" s="14" t="s">
        <v>28</v>
      </c>
      <c r="V20" s="47">
        <v>12308.73693902</v>
      </c>
      <c r="W20" s="48">
        <v>176</v>
      </c>
      <c r="X20" s="49">
        <v>119</v>
      </c>
      <c r="Y20" s="50">
        <v>93.29330978634209</v>
      </c>
      <c r="Z20" s="49">
        <v>127.55469848002038</v>
      </c>
      <c r="AA20" s="50">
        <v>107.68013933398812</v>
      </c>
      <c r="AB20" s="51">
        <v>110.51248701573594</v>
      </c>
      <c r="AD20" s="14" t="s">
        <v>28</v>
      </c>
      <c r="AE20" s="47">
        <v>19788.75260493</v>
      </c>
      <c r="AF20" s="48">
        <v>185</v>
      </c>
      <c r="AG20" s="49">
        <v>122</v>
      </c>
      <c r="AH20" s="50">
        <v>105.41104627751315</v>
      </c>
      <c r="AI20" s="49">
        <v>115.73739594502601</v>
      </c>
      <c r="AJ20" s="50">
        <v>108.1820107218526</v>
      </c>
      <c r="AK20" s="51">
        <v>112.77290853252387</v>
      </c>
      <c r="AM20" s="14" t="s">
        <v>28</v>
      </c>
      <c r="AN20" s="47">
        <v>8215.49626958</v>
      </c>
      <c r="AO20" s="48">
        <v>65</v>
      </c>
      <c r="AP20" s="49">
        <v>45</v>
      </c>
      <c r="AQ20" s="50">
        <v>40.99529279592113</v>
      </c>
      <c r="AR20" s="49">
        <v>109.76870008958034</v>
      </c>
      <c r="AS20" s="50">
        <v>41.50513222184893</v>
      </c>
      <c r="AT20" s="51">
        <v>108.42032681517713</v>
      </c>
    </row>
    <row r="21" spans="1:46" ht="15.75" customHeight="1">
      <c r="A21" s="203"/>
      <c r="C21" s="14" t="s">
        <v>144</v>
      </c>
      <c r="D21" s="47">
        <v>6023.84516081</v>
      </c>
      <c r="E21" s="48">
        <v>962</v>
      </c>
      <c r="F21" s="49">
        <v>439</v>
      </c>
      <c r="G21" s="50">
        <v>449.3625319897488</v>
      </c>
      <c r="H21" s="49">
        <v>97.69394837084789</v>
      </c>
      <c r="I21" s="50">
        <v>466.07851788844357</v>
      </c>
      <c r="J21" s="51">
        <v>94.19013817433121</v>
      </c>
      <c r="L21" s="14" t="s">
        <v>144</v>
      </c>
      <c r="M21" s="47">
        <v>5698.01467495</v>
      </c>
      <c r="N21" s="48">
        <v>188</v>
      </c>
      <c r="O21" s="49">
        <v>125</v>
      </c>
      <c r="P21" s="50">
        <v>136.6267196765124</v>
      </c>
      <c r="Q21" s="49">
        <v>91.49015675408097</v>
      </c>
      <c r="R21" s="50">
        <v>146.90862629387232</v>
      </c>
      <c r="S21" s="51">
        <v>85.08690275951062</v>
      </c>
      <c r="U21" s="14" t="s">
        <v>144</v>
      </c>
      <c r="V21" s="47">
        <v>6236.15796914</v>
      </c>
      <c r="W21" s="48">
        <v>111</v>
      </c>
      <c r="X21" s="49">
        <v>68</v>
      </c>
      <c r="Y21" s="50">
        <v>61.82224156047263</v>
      </c>
      <c r="Z21" s="49">
        <v>109.99277652118855</v>
      </c>
      <c r="AA21" s="50">
        <v>71.35589465543579</v>
      </c>
      <c r="AB21" s="51">
        <v>95.29696225989349</v>
      </c>
      <c r="AD21" s="14" t="s">
        <v>144</v>
      </c>
      <c r="AE21" s="47">
        <v>9341.8093375</v>
      </c>
      <c r="AF21" s="48">
        <v>109</v>
      </c>
      <c r="AG21" s="49">
        <v>69</v>
      </c>
      <c r="AH21" s="50">
        <v>69.4118640920612</v>
      </c>
      <c r="AI21" s="49">
        <v>99.40663732713627</v>
      </c>
      <c r="AJ21" s="50">
        <v>71.23650974549737</v>
      </c>
      <c r="AK21" s="51">
        <v>96.86044451996929</v>
      </c>
      <c r="AM21" s="14" t="s">
        <v>144</v>
      </c>
      <c r="AN21" s="47">
        <v>3241.09807756</v>
      </c>
      <c r="AO21" s="48">
        <v>38</v>
      </c>
      <c r="AP21" s="49">
        <v>19</v>
      </c>
      <c r="AQ21" s="50">
        <v>22.524753670569254</v>
      </c>
      <c r="AR21" s="49">
        <v>84.35164387535708</v>
      </c>
      <c r="AS21" s="50">
        <v>22.804883575671692</v>
      </c>
      <c r="AT21" s="51">
        <v>83.31548782941057</v>
      </c>
    </row>
    <row r="22" spans="1:46" ht="15.75" customHeight="1">
      <c r="A22" s="203"/>
      <c r="C22" s="14"/>
      <c r="D22" s="52"/>
      <c r="E22" s="53"/>
      <c r="F22" s="54"/>
      <c r="G22" s="55"/>
      <c r="H22" s="54"/>
      <c r="I22" s="55"/>
      <c r="J22" s="56"/>
      <c r="L22" s="14"/>
      <c r="M22" s="52"/>
      <c r="N22" s="53"/>
      <c r="O22" s="54"/>
      <c r="P22" s="55"/>
      <c r="Q22" s="54"/>
      <c r="R22" s="55"/>
      <c r="S22" s="56"/>
      <c r="U22" s="14"/>
      <c r="V22" s="52"/>
      <c r="W22" s="53"/>
      <c r="X22" s="54"/>
      <c r="Y22" s="55"/>
      <c r="Z22" s="54"/>
      <c r="AA22" s="55"/>
      <c r="AB22" s="56"/>
      <c r="AD22" s="14"/>
      <c r="AE22" s="52"/>
      <c r="AF22" s="53"/>
      <c r="AG22" s="54"/>
      <c r="AH22" s="55"/>
      <c r="AI22" s="54"/>
      <c r="AJ22" s="55"/>
      <c r="AK22" s="56"/>
      <c r="AM22" s="14"/>
      <c r="AN22" s="52"/>
      <c r="AO22" s="53"/>
      <c r="AP22" s="54"/>
      <c r="AQ22" s="55"/>
      <c r="AR22" s="54"/>
      <c r="AS22" s="55"/>
      <c r="AT22" s="56"/>
    </row>
    <row r="23" spans="1:46" ht="15.75" customHeight="1">
      <c r="A23" s="203"/>
      <c r="C23" s="14" t="s">
        <v>30</v>
      </c>
      <c r="D23" s="47">
        <v>85904.86433672001</v>
      </c>
      <c r="E23" s="48">
        <v>13254</v>
      </c>
      <c r="F23" s="49">
        <v>5351</v>
      </c>
      <c r="G23" s="50">
        <v>5159.085468197174</v>
      </c>
      <c r="H23" s="49">
        <v>103.71993317392918</v>
      </c>
      <c r="I23" s="50">
        <v>5351.000000000001</v>
      </c>
      <c r="J23" s="51">
        <v>99.99999999999999</v>
      </c>
      <c r="L23" s="14" t="s">
        <v>30</v>
      </c>
      <c r="M23" s="47">
        <v>102874.72585058001</v>
      </c>
      <c r="N23" s="48">
        <v>1676</v>
      </c>
      <c r="O23" s="49">
        <v>1166</v>
      </c>
      <c r="P23" s="50">
        <v>1084.3934707015792</v>
      </c>
      <c r="Q23" s="49">
        <v>107.52554598522464</v>
      </c>
      <c r="R23" s="50">
        <v>1166.0000000000002</v>
      </c>
      <c r="S23" s="51">
        <v>99.99999999999999</v>
      </c>
      <c r="U23" s="14" t="s">
        <v>30</v>
      </c>
      <c r="V23" s="47">
        <v>122853.30135324999</v>
      </c>
      <c r="W23" s="48">
        <v>675</v>
      </c>
      <c r="X23" s="49">
        <v>467</v>
      </c>
      <c r="Y23" s="50">
        <v>404.605491223301</v>
      </c>
      <c r="Z23" s="49">
        <v>115.42107315154149</v>
      </c>
      <c r="AA23" s="50">
        <v>467.00000000000006</v>
      </c>
      <c r="AB23" s="51">
        <v>99.99999999999999</v>
      </c>
      <c r="AD23" s="14" t="s">
        <v>30</v>
      </c>
      <c r="AE23" s="47">
        <v>170955.38206785006</v>
      </c>
      <c r="AF23" s="48">
        <v>623</v>
      </c>
      <c r="AG23" s="49">
        <v>428</v>
      </c>
      <c r="AH23" s="50">
        <v>417.0372458945457</v>
      </c>
      <c r="AI23" s="49">
        <v>102.62872302495168</v>
      </c>
      <c r="AJ23" s="50">
        <v>428</v>
      </c>
      <c r="AK23" s="51">
        <v>100</v>
      </c>
      <c r="AM23" s="14" t="s">
        <v>30</v>
      </c>
      <c r="AN23" s="47">
        <v>83826.78428589</v>
      </c>
      <c r="AO23" s="48">
        <v>256</v>
      </c>
      <c r="AP23" s="49">
        <v>160</v>
      </c>
      <c r="AQ23" s="50">
        <v>158.03459707796074</v>
      </c>
      <c r="AR23" s="49">
        <v>101.24365357863361</v>
      </c>
      <c r="AS23" s="50">
        <v>160.00000000000003</v>
      </c>
      <c r="AT23" s="51">
        <v>99.99999999999999</v>
      </c>
    </row>
    <row r="24" spans="1:46" ht="15.75" customHeight="1" thickBot="1">
      <c r="A24" s="204"/>
      <c r="C24" s="38"/>
      <c r="D24" s="65"/>
      <c r="E24" s="66"/>
      <c r="F24" s="64"/>
      <c r="G24" s="67"/>
      <c r="H24" s="64"/>
      <c r="I24" s="67"/>
      <c r="J24" s="68"/>
      <c r="L24" s="38"/>
      <c r="M24" s="65"/>
      <c r="N24" s="66"/>
      <c r="O24" s="64"/>
      <c r="P24" s="67"/>
      <c r="Q24" s="64"/>
      <c r="R24" s="67"/>
      <c r="S24" s="68"/>
      <c r="U24" s="38"/>
      <c r="V24" s="65"/>
      <c r="W24" s="66"/>
      <c r="X24" s="64"/>
      <c r="Y24" s="67"/>
      <c r="Z24" s="64"/>
      <c r="AA24" s="67"/>
      <c r="AB24" s="68"/>
      <c r="AD24" s="38"/>
      <c r="AE24" s="65"/>
      <c r="AF24" s="66"/>
      <c r="AG24" s="64"/>
      <c r="AH24" s="67"/>
      <c r="AI24" s="64"/>
      <c r="AJ24" s="67"/>
      <c r="AK24" s="68"/>
      <c r="AM24" s="38"/>
      <c r="AN24" s="65"/>
      <c r="AO24" s="66"/>
      <c r="AP24" s="64"/>
      <c r="AQ24" s="67"/>
      <c r="AR24" s="64"/>
      <c r="AS24" s="67"/>
      <c r="AT24" s="68"/>
    </row>
    <row r="25" spans="1:46" ht="17.25" thickBot="1" thickTop="1">
      <c r="A25" s="96"/>
      <c r="B25" s="58"/>
      <c r="C25" s="63"/>
      <c r="D25" s="47"/>
      <c r="E25" s="48"/>
      <c r="F25" s="49"/>
      <c r="G25" s="50"/>
      <c r="H25" s="49"/>
      <c r="I25" s="50"/>
      <c r="J25" s="64"/>
      <c r="L25" s="63"/>
      <c r="M25" s="47"/>
      <c r="N25" s="48"/>
      <c r="O25" s="49"/>
      <c r="P25" s="50"/>
      <c r="Q25" s="49"/>
      <c r="R25" s="50"/>
      <c r="S25" s="64"/>
      <c r="U25" s="63"/>
      <c r="V25" s="47"/>
      <c r="W25" s="48"/>
      <c r="X25" s="49"/>
      <c r="Y25" s="50"/>
      <c r="Z25" s="49"/>
      <c r="AA25" s="50"/>
      <c r="AB25" s="64"/>
      <c r="AD25" s="63"/>
      <c r="AE25" s="47"/>
      <c r="AF25" s="48"/>
      <c r="AG25" s="49"/>
      <c r="AH25" s="50"/>
      <c r="AI25" s="49"/>
      <c r="AJ25" s="50"/>
      <c r="AK25" s="64"/>
      <c r="AM25" s="63"/>
      <c r="AN25" s="47"/>
      <c r="AO25" s="48"/>
      <c r="AP25" s="49"/>
      <c r="AQ25" s="50"/>
      <c r="AR25" s="49"/>
      <c r="AS25" s="50"/>
      <c r="AT25" s="64"/>
    </row>
    <row r="26" spans="1:46" s="90" customFormat="1" ht="16.5" customHeight="1" thickTop="1">
      <c r="A26" s="205" t="s">
        <v>166</v>
      </c>
      <c r="C26" s="190" t="s">
        <v>81</v>
      </c>
      <c r="D26" s="191"/>
      <c r="E26" s="191"/>
      <c r="F26" s="191"/>
      <c r="G26" s="191"/>
      <c r="H26" s="191"/>
      <c r="I26" s="191"/>
      <c r="J26" s="192"/>
      <c r="L26" s="190" t="s">
        <v>82</v>
      </c>
      <c r="M26" s="191"/>
      <c r="N26" s="191"/>
      <c r="O26" s="191"/>
      <c r="P26" s="191"/>
      <c r="Q26" s="191"/>
      <c r="R26" s="191"/>
      <c r="S26" s="192"/>
      <c r="U26" s="190" t="s">
        <v>83</v>
      </c>
      <c r="V26" s="191"/>
      <c r="W26" s="191"/>
      <c r="X26" s="191"/>
      <c r="Y26" s="191"/>
      <c r="Z26" s="191"/>
      <c r="AA26" s="191"/>
      <c r="AB26" s="192"/>
      <c r="AD26" s="190" t="s">
        <v>84</v>
      </c>
      <c r="AE26" s="191"/>
      <c r="AF26" s="191"/>
      <c r="AG26" s="191"/>
      <c r="AH26" s="191"/>
      <c r="AI26" s="191"/>
      <c r="AJ26" s="191"/>
      <c r="AK26" s="192"/>
      <c r="AM26" s="190" t="s">
        <v>85</v>
      </c>
      <c r="AN26" s="191"/>
      <c r="AO26" s="191"/>
      <c r="AP26" s="191"/>
      <c r="AQ26" s="191"/>
      <c r="AR26" s="191"/>
      <c r="AS26" s="191"/>
      <c r="AT26" s="192"/>
    </row>
    <row r="27" spans="1:46" ht="15.75" customHeight="1">
      <c r="A27" s="203"/>
      <c r="C27" s="193" t="str">
        <f>"Comparison of actual Claim Inceptions with those expected using "&amp;Comparison_Basis</f>
        <v>Comparison of actual Claim Inceptions with those expected using IPM 1991-98</v>
      </c>
      <c r="D27" s="194"/>
      <c r="E27" s="194"/>
      <c r="F27" s="194"/>
      <c r="G27" s="194"/>
      <c r="H27" s="194"/>
      <c r="I27" s="194"/>
      <c r="J27" s="195"/>
      <c r="L27" s="193" t="str">
        <f>"Comparison of actual Claim Inceptions with those expected using "&amp;Comparison_Basis</f>
        <v>Comparison of actual Claim Inceptions with those expected using IPM 1991-98</v>
      </c>
      <c r="M27" s="194"/>
      <c r="N27" s="194"/>
      <c r="O27" s="194"/>
      <c r="P27" s="194"/>
      <c r="Q27" s="194"/>
      <c r="R27" s="194"/>
      <c r="S27" s="195"/>
      <c r="U27" s="193" t="str">
        <f>"Comparison of actual Claim Inceptions with those expected using "&amp;Comparison_Basis</f>
        <v>Comparison of actual Claim Inceptions with those expected using IPM 1991-98</v>
      </c>
      <c r="V27" s="194"/>
      <c r="W27" s="194"/>
      <c r="X27" s="194"/>
      <c r="Y27" s="194"/>
      <c r="Z27" s="194"/>
      <c r="AA27" s="194"/>
      <c r="AB27" s="195"/>
      <c r="AD27" s="193" t="str">
        <f>"Comparison of actual Claim Inceptions with those expected using "&amp;Comparison_Basis</f>
        <v>Comparison of actual Claim Inceptions with those expected using IPM 1991-98</v>
      </c>
      <c r="AE27" s="194"/>
      <c r="AF27" s="194"/>
      <c r="AG27" s="194"/>
      <c r="AH27" s="194"/>
      <c r="AI27" s="194"/>
      <c r="AJ27" s="194"/>
      <c r="AK27" s="195"/>
      <c r="AM27" s="193" t="str">
        <f>"Comparison of actual Claim Inceptions with those expected using "&amp;Comparison_Basis</f>
        <v>Comparison of actual Claim Inceptions with those expected using IPM 1991-98</v>
      </c>
      <c r="AN27" s="194"/>
      <c r="AO27" s="194"/>
      <c r="AP27" s="194"/>
      <c r="AQ27" s="194"/>
      <c r="AR27" s="194"/>
      <c r="AS27" s="194"/>
      <c r="AT27" s="195"/>
    </row>
    <row r="28" spans="1:46" ht="15.75" customHeight="1">
      <c r="A28" s="203"/>
      <c r="C28" s="193" t="str">
        <f>Investigation&amp;", "&amp;Data_Subset&amp;" business"</f>
        <v>Individual Income Protection, Standard* business</v>
      </c>
      <c r="D28" s="194"/>
      <c r="E28" s="194"/>
      <c r="F28" s="194"/>
      <c r="G28" s="194"/>
      <c r="H28" s="194"/>
      <c r="I28" s="194"/>
      <c r="J28" s="195"/>
      <c r="L28" s="193" t="str">
        <f>Investigation&amp;", "&amp;Data_Subset&amp;" business"</f>
        <v>Individual Income Protection, Standard* business</v>
      </c>
      <c r="M28" s="194"/>
      <c r="N28" s="194"/>
      <c r="O28" s="194"/>
      <c r="P28" s="194"/>
      <c r="Q28" s="194"/>
      <c r="R28" s="194"/>
      <c r="S28" s="195"/>
      <c r="U28" s="193" t="str">
        <f>Investigation&amp;", "&amp;Data_Subset&amp;" business"</f>
        <v>Individual Income Protection, Standard* business</v>
      </c>
      <c r="V28" s="194"/>
      <c r="W28" s="194"/>
      <c r="X28" s="194"/>
      <c r="Y28" s="194"/>
      <c r="Z28" s="194"/>
      <c r="AA28" s="194"/>
      <c r="AB28" s="195"/>
      <c r="AD28" s="193" t="str">
        <f>Investigation&amp;", "&amp;Data_Subset&amp;" business"</f>
        <v>Individual Income Protection, Standard* business</v>
      </c>
      <c r="AE28" s="194"/>
      <c r="AF28" s="194"/>
      <c r="AG28" s="194"/>
      <c r="AH28" s="194"/>
      <c r="AI28" s="194"/>
      <c r="AJ28" s="194"/>
      <c r="AK28" s="195"/>
      <c r="AM28" s="193" t="str">
        <f>Investigation&amp;", "&amp;Data_Subset&amp;" business"</f>
        <v>Individual Income Protection, Standard* business</v>
      </c>
      <c r="AN28" s="194"/>
      <c r="AO28" s="194"/>
      <c r="AP28" s="194"/>
      <c r="AQ28" s="194"/>
      <c r="AR28" s="194"/>
      <c r="AS28" s="194"/>
      <c r="AT28" s="195"/>
    </row>
    <row r="29" spans="1:46" ht="15.75" customHeight="1">
      <c r="A29" s="203"/>
      <c r="C29" s="193" t="str">
        <f>Office&amp;" experience for "&amp;Period</f>
        <v>All Offices experience for 1991-1994</v>
      </c>
      <c r="D29" s="194"/>
      <c r="E29" s="194"/>
      <c r="F29" s="194"/>
      <c r="G29" s="194"/>
      <c r="H29" s="194"/>
      <c r="I29" s="194"/>
      <c r="J29" s="195"/>
      <c r="L29" s="193" t="str">
        <f>Office&amp;" experience for "&amp;Period</f>
        <v>All Offices experience for 1991-1994</v>
      </c>
      <c r="M29" s="194"/>
      <c r="N29" s="194"/>
      <c r="O29" s="194"/>
      <c r="P29" s="194"/>
      <c r="Q29" s="194"/>
      <c r="R29" s="194"/>
      <c r="S29" s="195"/>
      <c r="U29" s="193" t="str">
        <f>Office&amp;" experience for "&amp;Period</f>
        <v>All Offices experience for 1991-1994</v>
      </c>
      <c r="V29" s="194"/>
      <c r="W29" s="194"/>
      <c r="X29" s="194"/>
      <c r="Y29" s="194"/>
      <c r="Z29" s="194"/>
      <c r="AA29" s="194"/>
      <c r="AB29" s="195"/>
      <c r="AD29" s="193" t="str">
        <f>Office&amp;" experience for "&amp;Period</f>
        <v>All Offices experience for 1991-1994</v>
      </c>
      <c r="AE29" s="194"/>
      <c r="AF29" s="194"/>
      <c r="AG29" s="194"/>
      <c r="AH29" s="194"/>
      <c r="AI29" s="194"/>
      <c r="AJ29" s="194"/>
      <c r="AK29" s="195"/>
      <c r="AM29" s="193" t="str">
        <f>Office&amp;" experience for "&amp;Period</f>
        <v>All Offices experience for 1991-1994</v>
      </c>
      <c r="AN29" s="194"/>
      <c r="AO29" s="194"/>
      <c r="AP29" s="194"/>
      <c r="AQ29" s="194"/>
      <c r="AR29" s="194"/>
      <c r="AS29" s="194"/>
      <c r="AT29" s="195"/>
    </row>
    <row r="30" spans="1:46" ht="15.75" customHeight="1">
      <c r="A30" s="203"/>
      <c r="C30" s="193" t="str">
        <f>$A$2&amp;", "&amp;$A26&amp;", "&amp;C$1</f>
        <v>Males, CMI Occupation Class 2, Deferred Period 1 week</v>
      </c>
      <c r="D30" s="194"/>
      <c r="E30" s="194"/>
      <c r="F30" s="194"/>
      <c r="G30" s="194"/>
      <c r="H30" s="194"/>
      <c r="I30" s="194"/>
      <c r="J30" s="195"/>
      <c r="L30" s="193" t="str">
        <f>$A$2&amp;", "&amp;$A26&amp;", "&amp;L$1</f>
        <v>Males, CMI Occupation Class 2, Deferred Period 4 weeks</v>
      </c>
      <c r="M30" s="194"/>
      <c r="N30" s="194"/>
      <c r="O30" s="194"/>
      <c r="P30" s="194"/>
      <c r="Q30" s="194"/>
      <c r="R30" s="194"/>
      <c r="S30" s="195"/>
      <c r="U30" s="193" t="str">
        <f>$A$2&amp;", "&amp;$A26&amp;", "&amp;U$1</f>
        <v>Males, CMI Occupation Class 2, Deferred Period 13 weeks</v>
      </c>
      <c r="V30" s="194"/>
      <c r="W30" s="194"/>
      <c r="X30" s="194"/>
      <c r="Y30" s="194"/>
      <c r="Z30" s="194"/>
      <c r="AA30" s="194"/>
      <c r="AB30" s="195"/>
      <c r="AD30" s="193" t="str">
        <f>$A$2&amp;", "&amp;$A26&amp;", "&amp;AD$1</f>
        <v>Males, CMI Occupation Class 2, Deferred Period 26 weeks</v>
      </c>
      <c r="AE30" s="194"/>
      <c r="AF30" s="194"/>
      <c r="AG30" s="194"/>
      <c r="AH30" s="194"/>
      <c r="AI30" s="194"/>
      <c r="AJ30" s="194"/>
      <c r="AK30" s="195"/>
      <c r="AM30" s="193" t="str">
        <f>$A$2&amp;", "&amp;$A26&amp;", "&amp;AM$1</f>
        <v>Males, CMI Occupation Class 2, Deferred Period 52 weeks</v>
      </c>
      <c r="AN30" s="194"/>
      <c r="AO30" s="194"/>
      <c r="AP30" s="194"/>
      <c r="AQ30" s="194"/>
      <c r="AR30" s="194"/>
      <c r="AS30" s="194"/>
      <c r="AT30" s="195"/>
    </row>
    <row r="31" spans="1:46" ht="16.5" customHeight="1" thickBot="1">
      <c r="A31" s="203"/>
      <c r="C31" s="196" t="s">
        <v>75</v>
      </c>
      <c r="D31" s="197"/>
      <c r="E31" s="197"/>
      <c r="F31" s="197"/>
      <c r="G31" s="197"/>
      <c r="H31" s="197"/>
      <c r="I31" s="197"/>
      <c r="J31" s="198"/>
      <c r="L31" s="196" t="s">
        <v>75</v>
      </c>
      <c r="M31" s="197"/>
      <c r="N31" s="197"/>
      <c r="O31" s="197"/>
      <c r="P31" s="197"/>
      <c r="Q31" s="197"/>
      <c r="R31" s="197"/>
      <c r="S31" s="198"/>
      <c r="U31" s="196" t="s">
        <v>75</v>
      </c>
      <c r="V31" s="197"/>
      <c r="W31" s="197"/>
      <c r="X31" s="197"/>
      <c r="Y31" s="197"/>
      <c r="Z31" s="197"/>
      <c r="AA31" s="197"/>
      <c r="AB31" s="198"/>
      <c r="AD31" s="196" t="s">
        <v>75</v>
      </c>
      <c r="AE31" s="197"/>
      <c r="AF31" s="197"/>
      <c r="AG31" s="197"/>
      <c r="AH31" s="197"/>
      <c r="AI31" s="197"/>
      <c r="AJ31" s="197"/>
      <c r="AK31" s="198"/>
      <c r="AM31" s="196" t="s">
        <v>75</v>
      </c>
      <c r="AN31" s="197"/>
      <c r="AO31" s="197"/>
      <c r="AP31" s="197"/>
      <c r="AQ31" s="197"/>
      <c r="AR31" s="197"/>
      <c r="AS31" s="197"/>
      <c r="AT31" s="198"/>
    </row>
    <row r="32" spans="1:46" ht="16.5" customHeight="1" thickTop="1">
      <c r="A32" s="203"/>
      <c r="C32" s="41"/>
      <c r="D32" s="202" t="s">
        <v>188</v>
      </c>
      <c r="E32" s="202"/>
      <c r="F32" s="202" t="s">
        <v>189</v>
      </c>
      <c r="G32" s="202"/>
      <c r="H32" s="42"/>
      <c r="I32" s="42"/>
      <c r="J32" s="43"/>
      <c r="L32" s="41"/>
      <c r="M32" s="202" t="s">
        <v>188</v>
      </c>
      <c r="N32" s="202"/>
      <c r="O32" s="202" t="s">
        <v>189</v>
      </c>
      <c r="P32" s="202"/>
      <c r="Q32" s="42"/>
      <c r="R32" s="42"/>
      <c r="S32" s="43"/>
      <c r="U32" s="41"/>
      <c r="V32" s="202" t="s">
        <v>188</v>
      </c>
      <c r="W32" s="202"/>
      <c r="X32" s="202" t="s">
        <v>189</v>
      </c>
      <c r="Y32" s="202"/>
      <c r="Z32" s="42"/>
      <c r="AA32" s="42"/>
      <c r="AB32" s="43"/>
      <c r="AD32" s="41"/>
      <c r="AE32" s="202" t="s">
        <v>188</v>
      </c>
      <c r="AF32" s="202"/>
      <c r="AG32" s="202" t="s">
        <v>189</v>
      </c>
      <c r="AH32" s="202"/>
      <c r="AI32" s="42"/>
      <c r="AJ32" s="42"/>
      <c r="AK32" s="43"/>
      <c r="AM32" s="41"/>
      <c r="AN32" s="202" t="s">
        <v>188</v>
      </c>
      <c r="AO32" s="202"/>
      <c r="AP32" s="202" t="s">
        <v>189</v>
      </c>
      <c r="AQ32" s="202"/>
      <c r="AR32" s="42"/>
      <c r="AS32" s="42"/>
      <c r="AT32" s="43"/>
    </row>
    <row r="33" spans="1:46" ht="16.5" customHeight="1" thickBot="1">
      <c r="A33" s="203"/>
      <c r="C33" s="38" t="s">
        <v>29</v>
      </c>
      <c r="D33" s="44" t="s">
        <v>18</v>
      </c>
      <c r="E33" s="44" t="s">
        <v>19</v>
      </c>
      <c r="F33" s="44" t="s">
        <v>190</v>
      </c>
      <c r="G33" s="44" t="s">
        <v>191</v>
      </c>
      <c r="H33" s="2" t="s">
        <v>192</v>
      </c>
      <c r="I33" s="44" t="s">
        <v>193</v>
      </c>
      <c r="J33" s="3" t="s">
        <v>194</v>
      </c>
      <c r="L33" s="38" t="s">
        <v>29</v>
      </c>
      <c r="M33" s="44" t="s">
        <v>18</v>
      </c>
      <c r="N33" s="44" t="s">
        <v>19</v>
      </c>
      <c r="O33" s="44" t="s">
        <v>190</v>
      </c>
      <c r="P33" s="44" t="s">
        <v>191</v>
      </c>
      <c r="Q33" s="2" t="s">
        <v>192</v>
      </c>
      <c r="R33" s="44" t="s">
        <v>193</v>
      </c>
      <c r="S33" s="3" t="s">
        <v>194</v>
      </c>
      <c r="U33" s="38" t="s">
        <v>29</v>
      </c>
      <c r="V33" s="44" t="s">
        <v>18</v>
      </c>
      <c r="W33" s="44" t="s">
        <v>19</v>
      </c>
      <c r="X33" s="44" t="s">
        <v>190</v>
      </c>
      <c r="Y33" s="44" t="s">
        <v>191</v>
      </c>
      <c r="Z33" s="2" t="s">
        <v>192</v>
      </c>
      <c r="AA33" s="44" t="s">
        <v>193</v>
      </c>
      <c r="AB33" s="3" t="s">
        <v>194</v>
      </c>
      <c r="AD33" s="38" t="s">
        <v>29</v>
      </c>
      <c r="AE33" s="44" t="s">
        <v>18</v>
      </c>
      <c r="AF33" s="44" t="s">
        <v>19</v>
      </c>
      <c r="AG33" s="44" t="s">
        <v>190</v>
      </c>
      <c r="AH33" s="44" t="s">
        <v>191</v>
      </c>
      <c r="AI33" s="2" t="s">
        <v>192</v>
      </c>
      <c r="AJ33" s="44" t="s">
        <v>193</v>
      </c>
      <c r="AK33" s="3" t="s">
        <v>194</v>
      </c>
      <c r="AM33" s="38" t="s">
        <v>29</v>
      </c>
      <c r="AN33" s="44" t="s">
        <v>18</v>
      </c>
      <c r="AO33" s="44" t="s">
        <v>19</v>
      </c>
      <c r="AP33" s="44" t="s">
        <v>190</v>
      </c>
      <c r="AQ33" s="44" t="s">
        <v>191</v>
      </c>
      <c r="AR33" s="2" t="s">
        <v>192</v>
      </c>
      <c r="AS33" s="44" t="s">
        <v>193</v>
      </c>
      <c r="AT33" s="3" t="s">
        <v>194</v>
      </c>
    </row>
    <row r="34" spans="1:46" ht="16.5" customHeight="1" thickTop="1">
      <c r="A34" s="203"/>
      <c r="C34" s="14"/>
      <c r="D34" s="45"/>
      <c r="E34" s="45"/>
      <c r="F34" s="45"/>
      <c r="G34" s="45"/>
      <c r="H34" s="45"/>
      <c r="I34" s="45"/>
      <c r="J34" s="46"/>
      <c r="L34" s="14"/>
      <c r="M34" s="45"/>
      <c r="N34" s="45"/>
      <c r="O34" s="45"/>
      <c r="P34" s="45"/>
      <c r="Q34" s="45"/>
      <c r="R34" s="45"/>
      <c r="S34" s="46"/>
      <c r="U34" s="14"/>
      <c r="V34" s="45"/>
      <c r="W34" s="45"/>
      <c r="X34" s="45"/>
      <c r="Y34" s="45"/>
      <c r="Z34" s="45"/>
      <c r="AA34" s="45"/>
      <c r="AB34" s="46"/>
      <c r="AD34" s="14"/>
      <c r="AE34" s="45"/>
      <c r="AF34" s="45"/>
      <c r="AG34" s="45"/>
      <c r="AH34" s="45"/>
      <c r="AI34" s="45"/>
      <c r="AJ34" s="45"/>
      <c r="AK34" s="46"/>
      <c r="AM34" s="14"/>
      <c r="AN34" s="45"/>
      <c r="AO34" s="45"/>
      <c r="AP34" s="45"/>
      <c r="AQ34" s="45"/>
      <c r="AR34" s="45"/>
      <c r="AS34" s="45"/>
      <c r="AT34" s="46"/>
    </row>
    <row r="35" spans="1:46" ht="15.75" customHeight="1">
      <c r="A35" s="203"/>
      <c r="C35" s="14" t="s">
        <v>143</v>
      </c>
      <c r="D35" s="47">
        <v>0</v>
      </c>
      <c r="E35" s="48">
        <v>0</v>
      </c>
      <c r="F35" s="49">
        <v>0</v>
      </c>
      <c r="G35" s="50">
        <v>0</v>
      </c>
      <c r="H35" s="49">
        <v>0</v>
      </c>
      <c r="I35" s="50">
        <v>0</v>
      </c>
      <c r="J35" s="51">
        <v>0</v>
      </c>
      <c r="L35" s="14" t="s">
        <v>143</v>
      </c>
      <c r="M35" s="47">
        <v>7.3475033199999995</v>
      </c>
      <c r="N35" s="48">
        <v>0</v>
      </c>
      <c r="O35" s="49">
        <v>0</v>
      </c>
      <c r="P35" s="50">
        <v>0.05513589545539381</v>
      </c>
      <c r="Q35" s="49">
        <v>0</v>
      </c>
      <c r="R35" s="50">
        <v>0.09096986863396135</v>
      </c>
      <c r="S35" s="51">
        <v>0</v>
      </c>
      <c r="U35" s="14" t="s">
        <v>143</v>
      </c>
      <c r="V35" s="47">
        <v>0</v>
      </c>
      <c r="W35" s="48">
        <v>0</v>
      </c>
      <c r="X35" s="49">
        <v>0</v>
      </c>
      <c r="Y35" s="50">
        <v>0</v>
      </c>
      <c r="Z35" s="49">
        <v>0</v>
      </c>
      <c r="AA35" s="50">
        <v>0</v>
      </c>
      <c r="AB35" s="51">
        <v>0</v>
      </c>
      <c r="AD35" s="14" t="s">
        <v>143</v>
      </c>
      <c r="AE35" s="47">
        <v>0</v>
      </c>
      <c r="AF35" s="48">
        <v>0</v>
      </c>
      <c r="AG35" s="49">
        <v>0</v>
      </c>
      <c r="AH35" s="50">
        <v>0</v>
      </c>
      <c r="AI35" s="49">
        <v>0</v>
      </c>
      <c r="AJ35" s="50">
        <v>0</v>
      </c>
      <c r="AK35" s="51">
        <v>0</v>
      </c>
      <c r="AM35" s="14" t="s">
        <v>143</v>
      </c>
      <c r="AN35" s="47">
        <v>0.22658062</v>
      </c>
      <c r="AO35" s="48">
        <v>0</v>
      </c>
      <c r="AP35" s="49">
        <v>0</v>
      </c>
      <c r="AQ35" s="50">
        <v>0.00023460021663772546</v>
      </c>
      <c r="AR35" s="49">
        <v>0</v>
      </c>
      <c r="AS35" s="50">
        <v>0.0002936087332993548</v>
      </c>
      <c r="AT35" s="51">
        <v>0</v>
      </c>
    </row>
    <row r="36" spans="1:46" ht="15.75" customHeight="1">
      <c r="A36" s="203"/>
      <c r="C36" s="14" t="s">
        <v>21</v>
      </c>
      <c r="D36" s="47">
        <v>0</v>
      </c>
      <c r="E36" s="48">
        <v>0</v>
      </c>
      <c r="F36" s="49">
        <v>0</v>
      </c>
      <c r="G36" s="50">
        <v>0</v>
      </c>
      <c r="H36" s="49">
        <v>0</v>
      </c>
      <c r="I36" s="50">
        <v>0</v>
      </c>
      <c r="J36" s="51">
        <v>0</v>
      </c>
      <c r="L36" s="14" t="s">
        <v>21</v>
      </c>
      <c r="M36" s="47">
        <v>392.39758608</v>
      </c>
      <c r="N36" s="48">
        <v>8</v>
      </c>
      <c r="O36" s="49">
        <v>7</v>
      </c>
      <c r="P36" s="50">
        <v>2.5277531034451597</v>
      </c>
      <c r="Q36" s="49">
        <v>276.9257800716164</v>
      </c>
      <c r="R36" s="50">
        <v>4.170592784613946</v>
      </c>
      <c r="S36" s="51">
        <v>167.84184794603388</v>
      </c>
      <c r="U36" s="14" t="s">
        <v>21</v>
      </c>
      <c r="V36" s="47">
        <v>270.17630370999996</v>
      </c>
      <c r="W36" s="48">
        <v>0</v>
      </c>
      <c r="X36" s="49">
        <v>0</v>
      </c>
      <c r="Y36" s="50">
        <v>0.7072605232551754</v>
      </c>
      <c r="Z36" s="49">
        <v>0</v>
      </c>
      <c r="AA36" s="50">
        <v>1.312579987613093</v>
      </c>
      <c r="AB36" s="51">
        <v>0</v>
      </c>
      <c r="AD36" s="14" t="s">
        <v>21</v>
      </c>
      <c r="AE36" s="47">
        <v>200.61001542000002</v>
      </c>
      <c r="AF36" s="48">
        <v>0</v>
      </c>
      <c r="AG36" s="49">
        <v>0</v>
      </c>
      <c r="AH36" s="50">
        <v>0.2574234101311666</v>
      </c>
      <c r="AI36" s="49">
        <v>0</v>
      </c>
      <c r="AJ36" s="50">
        <v>0.2724326661874321</v>
      </c>
      <c r="AK36" s="51">
        <v>0</v>
      </c>
      <c r="AM36" s="14" t="s">
        <v>21</v>
      </c>
      <c r="AN36" s="47">
        <v>74.4546067</v>
      </c>
      <c r="AO36" s="48">
        <v>0</v>
      </c>
      <c r="AP36" s="49">
        <v>0</v>
      </c>
      <c r="AQ36" s="50">
        <v>0.05303891210099952</v>
      </c>
      <c r="AR36" s="49">
        <v>0</v>
      </c>
      <c r="AS36" s="50">
        <v>0.0663796820852811</v>
      </c>
      <c r="AT36" s="51">
        <v>0</v>
      </c>
    </row>
    <row r="37" spans="1:46" ht="15.75" customHeight="1">
      <c r="A37" s="203"/>
      <c r="C37" s="14" t="s">
        <v>22</v>
      </c>
      <c r="D37" s="47">
        <v>0</v>
      </c>
      <c r="E37" s="48">
        <v>0</v>
      </c>
      <c r="F37" s="49">
        <v>0</v>
      </c>
      <c r="G37" s="50">
        <v>0</v>
      </c>
      <c r="H37" s="49">
        <v>0</v>
      </c>
      <c r="I37" s="50">
        <v>0</v>
      </c>
      <c r="J37" s="51">
        <v>0</v>
      </c>
      <c r="L37" s="14" t="s">
        <v>22</v>
      </c>
      <c r="M37" s="47">
        <v>1530.73887889</v>
      </c>
      <c r="N37" s="48">
        <v>19</v>
      </c>
      <c r="O37" s="49">
        <v>19</v>
      </c>
      <c r="P37" s="50">
        <v>9.409110092140056</v>
      </c>
      <c r="Q37" s="49">
        <v>201.93195545529582</v>
      </c>
      <c r="R37" s="50">
        <v>15.52428779790001</v>
      </c>
      <c r="S37" s="51">
        <v>122.38886734997372</v>
      </c>
      <c r="U37" s="14" t="s">
        <v>22</v>
      </c>
      <c r="V37" s="47">
        <v>1420.64149326</v>
      </c>
      <c r="W37" s="48">
        <v>6</v>
      </c>
      <c r="X37" s="49">
        <v>6</v>
      </c>
      <c r="Y37" s="50">
        <v>2.2158005515929955</v>
      </c>
      <c r="Z37" s="49">
        <v>270.78249419544767</v>
      </c>
      <c r="AA37" s="50">
        <v>4.1122264921234395</v>
      </c>
      <c r="AB37" s="51">
        <v>145.90636025258829</v>
      </c>
      <c r="AD37" s="14" t="s">
        <v>22</v>
      </c>
      <c r="AE37" s="47">
        <v>875.2862026</v>
      </c>
      <c r="AF37" s="48">
        <v>3</v>
      </c>
      <c r="AG37" s="49">
        <v>3</v>
      </c>
      <c r="AH37" s="50">
        <v>0.7625316843428306</v>
      </c>
      <c r="AI37" s="49">
        <v>393.4262748157773</v>
      </c>
      <c r="AJ37" s="50">
        <v>0.8069916396184029</v>
      </c>
      <c r="AK37" s="51">
        <v>371.75106317316886</v>
      </c>
      <c r="AM37" s="14" t="s">
        <v>22</v>
      </c>
      <c r="AN37" s="47">
        <v>298.29502072</v>
      </c>
      <c r="AO37" s="48">
        <v>0</v>
      </c>
      <c r="AP37" s="49">
        <v>0</v>
      </c>
      <c r="AQ37" s="50">
        <v>0.17575763970223215</v>
      </c>
      <c r="AR37" s="49">
        <v>0</v>
      </c>
      <c r="AS37" s="50">
        <v>0.21996560233507673</v>
      </c>
      <c r="AT37" s="51">
        <v>0</v>
      </c>
    </row>
    <row r="38" spans="1:46" ht="15.75" customHeight="1">
      <c r="A38" s="203"/>
      <c r="C38" s="14" t="s">
        <v>23</v>
      </c>
      <c r="D38" s="47">
        <v>0</v>
      </c>
      <c r="E38" s="48">
        <v>0</v>
      </c>
      <c r="F38" s="49">
        <v>0</v>
      </c>
      <c r="G38" s="50">
        <v>0</v>
      </c>
      <c r="H38" s="49">
        <v>0</v>
      </c>
      <c r="I38" s="50">
        <v>0</v>
      </c>
      <c r="J38" s="51">
        <v>0</v>
      </c>
      <c r="L38" s="14" t="s">
        <v>23</v>
      </c>
      <c r="M38" s="47">
        <v>2355.66219864</v>
      </c>
      <c r="N38" s="48">
        <v>28</v>
      </c>
      <c r="O38" s="49">
        <v>27</v>
      </c>
      <c r="P38" s="50">
        <v>15.534986204082852</v>
      </c>
      <c r="Q38" s="49">
        <v>173.80124864806092</v>
      </c>
      <c r="R38" s="50">
        <v>25.631499090445395</v>
      </c>
      <c r="S38" s="51">
        <v>105.3391372261357</v>
      </c>
      <c r="U38" s="14" t="s">
        <v>23</v>
      </c>
      <c r="V38" s="47">
        <v>2729.96969233</v>
      </c>
      <c r="W38" s="48">
        <v>17</v>
      </c>
      <c r="X38" s="49">
        <v>16</v>
      </c>
      <c r="Y38" s="50">
        <v>3.5722411144339232</v>
      </c>
      <c r="Z38" s="49">
        <v>447.89809778938866</v>
      </c>
      <c r="AA38" s="50">
        <v>6.629596935729085</v>
      </c>
      <c r="AB38" s="51">
        <v>241.34197229654674</v>
      </c>
      <c r="AD38" s="14" t="s">
        <v>23</v>
      </c>
      <c r="AE38" s="47">
        <v>1514.3573029499998</v>
      </c>
      <c r="AF38" s="48">
        <v>1</v>
      </c>
      <c r="AG38" s="49">
        <v>1</v>
      </c>
      <c r="AH38" s="50">
        <v>1.2043162177858948</v>
      </c>
      <c r="AI38" s="49">
        <v>83.03467023291233</v>
      </c>
      <c r="AJ38" s="50">
        <v>1.2745347362813626</v>
      </c>
      <c r="AK38" s="51">
        <v>78.46000360238459</v>
      </c>
      <c r="AM38" s="14" t="s">
        <v>23</v>
      </c>
      <c r="AN38" s="47">
        <v>515.0569816</v>
      </c>
      <c r="AO38" s="48">
        <v>0</v>
      </c>
      <c r="AP38" s="49">
        <v>0</v>
      </c>
      <c r="AQ38" s="50">
        <v>0.3236799162777389</v>
      </c>
      <c r="AR38" s="49">
        <v>0</v>
      </c>
      <c r="AS38" s="50">
        <v>0.4050944691134004</v>
      </c>
      <c r="AT38" s="51">
        <v>0</v>
      </c>
    </row>
    <row r="39" spans="1:46" ht="15.75" customHeight="1">
      <c r="A39" s="203"/>
      <c r="C39" s="14" t="s">
        <v>24</v>
      </c>
      <c r="D39" s="47">
        <v>0</v>
      </c>
      <c r="E39" s="48">
        <v>0</v>
      </c>
      <c r="F39" s="49">
        <v>0</v>
      </c>
      <c r="G39" s="50">
        <v>0</v>
      </c>
      <c r="H39" s="49">
        <v>0</v>
      </c>
      <c r="I39" s="50">
        <v>0</v>
      </c>
      <c r="J39" s="51">
        <v>0</v>
      </c>
      <c r="L39" s="14" t="s">
        <v>24</v>
      </c>
      <c r="M39" s="47">
        <v>2500.2442108600003</v>
      </c>
      <c r="N39" s="48">
        <v>52</v>
      </c>
      <c r="O39" s="49">
        <v>45</v>
      </c>
      <c r="P39" s="50">
        <v>19.59321478018825</v>
      </c>
      <c r="Q39" s="49">
        <v>229.67134543690048</v>
      </c>
      <c r="R39" s="50">
        <v>32.32725541045598</v>
      </c>
      <c r="S39" s="51">
        <v>139.2014243975847</v>
      </c>
      <c r="U39" s="14" t="s">
        <v>24</v>
      </c>
      <c r="V39" s="47">
        <v>3412.58014912</v>
      </c>
      <c r="W39" s="48">
        <v>10</v>
      </c>
      <c r="X39" s="49">
        <v>10</v>
      </c>
      <c r="Y39" s="50">
        <v>5.382948400720631</v>
      </c>
      <c r="Z39" s="49">
        <v>185.77179745325574</v>
      </c>
      <c r="AA39" s="50">
        <v>9.990025051335426</v>
      </c>
      <c r="AB39" s="51">
        <v>100.09984908559605</v>
      </c>
      <c r="AD39" s="14" t="s">
        <v>24</v>
      </c>
      <c r="AE39" s="47">
        <v>2098.84854226</v>
      </c>
      <c r="AF39" s="48">
        <v>2</v>
      </c>
      <c r="AG39" s="49">
        <v>2</v>
      </c>
      <c r="AH39" s="50">
        <v>2.1317411887701785</v>
      </c>
      <c r="AI39" s="49">
        <v>93.82001954720492</v>
      </c>
      <c r="AJ39" s="50">
        <v>2.256033883562919</v>
      </c>
      <c r="AK39" s="51">
        <v>88.65115079040531</v>
      </c>
      <c r="AM39" s="14" t="s">
        <v>24</v>
      </c>
      <c r="AN39" s="47">
        <v>644.50293976</v>
      </c>
      <c r="AO39" s="48">
        <v>0</v>
      </c>
      <c r="AP39" s="49">
        <v>0</v>
      </c>
      <c r="AQ39" s="50">
        <v>0.5617392144846777</v>
      </c>
      <c r="AR39" s="49">
        <v>0</v>
      </c>
      <c r="AS39" s="50">
        <v>0.7030323397531704</v>
      </c>
      <c r="AT39" s="51">
        <v>0</v>
      </c>
    </row>
    <row r="40" spans="1:46" ht="15.75" customHeight="1">
      <c r="A40" s="203"/>
      <c r="C40" s="14" t="s">
        <v>25</v>
      </c>
      <c r="D40" s="47">
        <v>0</v>
      </c>
      <c r="E40" s="48">
        <v>0</v>
      </c>
      <c r="F40" s="49">
        <v>0</v>
      </c>
      <c r="G40" s="50">
        <v>0</v>
      </c>
      <c r="H40" s="49">
        <v>0</v>
      </c>
      <c r="I40" s="50">
        <v>0</v>
      </c>
      <c r="J40" s="51">
        <v>0</v>
      </c>
      <c r="L40" s="14" t="s">
        <v>25</v>
      </c>
      <c r="M40" s="47">
        <v>2671.57793236</v>
      </c>
      <c r="N40" s="48">
        <v>49</v>
      </c>
      <c r="O40" s="49">
        <v>43</v>
      </c>
      <c r="P40" s="50">
        <v>27.928189784493867</v>
      </c>
      <c r="Q40" s="49">
        <v>153.9662983236895</v>
      </c>
      <c r="R40" s="50">
        <v>46.07930523111156</v>
      </c>
      <c r="S40" s="51">
        <v>93.31737921032608</v>
      </c>
      <c r="U40" s="14" t="s">
        <v>25</v>
      </c>
      <c r="V40" s="47">
        <v>3709.84821697</v>
      </c>
      <c r="W40" s="48">
        <v>15</v>
      </c>
      <c r="X40" s="49">
        <v>14</v>
      </c>
      <c r="Y40" s="50">
        <v>8.338872284734865</v>
      </c>
      <c r="Z40" s="49">
        <v>167.88840891145907</v>
      </c>
      <c r="AA40" s="50">
        <v>15.475820465460087</v>
      </c>
      <c r="AB40" s="51">
        <v>90.46370130259706</v>
      </c>
      <c r="AD40" s="14" t="s">
        <v>25</v>
      </c>
      <c r="AE40" s="47">
        <v>3341.0352084100005</v>
      </c>
      <c r="AF40" s="48">
        <v>9</v>
      </c>
      <c r="AG40" s="49">
        <v>9</v>
      </c>
      <c r="AH40" s="50">
        <v>5.522711255260729</v>
      </c>
      <c r="AI40" s="49">
        <v>162.96343560288318</v>
      </c>
      <c r="AJ40" s="50">
        <v>5.844716885256818</v>
      </c>
      <c r="AK40" s="51">
        <v>153.98521736274893</v>
      </c>
      <c r="AM40" s="14" t="s">
        <v>25</v>
      </c>
      <c r="AN40" s="47">
        <v>761.1576921999999</v>
      </c>
      <c r="AO40" s="48">
        <v>1</v>
      </c>
      <c r="AP40" s="49">
        <v>1</v>
      </c>
      <c r="AQ40" s="50">
        <v>1.1141537038333986</v>
      </c>
      <c r="AR40" s="49">
        <v>89.75422300885083</v>
      </c>
      <c r="AS40" s="50">
        <v>1.3943945251698648</v>
      </c>
      <c r="AT40" s="51">
        <v>71.71571473849413</v>
      </c>
    </row>
    <row r="41" spans="1:46" ht="15.75" customHeight="1">
      <c r="A41" s="203"/>
      <c r="C41" s="14" t="s">
        <v>26</v>
      </c>
      <c r="D41" s="47">
        <v>0</v>
      </c>
      <c r="E41" s="48">
        <v>0</v>
      </c>
      <c r="F41" s="49">
        <v>0</v>
      </c>
      <c r="G41" s="50">
        <v>0</v>
      </c>
      <c r="H41" s="49">
        <v>0</v>
      </c>
      <c r="I41" s="50">
        <v>0</v>
      </c>
      <c r="J41" s="51">
        <v>0</v>
      </c>
      <c r="L41" s="14" t="s">
        <v>26</v>
      </c>
      <c r="M41" s="47">
        <v>2377.06948748</v>
      </c>
      <c r="N41" s="48">
        <v>53</v>
      </c>
      <c r="O41" s="49">
        <v>46</v>
      </c>
      <c r="P41" s="50">
        <v>32.54831760414921</v>
      </c>
      <c r="Q41" s="49">
        <v>141.32834931577534</v>
      </c>
      <c r="R41" s="50">
        <v>53.70215088102366</v>
      </c>
      <c r="S41" s="51">
        <v>85.65764917295833</v>
      </c>
      <c r="U41" s="14" t="s">
        <v>26</v>
      </c>
      <c r="V41" s="47">
        <v>3639.4845699300004</v>
      </c>
      <c r="W41" s="48">
        <v>22</v>
      </c>
      <c r="X41" s="49">
        <v>18</v>
      </c>
      <c r="Y41" s="50">
        <v>12.870062946168284</v>
      </c>
      <c r="Z41" s="49">
        <v>139.8594558184272</v>
      </c>
      <c r="AA41" s="50">
        <v>23.88509821629957</v>
      </c>
      <c r="AB41" s="51">
        <v>75.36079540889857</v>
      </c>
      <c r="AD41" s="14" t="s">
        <v>26</v>
      </c>
      <c r="AE41" s="47">
        <v>4106.8301900999995</v>
      </c>
      <c r="AF41" s="48">
        <v>8</v>
      </c>
      <c r="AG41" s="49">
        <v>8</v>
      </c>
      <c r="AH41" s="50">
        <v>11.489881115924513</v>
      </c>
      <c r="AI41" s="49">
        <v>69.62648193907178</v>
      </c>
      <c r="AJ41" s="50">
        <v>12.15980685281491</v>
      </c>
      <c r="AK41" s="51">
        <v>65.7905186886094</v>
      </c>
      <c r="AM41" s="14" t="s">
        <v>26</v>
      </c>
      <c r="AN41" s="47">
        <v>765.41845527</v>
      </c>
      <c r="AO41" s="48">
        <v>2</v>
      </c>
      <c r="AP41" s="49">
        <v>2</v>
      </c>
      <c r="AQ41" s="50">
        <v>1.8671376261239878</v>
      </c>
      <c r="AR41" s="49">
        <v>107.11583184962228</v>
      </c>
      <c r="AS41" s="50">
        <v>2.3367749661901738</v>
      </c>
      <c r="AT41" s="51">
        <v>85.5880445886818</v>
      </c>
    </row>
    <row r="42" spans="1:46" ht="15.75" customHeight="1">
      <c r="A42" s="203"/>
      <c r="C42" s="14" t="s">
        <v>27</v>
      </c>
      <c r="D42" s="47">
        <v>1.5100018400000002</v>
      </c>
      <c r="E42" s="48">
        <v>0</v>
      </c>
      <c r="F42" s="49">
        <v>0</v>
      </c>
      <c r="G42" s="50">
        <v>0.22419083070755833</v>
      </c>
      <c r="H42" s="49">
        <v>0</v>
      </c>
      <c r="I42" s="50">
        <v>0</v>
      </c>
      <c r="J42" s="51">
        <v>0</v>
      </c>
      <c r="L42" s="14" t="s">
        <v>27</v>
      </c>
      <c r="M42" s="47">
        <v>1177.9766306800002</v>
      </c>
      <c r="N42" s="48">
        <v>43</v>
      </c>
      <c r="O42" s="49">
        <v>30</v>
      </c>
      <c r="P42" s="50">
        <v>20.116047490566075</v>
      </c>
      <c r="Q42" s="49">
        <v>149.13466481956385</v>
      </c>
      <c r="R42" s="50">
        <v>33.18988804909858</v>
      </c>
      <c r="S42" s="51">
        <v>90.38897617135767</v>
      </c>
      <c r="U42" s="14" t="s">
        <v>27</v>
      </c>
      <c r="V42" s="47">
        <v>2148.65829678</v>
      </c>
      <c r="W42" s="48">
        <v>35</v>
      </c>
      <c r="X42" s="49">
        <v>26</v>
      </c>
      <c r="Y42" s="50">
        <v>12.785208679800595</v>
      </c>
      <c r="Z42" s="49">
        <v>203.3599970963126</v>
      </c>
      <c r="AA42" s="50">
        <v>23.727620160850922</v>
      </c>
      <c r="AB42" s="51">
        <v>109.57693954869676</v>
      </c>
      <c r="AD42" s="14" t="s">
        <v>27</v>
      </c>
      <c r="AE42" s="47">
        <v>2340.88815148</v>
      </c>
      <c r="AF42" s="48">
        <v>12</v>
      </c>
      <c r="AG42" s="49">
        <v>10</v>
      </c>
      <c r="AH42" s="50">
        <v>11.381220203771173</v>
      </c>
      <c r="AI42" s="49">
        <v>87.86404112176386</v>
      </c>
      <c r="AJ42" s="50">
        <v>12.04481038845602</v>
      </c>
      <c r="AK42" s="51">
        <v>83.02330777729964</v>
      </c>
      <c r="AM42" s="14" t="s">
        <v>27</v>
      </c>
      <c r="AN42" s="47">
        <v>521.1412452699999</v>
      </c>
      <c r="AO42" s="48">
        <v>4</v>
      </c>
      <c r="AP42" s="49">
        <v>3</v>
      </c>
      <c r="AQ42" s="50">
        <v>2.2675651838055457</v>
      </c>
      <c r="AR42" s="49">
        <v>132.3004966483585</v>
      </c>
      <c r="AS42" s="50">
        <v>2.837921255285844</v>
      </c>
      <c r="AT42" s="51">
        <v>105.71117836382076</v>
      </c>
    </row>
    <row r="43" spans="1:46" ht="15.75" customHeight="1">
      <c r="A43" s="203"/>
      <c r="C43" s="14" t="s">
        <v>28</v>
      </c>
      <c r="D43" s="47">
        <v>2.48722495</v>
      </c>
      <c r="E43" s="48">
        <v>0</v>
      </c>
      <c r="F43" s="49">
        <v>0</v>
      </c>
      <c r="G43" s="50">
        <v>0.37018496041555676</v>
      </c>
      <c r="H43" s="49">
        <v>0</v>
      </c>
      <c r="I43" s="50">
        <v>0</v>
      </c>
      <c r="J43" s="51">
        <v>0</v>
      </c>
      <c r="L43" s="14" t="s">
        <v>28</v>
      </c>
      <c r="M43" s="47">
        <v>739.6862333400001</v>
      </c>
      <c r="N43" s="48">
        <v>28</v>
      </c>
      <c r="O43" s="49">
        <v>23</v>
      </c>
      <c r="P43" s="50">
        <v>17.45654466110432</v>
      </c>
      <c r="Q43" s="49">
        <v>131.7557423104888</v>
      </c>
      <c r="R43" s="50">
        <v>28.80191863226894</v>
      </c>
      <c r="S43" s="51">
        <v>79.85579118410321</v>
      </c>
      <c r="U43" s="14" t="s">
        <v>28</v>
      </c>
      <c r="V43" s="47">
        <v>1099.98264255</v>
      </c>
      <c r="W43" s="48">
        <v>17</v>
      </c>
      <c r="X43" s="49">
        <v>17</v>
      </c>
      <c r="Y43" s="50">
        <v>10.191838739479994</v>
      </c>
      <c r="Z43" s="49">
        <v>166.80012738179735</v>
      </c>
      <c r="AA43" s="50">
        <v>18.914675888950658</v>
      </c>
      <c r="AB43" s="51">
        <v>89.8773000383837</v>
      </c>
      <c r="AD43" s="14" t="s">
        <v>28</v>
      </c>
      <c r="AE43" s="47">
        <v>1350.62630481</v>
      </c>
      <c r="AF43" s="48">
        <v>13</v>
      </c>
      <c r="AG43" s="49">
        <v>13</v>
      </c>
      <c r="AH43" s="50">
        <v>10.475135916769446</v>
      </c>
      <c r="AI43" s="49">
        <v>124.10340164835998</v>
      </c>
      <c r="AJ43" s="50">
        <v>11.085896209001085</v>
      </c>
      <c r="AK43" s="51">
        <v>117.26611682910018</v>
      </c>
      <c r="AM43" s="14" t="s">
        <v>28</v>
      </c>
      <c r="AN43" s="47">
        <v>247.43258518</v>
      </c>
      <c r="AO43" s="48">
        <v>2</v>
      </c>
      <c r="AP43" s="49">
        <v>2</v>
      </c>
      <c r="AQ43" s="50">
        <v>1.7352298614484036</v>
      </c>
      <c r="AR43" s="49">
        <v>115.25850519484442</v>
      </c>
      <c r="AS43" s="50">
        <v>2.171688709008433</v>
      </c>
      <c r="AT43" s="51">
        <v>92.09423025057657</v>
      </c>
    </row>
    <row r="44" spans="1:46" ht="15.75" customHeight="1">
      <c r="A44" s="203"/>
      <c r="C44" s="14" t="s">
        <v>144</v>
      </c>
      <c r="D44" s="47">
        <v>0</v>
      </c>
      <c r="E44" s="48">
        <v>0</v>
      </c>
      <c r="F44" s="49">
        <v>0</v>
      </c>
      <c r="G44" s="50">
        <v>0</v>
      </c>
      <c r="H44" s="49">
        <v>0</v>
      </c>
      <c r="I44" s="50">
        <v>0</v>
      </c>
      <c r="J44" s="51">
        <v>0</v>
      </c>
      <c r="L44" s="14" t="s">
        <v>144</v>
      </c>
      <c r="M44" s="47">
        <v>207.7648938</v>
      </c>
      <c r="N44" s="48">
        <v>10</v>
      </c>
      <c r="O44" s="49">
        <v>10</v>
      </c>
      <c r="P44" s="50">
        <v>6.353111824931101</v>
      </c>
      <c r="Q44" s="49">
        <v>157.40317934838882</v>
      </c>
      <c r="R44" s="50">
        <v>10.482132254447862</v>
      </c>
      <c r="S44" s="51">
        <v>95.40043721311301</v>
      </c>
      <c r="U44" s="14" t="s">
        <v>144</v>
      </c>
      <c r="V44" s="47">
        <v>297.85424582999997</v>
      </c>
      <c r="W44" s="48">
        <v>4</v>
      </c>
      <c r="X44" s="49">
        <v>4</v>
      </c>
      <c r="Y44" s="50">
        <v>3.7461545626066526</v>
      </c>
      <c r="Z44" s="49">
        <v>106.77616027718612</v>
      </c>
      <c r="AA44" s="50">
        <v>6.95235680163772</v>
      </c>
      <c r="AB44" s="51">
        <v>57.53444643488014</v>
      </c>
      <c r="AD44" s="14" t="s">
        <v>144</v>
      </c>
      <c r="AE44" s="47">
        <v>365.76287534</v>
      </c>
      <c r="AF44" s="48">
        <v>4</v>
      </c>
      <c r="AG44" s="49">
        <v>4</v>
      </c>
      <c r="AH44" s="50">
        <v>4.020366400189811</v>
      </c>
      <c r="AI44" s="49">
        <v>99.49341930156292</v>
      </c>
      <c r="AJ44" s="50">
        <v>4.254776738821051</v>
      </c>
      <c r="AK44" s="51">
        <v>94.01198336691935</v>
      </c>
      <c r="AM44" s="14" t="s">
        <v>144</v>
      </c>
      <c r="AN44" s="47">
        <v>68.68911059</v>
      </c>
      <c r="AO44" s="48">
        <v>3</v>
      </c>
      <c r="AP44" s="49">
        <v>3</v>
      </c>
      <c r="AQ44" s="50">
        <v>0.6907195538911747</v>
      </c>
      <c r="AR44" s="49">
        <v>434.32967592990144</v>
      </c>
      <c r="AS44" s="50">
        <v>0.8644548423254578</v>
      </c>
      <c r="AT44" s="51">
        <v>347.03952747025426</v>
      </c>
    </row>
    <row r="45" spans="1:46" ht="15.75" customHeight="1">
      <c r="A45" s="203"/>
      <c r="C45" s="14"/>
      <c r="D45" s="52"/>
      <c r="E45" s="53"/>
      <c r="F45" s="54"/>
      <c r="G45" s="55"/>
      <c r="H45" s="54"/>
      <c r="I45" s="55"/>
      <c r="J45" s="56"/>
      <c r="L45" s="14"/>
      <c r="M45" s="52"/>
      <c r="N45" s="53"/>
      <c r="O45" s="54"/>
      <c r="P45" s="55"/>
      <c r="Q45" s="54"/>
      <c r="R45" s="55"/>
      <c r="S45" s="56"/>
      <c r="U45" s="14"/>
      <c r="V45" s="52"/>
      <c r="W45" s="53"/>
      <c r="X45" s="54"/>
      <c r="Y45" s="55"/>
      <c r="Z45" s="54"/>
      <c r="AA45" s="55"/>
      <c r="AB45" s="56"/>
      <c r="AD45" s="14"/>
      <c r="AE45" s="52"/>
      <c r="AF45" s="53"/>
      <c r="AG45" s="54"/>
      <c r="AH45" s="55"/>
      <c r="AI45" s="54"/>
      <c r="AJ45" s="55"/>
      <c r="AK45" s="56"/>
      <c r="AM45" s="14"/>
      <c r="AN45" s="52"/>
      <c r="AO45" s="53"/>
      <c r="AP45" s="54"/>
      <c r="AQ45" s="55"/>
      <c r="AR45" s="54"/>
      <c r="AS45" s="55"/>
      <c r="AT45" s="56"/>
    </row>
    <row r="46" spans="1:46" ht="15.75" customHeight="1">
      <c r="A46" s="203"/>
      <c r="C46" s="14" t="s">
        <v>30</v>
      </c>
      <c r="D46" s="47">
        <v>3.9972267900000005</v>
      </c>
      <c r="E46" s="48">
        <v>0</v>
      </c>
      <c r="F46" s="49">
        <v>0</v>
      </c>
      <c r="G46" s="50">
        <v>0.5943757911231151</v>
      </c>
      <c r="H46" s="49">
        <v>0</v>
      </c>
      <c r="I46" s="50">
        <v>0</v>
      </c>
      <c r="J46" s="51">
        <v>0</v>
      </c>
      <c r="L46" s="14" t="s">
        <v>30</v>
      </c>
      <c r="M46" s="47">
        <v>13960.465555450002</v>
      </c>
      <c r="N46" s="48">
        <v>290</v>
      </c>
      <c r="O46" s="49">
        <v>250</v>
      </c>
      <c r="P46" s="50">
        <v>151.52241144055634</v>
      </c>
      <c r="Q46" s="49">
        <v>164.9920943200388</v>
      </c>
      <c r="R46" s="50">
        <v>249.99999999999986</v>
      </c>
      <c r="S46" s="51">
        <v>100.00000000000006</v>
      </c>
      <c r="U46" s="14" t="s">
        <v>30</v>
      </c>
      <c r="V46" s="47">
        <v>18729.195610479997</v>
      </c>
      <c r="W46" s="48">
        <v>126</v>
      </c>
      <c r="X46" s="49">
        <v>111</v>
      </c>
      <c r="Y46" s="50">
        <v>59.810387802793116</v>
      </c>
      <c r="Z46" s="49">
        <v>185.58649103896357</v>
      </c>
      <c r="AA46" s="50">
        <v>110.99999999999999</v>
      </c>
      <c r="AB46" s="51">
        <v>100.00000000000001</v>
      </c>
      <c r="AD46" s="14" t="s">
        <v>30</v>
      </c>
      <c r="AE46" s="47">
        <v>16194.244793370006</v>
      </c>
      <c r="AF46" s="48">
        <v>52</v>
      </c>
      <c r="AG46" s="49">
        <v>50</v>
      </c>
      <c r="AH46" s="50">
        <v>47.24532739294574</v>
      </c>
      <c r="AI46" s="49">
        <v>105.83057152751483</v>
      </c>
      <c r="AJ46" s="50">
        <v>50</v>
      </c>
      <c r="AK46" s="51">
        <v>100</v>
      </c>
      <c r="AM46" s="14" t="s">
        <v>30</v>
      </c>
      <c r="AN46" s="47">
        <v>3896.3752179099984</v>
      </c>
      <c r="AO46" s="48">
        <v>12</v>
      </c>
      <c r="AP46" s="49">
        <v>11</v>
      </c>
      <c r="AQ46" s="50">
        <v>8.789256211884796</v>
      </c>
      <c r="AR46" s="49">
        <v>125.1527971744167</v>
      </c>
      <c r="AS46" s="50">
        <v>11.000000000000002</v>
      </c>
      <c r="AT46" s="51">
        <v>99.99999999999999</v>
      </c>
    </row>
    <row r="47" spans="1:46" ht="16.5" customHeight="1" thickBot="1">
      <c r="A47" s="204"/>
      <c r="C47" s="38"/>
      <c r="D47" s="65"/>
      <c r="E47" s="66"/>
      <c r="F47" s="64"/>
      <c r="G47" s="67"/>
      <c r="H47" s="64"/>
      <c r="I47" s="67"/>
      <c r="J47" s="68"/>
      <c r="L47" s="38"/>
      <c r="M47" s="65"/>
      <c r="N47" s="66"/>
      <c r="O47" s="64"/>
      <c r="P47" s="67"/>
      <c r="Q47" s="64"/>
      <c r="R47" s="67"/>
      <c r="S47" s="68"/>
      <c r="U47" s="38"/>
      <c r="V47" s="65"/>
      <c r="W47" s="66"/>
      <c r="X47" s="64"/>
      <c r="Y47" s="67"/>
      <c r="Z47" s="64"/>
      <c r="AA47" s="67"/>
      <c r="AB47" s="68"/>
      <c r="AD47" s="38"/>
      <c r="AE47" s="65"/>
      <c r="AF47" s="66"/>
      <c r="AG47" s="64"/>
      <c r="AH47" s="67"/>
      <c r="AI47" s="64"/>
      <c r="AJ47" s="67"/>
      <c r="AK47" s="68"/>
      <c r="AM47" s="38"/>
      <c r="AN47" s="65"/>
      <c r="AO47" s="66"/>
      <c r="AP47" s="64"/>
      <c r="AQ47" s="67"/>
      <c r="AR47" s="64"/>
      <c r="AS47" s="67"/>
      <c r="AT47" s="68"/>
    </row>
    <row r="48" spans="1:46" ht="17.25" thickBot="1" thickTop="1">
      <c r="A48" s="96"/>
      <c r="B48" s="58"/>
      <c r="C48" s="63"/>
      <c r="D48" s="47"/>
      <c r="E48" s="48"/>
      <c r="F48" s="49"/>
      <c r="G48" s="50"/>
      <c r="H48" s="49"/>
      <c r="I48" s="50"/>
      <c r="J48" s="64"/>
      <c r="L48" s="63"/>
      <c r="M48" s="47"/>
      <c r="N48" s="48"/>
      <c r="O48" s="49"/>
      <c r="P48" s="50"/>
      <c r="Q48" s="49"/>
      <c r="R48" s="50"/>
      <c r="S48" s="64"/>
      <c r="U48" s="63"/>
      <c r="V48" s="47"/>
      <c r="W48" s="48"/>
      <c r="X48" s="49"/>
      <c r="Y48" s="50"/>
      <c r="Z48" s="49"/>
      <c r="AA48" s="50"/>
      <c r="AB48" s="64"/>
      <c r="AD48" s="63"/>
      <c r="AE48" s="47"/>
      <c r="AF48" s="48"/>
      <c r="AG48" s="49"/>
      <c r="AH48" s="50"/>
      <c r="AI48" s="49"/>
      <c r="AJ48" s="50"/>
      <c r="AK48" s="64"/>
      <c r="AM48" s="63"/>
      <c r="AN48" s="47"/>
      <c r="AO48" s="48"/>
      <c r="AP48" s="49"/>
      <c r="AQ48" s="50"/>
      <c r="AR48" s="49"/>
      <c r="AS48" s="50"/>
      <c r="AT48" s="64"/>
    </row>
    <row r="49" spans="1:46" s="90" customFormat="1" ht="16.5" customHeight="1" thickTop="1">
      <c r="A49" s="205" t="s">
        <v>167</v>
      </c>
      <c r="C49" s="190" t="s">
        <v>86</v>
      </c>
      <c r="D49" s="191"/>
      <c r="E49" s="191"/>
      <c r="F49" s="191"/>
      <c r="G49" s="191"/>
      <c r="H49" s="191"/>
      <c r="I49" s="191"/>
      <c r="J49" s="192"/>
      <c r="L49" s="190" t="s">
        <v>87</v>
      </c>
      <c r="M49" s="191"/>
      <c r="N49" s="191"/>
      <c r="O49" s="191"/>
      <c r="P49" s="191"/>
      <c r="Q49" s="191"/>
      <c r="R49" s="191"/>
      <c r="S49" s="192"/>
      <c r="U49" s="190" t="s">
        <v>88</v>
      </c>
      <c r="V49" s="191"/>
      <c r="W49" s="191"/>
      <c r="X49" s="191"/>
      <c r="Y49" s="191"/>
      <c r="Z49" s="191"/>
      <c r="AA49" s="191"/>
      <c r="AB49" s="192"/>
      <c r="AD49" s="190" t="s">
        <v>89</v>
      </c>
      <c r="AE49" s="191"/>
      <c r="AF49" s="191"/>
      <c r="AG49" s="191"/>
      <c r="AH49" s="191"/>
      <c r="AI49" s="191"/>
      <c r="AJ49" s="191"/>
      <c r="AK49" s="192"/>
      <c r="AM49" s="190" t="s">
        <v>90</v>
      </c>
      <c r="AN49" s="191"/>
      <c r="AO49" s="191"/>
      <c r="AP49" s="191"/>
      <c r="AQ49" s="191"/>
      <c r="AR49" s="191"/>
      <c r="AS49" s="191"/>
      <c r="AT49" s="192"/>
    </row>
    <row r="50" spans="1:46" ht="15.75" customHeight="1">
      <c r="A50" s="203"/>
      <c r="C50" s="193" t="str">
        <f>"Comparison of actual Claim Inceptions with those expected using "&amp;Comparison_Basis</f>
        <v>Comparison of actual Claim Inceptions with those expected using IPM 1991-98</v>
      </c>
      <c r="D50" s="194"/>
      <c r="E50" s="194"/>
      <c r="F50" s="194"/>
      <c r="G50" s="194"/>
      <c r="H50" s="194"/>
      <c r="I50" s="194"/>
      <c r="J50" s="195"/>
      <c r="L50" s="193" t="str">
        <f>"Comparison of actual Claim Inceptions with those expected using "&amp;Comparison_Basis</f>
        <v>Comparison of actual Claim Inceptions with those expected using IPM 1991-98</v>
      </c>
      <c r="M50" s="194"/>
      <c r="N50" s="194"/>
      <c r="O50" s="194"/>
      <c r="P50" s="194"/>
      <c r="Q50" s="194"/>
      <c r="R50" s="194"/>
      <c r="S50" s="195"/>
      <c r="U50" s="193" t="str">
        <f>"Comparison of actual Claim Inceptions with those expected using "&amp;Comparison_Basis</f>
        <v>Comparison of actual Claim Inceptions with those expected using IPM 1991-98</v>
      </c>
      <c r="V50" s="194"/>
      <c r="W50" s="194"/>
      <c r="X50" s="194"/>
      <c r="Y50" s="194"/>
      <c r="Z50" s="194"/>
      <c r="AA50" s="194"/>
      <c r="AB50" s="195"/>
      <c r="AD50" s="193" t="str">
        <f>"Comparison of actual Claim Inceptions with those expected using "&amp;Comparison_Basis</f>
        <v>Comparison of actual Claim Inceptions with those expected using IPM 1991-98</v>
      </c>
      <c r="AE50" s="194"/>
      <c r="AF50" s="194"/>
      <c r="AG50" s="194"/>
      <c r="AH50" s="194"/>
      <c r="AI50" s="194"/>
      <c r="AJ50" s="194"/>
      <c r="AK50" s="195"/>
      <c r="AM50" s="193" t="str">
        <f>"Comparison of actual Claim Inceptions with those expected using "&amp;Comparison_Basis</f>
        <v>Comparison of actual Claim Inceptions with those expected using IPM 1991-98</v>
      </c>
      <c r="AN50" s="194"/>
      <c r="AO50" s="194"/>
      <c r="AP50" s="194"/>
      <c r="AQ50" s="194"/>
      <c r="AR50" s="194"/>
      <c r="AS50" s="194"/>
      <c r="AT50" s="195"/>
    </row>
    <row r="51" spans="1:46" ht="15.75" customHeight="1">
      <c r="A51" s="203"/>
      <c r="C51" s="193" t="str">
        <f>Investigation&amp;", "&amp;Data_Subset&amp;" business"</f>
        <v>Individual Income Protection, Standard* business</v>
      </c>
      <c r="D51" s="194"/>
      <c r="E51" s="194"/>
      <c r="F51" s="194"/>
      <c r="G51" s="194"/>
      <c r="H51" s="194"/>
      <c r="I51" s="194"/>
      <c r="J51" s="195"/>
      <c r="L51" s="193" t="str">
        <f>Investigation&amp;", "&amp;Data_Subset&amp;" business"</f>
        <v>Individual Income Protection, Standard* business</v>
      </c>
      <c r="M51" s="194"/>
      <c r="N51" s="194"/>
      <c r="O51" s="194"/>
      <c r="P51" s="194"/>
      <c r="Q51" s="194"/>
      <c r="R51" s="194"/>
      <c r="S51" s="195"/>
      <c r="U51" s="193" t="str">
        <f>Investigation&amp;", "&amp;Data_Subset&amp;" business"</f>
        <v>Individual Income Protection, Standard* business</v>
      </c>
      <c r="V51" s="194"/>
      <c r="W51" s="194"/>
      <c r="X51" s="194"/>
      <c r="Y51" s="194"/>
      <c r="Z51" s="194"/>
      <c r="AA51" s="194"/>
      <c r="AB51" s="195"/>
      <c r="AD51" s="193" t="str">
        <f>Investigation&amp;", "&amp;Data_Subset&amp;" business"</f>
        <v>Individual Income Protection, Standard* business</v>
      </c>
      <c r="AE51" s="194"/>
      <c r="AF51" s="194"/>
      <c r="AG51" s="194"/>
      <c r="AH51" s="194"/>
      <c r="AI51" s="194"/>
      <c r="AJ51" s="194"/>
      <c r="AK51" s="195"/>
      <c r="AM51" s="193" t="str">
        <f>Investigation&amp;", "&amp;Data_Subset&amp;" business"</f>
        <v>Individual Income Protection, Standard* business</v>
      </c>
      <c r="AN51" s="194"/>
      <c r="AO51" s="194"/>
      <c r="AP51" s="194"/>
      <c r="AQ51" s="194"/>
      <c r="AR51" s="194"/>
      <c r="AS51" s="194"/>
      <c r="AT51" s="195"/>
    </row>
    <row r="52" spans="1:46" ht="15.75" customHeight="1">
      <c r="A52" s="203"/>
      <c r="C52" s="193" t="str">
        <f>Office&amp;" experience for "&amp;Period</f>
        <v>All Offices experience for 1991-1994</v>
      </c>
      <c r="D52" s="194"/>
      <c r="E52" s="194"/>
      <c r="F52" s="194"/>
      <c r="G52" s="194"/>
      <c r="H52" s="194"/>
      <c r="I52" s="194"/>
      <c r="J52" s="195"/>
      <c r="L52" s="193" t="str">
        <f>Office&amp;" experience for "&amp;Period</f>
        <v>All Offices experience for 1991-1994</v>
      </c>
      <c r="M52" s="194"/>
      <c r="N52" s="194"/>
      <c r="O52" s="194"/>
      <c r="P52" s="194"/>
      <c r="Q52" s="194"/>
      <c r="R52" s="194"/>
      <c r="S52" s="195"/>
      <c r="U52" s="193" t="str">
        <f>Office&amp;" experience for "&amp;Period</f>
        <v>All Offices experience for 1991-1994</v>
      </c>
      <c r="V52" s="194"/>
      <c r="W52" s="194"/>
      <c r="X52" s="194"/>
      <c r="Y52" s="194"/>
      <c r="Z52" s="194"/>
      <c r="AA52" s="194"/>
      <c r="AB52" s="195"/>
      <c r="AD52" s="193" t="str">
        <f>Office&amp;" experience for "&amp;Period</f>
        <v>All Offices experience for 1991-1994</v>
      </c>
      <c r="AE52" s="194"/>
      <c r="AF52" s="194"/>
      <c r="AG52" s="194"/>
      <c r="AH52" s="194"/>
      <c r="AI52" s="194"/>
      <c r="AJ52" s="194"/>
      <c r="AK52" s="195"/>
      <c r="AM52" s="193" t="str">
        <f>Office&amp;" experience for "&amp;Period</f>
        <v>All Offices experience for 1991-1994</v>
      </c>
      <c r="AN52" s="194"/>
      <c r="AO52" s="194"/>
      <c r="AP52" s="194"/>
      <c r="AQ52" s="194"/>
      <c r="AR52" s="194"/>
      <c r="AS52" s="194"/>
      <c r="AT52" s="195"/>
    </row>
    <row r="53" spans="1:46" ht="15.75" customHeight="1">
      <c r="A53" s="203"/>
      <c r="C53" s="193" t="str">
        <f>$A$2&amp;", "&amp;$A49&amp;", "&amp;C$1</f>
        <v>Males, CMI Occupation Class 3, Deferred Period 1 week</v>
      </c>
      <c r="D53" s="194"/>
      <c r="E53" s="194"/>
      <c r="F53" s="194"/>
      <c r="G53" s="194"/>
      <c r="H53" s="194"/>
      <c r="I53" s="194"/>
      <c r="J53" s="195"/>
      <c r="L53" s="193" t="str">
        <f>$A$2&amp;", "&amp;$A49&amp;", "&amp;L$1</f>
        <v>Males, CMI Occupation Class 3, Deferred Period 4 weeks</v>
      </c>
      <c r="M53" s="194"/>
      <c r="N53" s="194"/>
      <c r="O53" s="194"/>
      <c r="P53" s="194"/>
      <c r="Q53" s="194"/>
      <c r="R53" s="194"/>
      <c r="S53" s="195"/>
      <c r="U53" s="193" t="str">
        <f>$A$2&amp;", "&amp;$A49&amp;", "&amp;U$1</f>
        <v>Males, CMI Occupation Class 3, Deferred Period 13 weeks</v>
      </c>
      <c r="V53" s="194"/>
      <c r="W53" s="194"/>
      <c r="X53" s="194"/>
      <c r="Y53" s="194"/>
      <c r="Z53" s="194"/>
      <c r="AA53" s="194"/>
      <c r="AB53" s="195"/>
      <c r="AD53" s="193" t="str">
        <f>$A$2&amp;", "&amp;$A49&amp;", "&amp;AD$1</f>
        <v>Males, CMI Occupation Class 3, Deferred Period 26 weeks</v>
      </c>
      <c r="AE53" s="194"/>
      <c r="AF53" s="194"/>
      <c r="AG53" s="194"/>
      <c r="AH53" s="194"/>
      <c r="AI53" s="194"/>
      <c r="AJ53" s="194"/>
      <c r="AK53" s="195"/>
      <c r="AM53" s="193" t="str">
        <f>$A$2&amp;", "&amp;$A49&amp;", "&amp;AM$1</f>
        <v>Males, CMI Occupation Class 3, Deferred Period 52 weeks</v>
      </c>
      <c r="AN53" s="194"/>
      <c r="AO53" s="194"/>
      <c r="AP53" s="194"/>
      <c r="AQ53" s="194"/>
      <c r="AR53" s="194"/>
      <c r="AS53" s="194"/>
      <c r="AT53" s="195"/>
    </row>
    <row r="54" spans="1:46" ht="16.5" customHeight="1" thickBot="1">
      <c r="A54" s="203"/>
      <c r="C54" s="196" t="s">
        <v>75</v>
      </c>
      <c r="D54" s="197"/>
      <c r="E54" s="197"/>
      <c r="F54" s="197"/>
      <c r="G54" s="197"/>
      <c r="H54" s="197"/>
      <c r="I54" s="197"/>
      <c r="J54" s="198"/>
      <c r="L54" s="196" t="s">
        <v>75</v>
      </c>
      <c r="M54" s="197"/>
      <c r="N54" s="197"/>
      <c r="O54" s="197"/>
      <c r="P54" s="197"/>
      <c r="Q54" s="197"/>
      <c r="R54" s="197"/>
      <c r="S54" s="198"/>
      <c r="U54" s="196" t="s">
        <v>75</v>
      </c>
      <c r="V54" s="197"/>
      <c r="W54" s="197"/>
      <c r="X54" s="197"/>
      <c r="Y54" s="197"/>
      <c r="Z54" s="197"/>
      <c r="AA54" s="197"/>
      <c r="AB54" s="198"/>
      <c r="AD54" s="196" t="s">
        <v>75</v>
      </c>
      <c r="AE54" s="197"/>
      <c r="AF54" s="197"/>
      <c r="AG54" s="197"/>
      <c r="AH54" s="197"/>
      <c r="AI54" s="197"/>
      <c r="AJ54" s="197"/>
      <c r="AK54" s="198"/>
      <c r="AM54" s="196" t="s">
        <v>75</v>
      </c>
      <c r="AN54" s="197"/>
      <c r="AO54" s="197"/>
      <c r="AP54" s="197"/>
      <c r="AQ54" s="197"/>
      <c r="AR54" s="197"/>
      <c r="AS54" s="197"/>
      <c r="AT54" s="198"/>
    </row>
    <row r="55" spans="1:46" ht="16.5" customHeight="1" thickTop="1">
      <c r="A55" s="203"/>
      <c r="C55" s="41"/>
      <c r="D55" s="202" t="s">
        <v>188</v>
      </c>
      <c r="E55" s="202"/>
      <c r="F55" s="202" t="s">
        <v>189</v>
      </c>
      <c r="G55" s="202"/>
      <c r="H55" s="42"/>
      <c r="I55" s="42"/>
      <c r="J55" s="43"/>
      <c r="L55" s="41"/>
      <c r="M55" s="202" t="s">
        <v>188</v>
      </c>
      <c r="N55" s="202"/>
      <c r="O55" s="202" t="s">
        <v>189</v>
      </c>
      <c r="P55" s="202"/>
      <c r="Q55" s="42"/>
      <c r="R55" s="42"/>
      <c r="S55" s="43"/>
      <c r="U55" s="41"/>
      <c r="V55" s="202" t="s">
        <v>188</v>
      </c>
      <c r="W55" s="202"/>
      <c r="X55" s="202" t="s">
        <v>189</v>
      </c>
      <c r="Y55" s="202"/>
      <c r="Z55" s="42"/>
      <c r="AA55" s="42"/>
      <c r="AB55" s="43"/>
      <c r="AD55" s="41"/>
      <c r="AE55" s="202" t="s">
        <v>188</v>
      </c>
      <c r="AF55" s="202"/>
      <c r="AG55" s="202" t="s">
        <v>189</v>
      </c>
      <c r="AH55" s="202"/>
      <c r="AI55" s="42"/>
      <c r="AJ55" s="42"/>
      <c r="AK55" s="43"/>
      <c r="AM55" s="41"/>
      <c r="AN55" s="202" t="s">
        <v>188</v>
      </c>
      <c r="AO55" s="202"/>
      <c r="AP55" s="202" t="s">
        <v>189</v>
      </c>
      <c r="AQ55" s="202"/>
      <c r="AR55" s="42"/>
      <c r="AS55" s="42"/>
      <c r="AT55" s="43"/>
    </row>
    <row r="56" spans="1:46" ht="16.5" customHeight="1" thickBot="1">
      <c r="A56" s="203"/>
      <c r="C56" s="38" t="s">
        <v>29</v>
      </c>
      <c r="D56" s="44" t="s">
        <v>18</v>
      </c>
      <c r="E56" s="44" t="s">
        <v>19</v>
      </c>
      <c r="F56" s="44" t="s">
        <v>190</v>
      </c>
      <c r="G56" s="44" t="s">
        <v>191</v>
      </c>
      <c r="H56" s="2" t="s">
        <v>192</v>
      </c>
      <c r="I56" s="44" t="s">
        <v>193</v>
      </c>
      <c r="J56" s="3" t="s">
        <v>194</v>
      </c>
      <c r="L56" s="38" t="s">
        <v>29</v>
      </c>
      <c r="M56" s="44" t="s">
        <v>18</v>
      </c>
      <c r="N56" s="44" t="s">
        <v>19</v>
      </c>
      <c r="O56" s="44" t="s">
        <v>190</v>
      </c>
      <c r="P56" s="44" t="s">
        <v>191</v>
      </c>
      <c r="Q56" s="2" t="s">
        <v>192</v>
      </c>
      <c r="R56" s="44" t="s">
        <v>193</v>
      </c>
      <c r="S56" s="3" t="s">
        <v>194</v>
      </c>
      <c r="U56" s="38" t="s">
        <v>29</v>
      </c>
      <c r="V56" s="44" t="s">
        <v>18</v>
      </c>
      <c r="W56" s="44" t="s">
        <v>19</v>
      </c>
      <c r="X56" s="44" t="s">
        <v>190</v>
      </c>
      <c r="Y56" s="44" t="s">
        <v>191</v>
      </c>
      <c r="Z56" s="2" t="s">
        <v>192</v>
      </c>
      <c r="AA56" s="44" t="s">
        <v>193</v>
      </c>
      <c r="AB56" s="3" t="s">
        <v>194</v>
      </c>
      <c r="AD56" s="38" t="s">
        <v>29</v>
      </c>
      <c r="AE56" s="44" t="s">
        <v>18</v>
      </c>
      <c r="AF56" s="44" t="s">
        <v>19</v>
      </c>
      <c r="AG56" s="44" t="s">
        <v>190</v>
      </c>
      <c r="AH56" s="44" t="s">
        <v>191</v>
      </c>
      <c r="AI56" s="2" t="s">
        <v>192</v>
      </c>
      <c r="AJ56" s="44" t="s">
        <v>193</v>
      </c>
      <c r="AK56" s="3" t="s">
        <v>194</v>
      </c>
      <c r="AM56" s="38" t="s">
        <v>29</v>
      </c>
      <c r="AN56" s="44" t="s">
        <v>18</v>
      </c>
      <c r="AO56" s="44" t="s">
        <v>19</v>
      </c>
      <c r="AP56" s="44" t="s">
        <v>190</v>
      </c>
      <c r="AQ56" s="44" t="s">
        <v>191</v>
      </c>
      <c r="AR56" s="2" t="s">
        <v>192</v>
      </c>
      <c r="AS56" s="44" t="s">
        <v>193</v>
      </c>
      <c r="AT56" s="3" t="s">
        <v>194</v>
      </c>
    </row>
    <row r="57" spans="1:46" ht="16.5" customHeight="1" thickTop="1">
      <c r="A57" s="203"/>
      <c r="C57" s="14"/>
      <c r="D57" s="45"/>
      <c r="E57" s="45"/>
      <c r="F57" s="45"/>
      <c r="G57" s="45"/>
      <c r="H57" s="45"/>
      <c r="I57" s="45"/>
      <c r="J57" s="46"/>
      <c r="L57" s="14"/>
      <c r="M57" s="45"/>
      <c r="N57" s="45"/>
      <c r="O57" s="45"/>
      <c r="P57" s="45"/>
      <c r="Q57" s="45"/>
      <c r="R57" s="45"/>
      <c r="S57" s="46"/>
      <c r="U57" s="14"/>
      <c r="V57" s="45"/>
      <c r="W57" s="45"/>
      <c r="X57" s="45"/>
      <c r="Y57" s="45"/>
      <c r="Z57" s="45"/>
      <c r="AA57" s="45"/>
      <c r="AB57" s="46"/>
      <c r="AD57" s="14"/>
      <c r="AE57" s="45"/>
      <c r="AF57" s="45"/>
      <c r="AG57" s="45"/>
      <c r="AH57" s="45"/>
      <c r="AI57" s="45"/>
      <c r="AJ57" s="45"/>
      <c r="AK57" s="46"/>
      <c r="AM57" s="14"/>
      <c r="AN57" s="45"/>
      <c r="AO57" s="45"/>
      <c r="AP57" s="45"/>
      <c r="AQ57" s="45"/>
      <c r="AR57" s="45"/>
      <c r="AS57" s="45"/>
      <c r="AT57" s="46"/>
    </row>
    <row r="58" spans="1:46" ht="15.75" customHeight="1">
      <c r="A58" s="203"/>
      <c r="C58" s="14" t="s">
        <v>143</v>
      </c>
      <c r="D58" s="47">
        <v>0</v>
      </c>
      <c r="E58" s="48">
        <v>0</v>
      </c>
      <c r="F58" s="49">
        <v>0</v>
      </c>
      <c r="G58" s="50">
        <v>0</v>
      </c>
      <c r="H58" s="49">
        <v>0</v>
      </c>
      <c r="I58" s="50">
        <v>0</v>
      </c>
      <c r="J58" s="51">
        <v>0</v>
      </c>
      <c r="L58" s="14" t="s">
        <v>143</v>
      </c>
      <c r="M58" s="47">
        <v>11.45066995</v>
      </c>
      <c r="N58" s="48">
        <v>2</v>
      </c>
      <c r="O58" s="49">
        <v>2</v>
      </c>
      <c r="P58" s="50">
        <v>0.08881091574978789</v>
      </c>
      <c r="Q58" s="49">
        <v>2251.975427924553</v>
      </c>
      <c r="R58" s="50">
        <v>0.2075967625200844</v>
      </c>
      <c r="S58" s="51">
        <v>963.4061609253206</v>
      </c>
      <c r="U58" s="14" t="s">
        <v>143</v>
      </c>
      <c r="V58" s="47">
        <v>2.123447</v>
      </c>
      <c r="W58" s="48">
        <v>0</v>
      </c>
      <c r="X58" s="49">
        <v>0</v>
      </c>
      <c r="Y58" s="50">
        <v>0.011790107208720691</v>
      </c>
      <c r="Z58" s="49">
        <v>0</v>
      </c>
      <c r="AA58" s="50">
        <v>0.030071082750075105</v>
      </c>
      <c r="AB58" s="51">
        <v>0</v>
      </c>
      <c r="AD58" s="14" t="s">
        <v>143</v>
      </c>
      <c r="AE58" s="47">
        <v>0</v>
      </c>
      <c r="AF58" s="48">
        <v>0</v>
      </c>
      <c r="AG58" s="49">
        <v>0</v>
      </c>
      <c r="AH58" s="50">
        <v>0</v>
      </c>
      <c r="AI58" s="49">
        <v>0</v>
      </c>
      <c r="AJ58" s="50">
        <v>0</v>
      </c>
      <c r="AK58" s="51">
        <v>0</v>
      </c>
      <c r="AM58" s="14" t="s">
        <v>143</v>
      </c>
      <c r="AN58" s="47">
        <v>0</v>
      </c>
      <c r="AO58" s="48">
        <v>0</v>
      </c>
      <c r="AP58" s="49">
        <v>0</v>
      </c>
      <c r="AQ58" s="50">
        <v>0</v>
      </c>
      <c r="AR58" s="49">
        <v>0</v>
      </c>
      <c r="AS58" s="50">
        <v>0</v>
      </c>
      <c r="AT58" s="51">
        <v>0</v>
      </c>
    </row>
    <row r="59" spans="1:46" ht="15.75" customHeight="1">
      <c r="A59" s="203"/>
      <c r="C59" s="14" t="s">
        <v>21</v>
      </c>
      <c r="D59" s="47">
        <v>0</v>
      </c>
      <c r="E59" s="48">
        <v>0</v>
      </c>
      <c r="F59" s="49">
        <v>0</v>
      </c>
      <c r="G59" s="50">
        <v>0</v>
      </c>
      <c r="H59" s="49">
        <v>0</v>
      </c>
      <c r="I59" s="50">
        <v>0</v>
      </c>
      <c r="J59" s="51">
        <v>0</v>
      </c>
      <c r="L59" s="14" t="s">
        <v>21</v>
      </c>
      <c r="M59" s="47">
        <v>673.79720982</v>
      </c>
      <c r="N59" s="48">
        <v>13</v>
      </c>
      <c r="O59" s="49">
        <v>13</v>
      </c>
      <c r="P59" s="50">
        <v>4.5425829536441595</v>
      </c>
      <c r="Q59" s="49">
        <v>286.18079477384373</v>
      </c>
      <c r="R59" s="50">
        <v>10.618351434549897</v>
      </c>
      <c r="S59" s="51">
        <v>122.42955114200417</v>
      </c>
      <c r="U59" s="14" t="s">
        <v>21</v>
      </c>
      <c r="V59" s="47">
        <v>335.43081883</v>
      </c>
      <c r="W59" s="48">
        <v>3</v>
      </c>
      <c r="X59" s="49">
        <v>2</v>
      </c>
      <c r="Y59" s="50">
        <v>0.8422564211865209</v>
      </c>
      <c r="Z59" s="49">
        <v>237.45737636318862</v>
      </c>
      <c r="AA59" s="50">
        <v>2.148204599831641</v>
      </c>
      <c r="AB59" s="51">
        <v>93.10100165304291</v>
      </c>
      <c r="AD59" s="14" t="s">
        <v>21</v>
      </c>
      <c r="AE59" s="47">
        <v>146.34326882</v>
      </c>
      <c r="AF59" s="48">
        <v>1</v>
      </c>
      <c r="AG59" s="49">
        <v>1</v>
      </c>
      <c r="AH59" s="50">
        <v>0.18877132690250006</v>
      </c>
      <c r="AI59" s="49">
        <v>529.7414689024766</v>
      </c>
      <c r="AJ59" s="50">
        <v>0.27328993875699575</v>
      </c>
      <c r="AK59" s="51">
        <v>365.91175092222517</v>
      </c>
      <c r="AM59" s="14" t="s">
        <v>21</v>
      </c>
      <c r="AN59" s="47">
        <v>77.88422757000001</v>
      </c>
      <c r="AO59" s="48">
        <v>0</v>
      </c>
      <c r="AP59" s="49">
        <v>0</v>
      </c>
      <c r="AQ59" s="50">
        <v>0.04564503551627005</v>
      </c>
      <c r="AR59" s="49">
        <v>0</v>
      </c>
      <c r="AS59" s="50">
        <v>0.12757290011960126</v>
      </c>
      <c r="AT59" s="51">
        <v>0</v>
      </c>
    </row>
    <row r="60" spans="1:46" ht="15.75" customHeight="1">
      <c r="A60" s="203"/>
      <c r="C60" s="14" t="s">
        <v>22</v>
      </c>
      <c r="D60" s="47">
        <v>0</v>
      </c>
      <c r="E60" s="48">
        <v>0</v>
      </c>
      <c r="F60" s="49">
        <v>0</v>
      </c>
      <c r="G60" s="50">
        <v>0</v>
      </c>
      <c r="H60" s="49">
        <v>0</v>
      </c>
      <c r="I60" s="50">
        <v>0</v>
      </c>
      <c r="J60" s="51">
        <v>0</v>
      </c>
      <c r="L60" s="14" t="s">
        <v>22</v>
      </c>
      <c r="M60" s="47">
        <v>2223.41816922</v>
      </c>
      <c r="N60" s="48">
        <v>56</v>
      </c>
      <c r="O60" s="49">
        <v>56</v>
      </c>
      <c r="P60" s="50">
        <v>14.301581906442117</v>
      </c>
      <c r="Q60" s="49">
        <v>391.56507557233874</v>
      </c>
      <c r="R60" s="50">
        <v>33.4301485085215</v>
      </c>
      <c r="S60" s="51">
        <v>167.51346463724306</v>
      </c>
      <c r="U60" s="14" t="s">
        <v>22</v>
      </c>
      <c r="V60" s="47">
        <v>1257.5153853900001</v>
      </c>
      <c r="W60" s="48">
        <v>7</v>
      </c>
      <c r="X60" s="49">
        <v>6</v>
      </c>
      <c r="Y60" s="50">
        <v>1.9243945642700968</v>
      </c>
      <c r="Z60" s="49">
        <v>311.78637226486546</v>
      </c>
      <c r="AA60" s="50">
        <v>4.908235961006156</v>
      </c>
      <c r="AB60" s="51">
        <v>122.24351167440695</v>
      </c>
      <c r="AD60" s="14" t="s">
        <v>22</v>
      </c>
      <c r="AE60" s="47">
        <v>600.5594138199999</v>
      </c>
      <c r="AF60" s="48">
        <v>1</v>
      </c>
      <c r="AG60" s="49">
        <v>1</v>
      </c>
      <c r="AH60" s="50">
        <v>0.5274852871655874</v>
      </c>
      <c r="AI60" s="49">
        <v>189.57874737576927</v>
      </c>
      <c r="AJ60" s="50">
        <v>0.7636563464914147</v>
      </c>
      <c r="AK60" s="51">
        <v>130.9489542769409</v>
      </c>
      <c r="AM60" s="14" t="s">
        <v>22</v>
      </c>
      <c r="AN60" s="47">
        <v>219.46559858999998</v>
      </c>
      <c r="AO60" s="48">
        <v>0</v>
      </c>
      <c r="AP60" s="49">
        <v>0</v>
      </c>
      <c r="AQ60" s="50">
        <v>0.1155542898889442</v>
      </c>
      <c r="AR60" s="49">
        <v>0</v>
      </c>
      <c r="AS60" s="50">
        <v>0.3229616477598999</v>
      </c>
      <c r="AT60" s="51">
        <v>0</v>
      </c>
    </row>
    <row r="61" spans="1:46" ht="15.75" customHeight="1">
      <c r="A61" s="203"/>
      <c r="C61" s="14" t="s">
        <v>23</v>
      </c>
      <c r="D61" s="47">
        <v>0</v>
      </c>
      <c r="E61" s="48">
        <v>0</v>
      </c>
      <c r="F61" s="49">
        <v>0</v>
      </c>
      <c r="G61" s="50">
        <v>0</v>
      </c>
      <c r="H61" s="49">
        <v>0</v>
      </c>
      <c r="I61" s="50">
        <v>0</v>
      </c>
      <c r="J61" s="51">
        <v>0</v>
      </c>
      <c r="L61" s="14" t="s">
        <v>23</v>
      </c>
      <c r="M61" s="47">
        <v>2779.67718133</v>
      </c>
      <c r="N61" s="48">
        <v>60</v>
      </c>
      <c r="O61" s="49">
        <v>57</v>
      </c>
      <c r="P61" s="50">
        <v>18.985064859662714</v>
      </c>
      <c r="Q61" s="49">
        <v>300.2360035182553</v>
      </c>
      <c r="R61" s="50">
        <v>44.37785567039616</v>
      </c>
      <c r="S61" s="51">
        <v>128.44243855167588</v>
      </c>
      <c r="U61" s="14" t="s">
        <v>23</v>
      </c>
      <c r="V61" s="47">
        <v>1716.79613164</v>
      </c>
      <c r="W61" s="48">
        <v>9</v>
      </c>
      <c r="X61" s="49">
        <v>9</v>
      </c>
      <c r="Y61" s="50">
        <v>2.1835717955188754</v>
      </c>
      <c r="Z61" s="49">
        <v>412.1687236696221</v>
      </c>
      <c r="AA61" s="50">
        <v>5.569276597010945</v>
      </c>
      <c r="AB61" s="51">
        <v>161.60088017230711</v>
      </c>
      <c r="AD61" s="14" t="s">
        <v>23</v>
      </c>
      <c r="AE61" s="47">
        <v>919.09545325</v>
      </c>
      <c r="AF61" s="48">
        <v>2</v>
      </c>
      <c r="AG61" s="49">
        <v>2</v>
      </c>
      <c r="AH61" s="50">
        <v>0.7285066601748522</v>
      </c>
      <c r="AI61" s="49">
        <v>274.5342094085963</v>
      </c>
      <c r="AJ61" s="50">
        <v>1.0546810461637546</v>
      </c>
      <c r="AK61" s="51">
        <v>189.63079001701058</v>
      </c>
      <c r="AM61" s="14" t="s">
        <v>23</v>
      </c>
      <c r="AN61" s="47">
        <v>374.55429892999996</v>
      </c>
      <c r="AO61" s="48">
        <v>1</v>
      </c>
      <c r="AP61" s="49">
        <v>1</v>
      </c>
      <c r="AQ61" s="50">
        <v>0.2117454001763835</v>
      </c>
      <c r="AR61" s="49">
        <v>472.2652766799194</v>
      </c>
      <c r="AS61" s="50">
        <v>0.5918053186278729</v>
      </c>
      <c r="AT61" s="51">
        <v>168.9744867988927</v>
      </c>
    </row>
    <row r="62" spans="1:46" ht="15.75" customHeight="1">
      <c r="A62" s="203"/>
      <c r="C62" s="14" t="s">
        <v>24</v>
      </c>
      <c r="D62" s="47">
        <v>0</v>
      </c>
      <c r="E62" s="48">
        <v>0</v>
      </c>
      <c r="F62" s="49">
        <v>0</v>
      </c>
      <c r="G62" s="50">
        <v>0</v>
      </c>
      <c r="H62" s="49">
        <v>0</v>
      </c>
      <c r="I62" s="50">
        <v>0</v>
      </c>
      <c r="J62" s="51">
        <v>0</v>
      </c>
      <c r="L62" s="14" t="s">
        <v>24</v>
      </c>
      <c r="M62" s="47">
        <v>2792.7413125099997</v>
      </c>
      <c r="N62" s="48">
        <v>84</v>
      </c>
      <c r="O62" s="49">
        <v>76</v>
      </c>
      <c r="P62" s="50">
        <v>22.66649693952808</v>
      </c>
      <c r="Q62" s="49">
        <v>335.29662833546934</v>
      </c>
      <c r="R62" s="50">
        <v>52.98325484644796</v>
      </c>
      <c r="S62" s="51">
        <v>143.4415462399534</v>
      </c>
      <c r="U62" s="14" t="s">
        <v>24</v>
      </c>
      <c r="V62" s="47">
        <v>1882.52843665</v>
      </c>
      <c r="W62" s="48">
        <v>11</v>
      </c>
      <c r="X62" s="49">
        <v>11</v>
      </c>
      <c r="Y62" s="50">
        <v>2.9198370024763527</v>
      </c>
      <c r="Z62" s="49">
        <v>376.7333584261982</v>
      </c>
      <c r="AA62" s="50">
        <v>7.447146880331451</v>
      </c>
      <c r="AB62" s="51">
        <v>147.70757414563604</v>
      </c>
      <c r="AD62" s="14" t="s">
        <v>24</v>
      </c>
      <c r="AE62" s="47">
        <v>1376.6864054899997</v>
      </c>
      <c r="AF62" s="48">
        <v>1</v>
      </c>
      <c r="AG62" s="49">
        <v>1</v>
      </c>
      <c r="AH62" s="50">
        <v>1.3967826134188348</v>
      </c>
      <c r="AI62" s="49">
        <v>71.5931019181539</v>
      </c>
      <c r="AJ62" s="50">
        <v>2.022164282795081</v>
      </c>
      <c r="AK62" s="51">
        <v>49.45196631688981</v>
      </c>
      <c r="AM62" s="14" t="s">
        <v>24</v>
      </c>
      <c r="AN62" s="47">
        <v>423.99619307</v>
      </c>
      <c r="AO62" s="48">
        <v>7</v>
      </c>
      <c r="AP62" s="49">
        <v>4</v>
      </c>
      <c r="AQ62" s="50">
        <v>0.33025663131095345</v>
      </c>
      <c r="AR62" s="49">
        <v>1211.1793135302091</v>
      </c>
      <c r="AS62" s="50">
        <v>0.9230312949378795</v>
      </c>
      <c r="AT62" s="51">
        <v>433.3547542685649</v>
      </c>
    </row>
    <row r="63" spans="1:46" ht="15.75" customHeight="1">
      <c r="A63" s="203"/>
      <c r="C63" s="14" t="s">
        <v>25</v>
      </c>
      <c r="D63" s="47">
        <v>0</v>
      </c>
      <c r="E63" s="48">
        <v>0</v>
      </c>
      <c r="F63" s="49">
        <v>0</v>
      </c>
      <c r="G63" s="50">
        <v>0</v>
      </c>
      <c r="H63" s="49">
        <v>0</v>
      </c>
      <c r="I63" s="50">
        <v>0</v>
      </c>
      <c r="J63" s="51">
        <v>0</v>
      </c>
      <c r="L63" s="14" t="s">
        <v>25</v>
      </c>
      <c r="M63" s="47">
        <v>2779.9846441500003</v>
      </c>
      <c r="N63" s="48">
        <v>89</v>
      </c>
      <c r="O63" s="49">
        <v>85</v>
      </c>
      <c r="P63" s="50">
        <v>30.786313961788633</v>
      </c>
      <c r="Q63" s="49">
        <v>276.09671006896224</v>
      </c>
      <c r="R63" s="50">
        <v>71.9634411427568</v>
      </c>
      <c r="S63" s="51">
        <v>118.11553012227701</v>
      </c>
      <c r="U63" s="14" t="s">
        <v>25</v>
      </c>
      <c r="V63" s="47">
        <v>2129.73809308</v>
      </c>
      <c r="W63" s="48">
        <v>18</v>
      </c>
      <c r="X63" s="49">
        <v>16</v>
      </c>
      <c r="Y63" s="50">
        <v>5.075554037422624</v>
      </c>
      <c r="Z63" s="49">
        <v>315.23652160986217</v>
      </c>
      <c r="AA63" s="50">
        <v>12.945378931662374</v>
      </c>
      <c r="AB63" s="51">
        <v>123.59622753773935</v>
      </c>
      <c r="AD63" s="14" t="s">
        <v>25</v>
      </c>
      <c r="AE63" s="47">
        <v>2407.2144396699996</v>
      </c>
      <c r="AF63" s="48">
        <v>9</v>
      </c>
      <c r="AG63" s="49">
        <v>9</v>
      </c>
      <c r="AH63" s="50">
        <v>4.0414608662775064</v>
      </c>
      <c r="AI63" s="49">
        <v>222.69175176474457</v>
      </c>
      <c r="AJ63" s="50">
        <v>5.850944689307829</v>
      </c>
      <c r="AK63" s="51">
        <v>153.82131395716044</v>
      </c>
      <c r="AM63" s="14" t="s">
        <v>25</v>
      </c>
      <c r="AN63" s="47">
        <v>609.15812462</v>
      </c>
      <c r="AO63" s="48">
        <v>1</v>
      </c>
      <c r="AP63" s="49">
        <v>1</v>
      </c>
      <c r="AQ63" s="50">
        <v>0.789097633844466</v>
      </c>
      <c r="AR63" s="49">
        <v>126.72703061191838</v>
      </c>
      <c r="AS63" s="50">
        <v>2.2054418950155292</v>
      </c>
      <c r="AT63" s="51">
        <v>45.34238704089543</v>
      </c>
    </row>
    <row r="64" spans="1:46" ht="15.75" customHeight="1">
      <c r="A64" s="203"/>
      <c r="C64" s="14" t="s">
        <v>26</v>
      </c>
      <c r="D64" s="47">
        <v>1.50401719</v>
      </c>
      <c r="E64" s="48">
        <v>0</v>
      </c>
      <c r="F64" s="49">
        <v>0</v>
      </c>
      <c r="G64" s="50">
        <v>0.2288084545453649</v>
      </c>
      <c r="H64" s="49">
        <v>0</v>
      </c>
      <c r="I64" s="50">
        <v>0</v>
      </c>
      <c r="J64" s="51">
        <v>0</v>
      </c>
      <c r="L64" s="14" t="s">
        <v>26</v>
      </c>
      <c r="M64" s="47">
        <v>2459.9434428600002</v>
      </c>
      <c r="N64" s="48">
        <v>66</v>
      </c>
      <c r="O64" s="49">
        <v>64</v>
      </c>
      <c r="P64" s="50">
        <v>37.43125645230548</v>
      </c>
      <c r="Q64" s="49">
        <v>170.9801007656479</v>
      </c>
      <c r="R64" s="50">
        <v>87.49608751305098</v>
      </c>
      <c r="S64" s="51">
        <v>73.14612780880483</v>
      </c>
      <c r="U64" s="14" t="s">
        <v>26</v>
      </c>
      <c r="V64" s="47">
        <v>2010.4455900700002</v>
      </c>
      <c r="W64" s="48">
        <v>23</v>
      </c>
      <c r="X64" s="49">
        <v>21</v>
      </c>
      <c r="Y64" s="50">
        <v>8.05032859106342</v>
      </c>
      <c r="Z64" s="49">
        <v>260.8589172783812</v>
      </c>
      <c r="AA64" s="50">
        <v>20.53264596679026</v>
      </c>
      <c r="AB64" s="51">
        <v>102.27615103268056</v>
      </c>
      <c r="AD64" s="14" t="s">
        <v>26</v>
      </c>
      <c r="AE64" s="47">
        <v>2864.7416571999997</v>
      </c>
      <c r="AF64" s="48">
        <v>11</v>
      </c>
      <c r="AG64" s="49">
        <v>10</v>
      </c>
      <c r="AH64" s="50">
        <v>7.959363755382144</v>
      </c>
      <c r="AI64" s="49">
        <v>125.63818299217662</v>
      </c>
      <c r="AJ64" s="50">
        <v>11.523010771527451</v>
      </c>
      <c r="AK64" s="51">
        <v>86.78287470414674</v>
      </c>
      <c r="AM64" s="14" t="s">
        <v>26</v>
      </c>
      <c r="AN64" s="47">
        <v>560.28175513</v>
      </c>
      <c r="AO64" s="48">
        <v>6</v>
      </c>
      <c r="AP64" s="49">
        <v>4</v>
      </c>
      <c r="AQ64" s="50">
        <v>1.2354471464886314</v>
      </c>
      <c r="AR64" s="49">
        <v>323.76941509547675</v>
      </c>
      <c r="AS64" s="50">
        <v>3.4529401421072627</v>
      </c>
      <c r="AT64" s="51">
        <v>115.8433055708541</v>
      </c>
    </row>
    <row r="65" spans="1:46" ht="15.75" customHeight="1">
      <c r="A65" s="203"/>
      <c r="C65" s="14" t="s">
        <v>27</v>
      </c>
      <c r="D65" s="47">
        <v>0.48553322</v>
      </c>
      <c r="E65" s="48">
        <v>0</v>
      </c>
      <c r="F65" s="49">
        <v>0</v>
      </c>
      <c r="G65" s="50">
        <v>0.0732503860034929</v>
      </c>
      <c r="H65" s="49">
        <v>0</v>
      </c>
      <c r="I65" s="50">
        <v>0</v>
      </c>
      <c r="J65" s="51">
        <v>0</v>
      </c>
      <c r="L65" s="14" t="s">
        <v>27</v>
      </c>
      <c r="M65" s="47">
        <v>1317.51101268</v>
      </c>
      <c r="N65" s="48">
        <v>39</v>
      </c>
      <c r="O65" s="49">
        <v>37</v>
      </c>
      <c r="P65" s="50">
        <v>27.633068953553277</v>
      </c>
      <c r="Q65" s="49">
        <v>133.8975416092618</v>
      </c>
      <c r="R65" s="50">
        <v>64.5926866626822</v>
      </c>
      <c r="S65" s="51">
        <v>57.28202666847173</v>
      </c>
      <c r="U65" s="14" t="s">
        <v>27</v>
      </c>
      <c r="V65" s="47">
        <v>1125.7240708</v>
      </c>
      <c r="W65" s="48">
        <v>13</v>
      </c>
      <c r="X65" s="49">
        <v>13</v>
      </c>
      <c r="Y65" s="50">
        <v>7.616126298097721</v>
      </c>
      <c r="Z65" s="49">
        <v>170.69044670710107</v>
      </c>
      <c r="AA65" s="50">
        <v>19.425197760349338</v>
      </c>
      <c r="AB65" s="51">
        <v>66.92338559628755</v>
      </c>
      <c r="AD65" s="14" t="s">
        <v>27</v>
      </c>
      <c r="AE65" s="47">
        <v>1475.39449209</v>
      </c>
      <c r="AF65" s="48">
        <v>4</v>
      </c>
      <c r="AG65" s="49">
        <v>4</v>
      </c>
      <c r="AH65" s="50">
        <v>7.086074260868507</v>
      </c>
      <c r="AI65" s="49">
        <v>56.44874514072251</v>
      </c>
      <c r="AJ65" s="50">
        <v>10.258723252925499</v>
      </c>
      <c r="AK65" s="51">
        <v>38.99120681376518</v>
      </c>
      <c r="AM65" s="14" t="s">
        <v>27</v>
      </c>
      <c r="AN65" s="47">
        <v>338.92598705</v>
      </c>
      <c r="AO65" s="48">
        <v>5</v>
      </c>
      <c r="AP65" s="49">
        <v>5</v>
      </c>
      <c r="AQ65" s="50">
        <v>1.2501834938705825</v>
      </c>
      <c r="AR65" s="49">
        <v>399.94129057966865</v>
      </c>
      <c r="AS65" s="50">
        <v>3.4941266271526144</v>
      </c>
      <c r="AT65" s="51">
        <v>143.0972753289863</v>
      </c>
    </row>
    <row r="66" spans="1:46" ht="15.75" customHeight="1">
      <c r="A66" s="203"/>
      <c r="C66" s="14" t="s">
        <v>28</v>
      </c>
      <c r="D66" s="47">
        <v>0.67012593</v>
      </c>
      <c r="E66" s="48">
        <v>0</v>
      </c>
      <c r="F66" s="49">
        <v>0</v>
      </c>
      <c r="G66" s="50">
        <v>0.10149969641484995</v>
      </c>
      <c r="H66" s="49">
        <v>0</v>
      </c>
      <c r="I66" s="50">
        <v>0</v>
      </c>
      <c r="J66" s="51">
        <v>0</v>
      </c>
      <c r="L66" s="14" t="s">
        <v>28</v>
      </c>
      <c r="M66" s="47">
        <v>582.92143819</v>
      </c>
      <c r="N66" s="48">
        <v>20</v>
      </c>
      <c r="O66" s="49">
        <v>19</v>
      </c>
      <c r="P66" s="50">
        <v>16.132236396365155</v>
      </c>
      <c r="Q66" s="49">
        <v>117.7766029034945</v>
      </c>
      <c r="R66" s="50">
        <v>37.70932908213006</v>
      </c>
      <c r="S66" s="51">
        <v>50.385409824233236</v>
      </c>
      <c r="U66" s="14" t="s">
        <v>28</v>
      </c>
      <c r="V66" s="47">
        <v>516.88940998</v>
      </c>
      <c r="W66" s="48">
        <v>10</v>
      </c>
      <c r="X66" s="49">
        <v>9</v>
      </c>
      <c r="Y66" s="50">
        <v>5.4662435418298205</v>
      </c>
      <c r="Z66" s="49">
        <v>164.64689015643927</v>
      </c>
      <c r="AA66" s="50">
        <v>13.941846241809033</v>
      </c>
      <c r="AB66" s="51">
        <v>64.55386068604497</v>
      </c>
      <c r="AD66" s="14" t="s">
        <v>28</v>
      </c>
      <c r="AE66" s="47">
        <v>724.2137185900001</v>
      </c>
      <c r="AF66" s="48">
        <v>10</v>
      </c>
      <c r="AG66" s="49">
        <v>9</v>
      </c>
      <c r="AH66" s="50">
        <v>5.594764621370888</v>
      </c>
      <c r="AI66" s="49">
        <v>160.86467633726343</v>
      </c>
      <c r="AJ66" s="50">
        <v>8.099709345815944</v>
      </c>
      <c r="AK66" s="51">
        <v>111.11509828002801</v>
      </c>
      <c r="AM66" s="14" t="s">
        <v>28</v>
      </c>
      <c r="AN66" s="47">
        <v>158.35589397</v>
      </c>
      <c r="AO66" s="48">
        <v>0</v>
      </c>
      <c r="AP66" s="49">
        <v>0</v>
      </c>
      <c r="AQ66" s="50">
        <v>0.9700206534780001</v>
      </c>
      <c r="AR66" s="49">
        <v>0</v>
      </c>
      <c r="AS66" s="50">
        <v>2.7111020188819768</v>
      </c>
      <c r="AT66" s="51">
        <v>0</v>
      </c>
    </row>
    <row r="67" spans="1:46" ht="15.75" customHeight="1">
      <c r="A67" s="203"/>
      <c r="C67" s="14" t="s">
        <v>144</v>
      </c>
      <c r="D67" s="47">
        <v>2.60530688</v>
      </c>
      <c r="E67" s="48">
        <v>0</v>
      </c>
      <c r="F67" s="49">
        <v>0</v>
      </c>
      <c r="G67" s="50">
        <v>0.4393611795023628</v>
      </c>
      <c r="H67" s="49">
        <v>0</v>
      </c>
      <c r="I67" s="50">
        <v>0</v>
      </c>
      <c r="J67" s="51">
        <v>0</v>
      </c>
      <c r="L67" s="14" t="s">
        <v>144</v>
      </c>
      <c r="M67" s="47">
        <v>152.96828921</v>
      </c>
      <c r="N67" s="48">
        <v>7</v>
      </c>
      <c r="O67" s="49">
        <v>7</v>
      </c>
      <c r="P67" s="50">
        <v>5.399432113752256</v>
      </c>
      <c r="Q67" s="49">
        <v>129.64326344933806</v>
      </c>
      <c r="R67" s="50">
        <v>12.621248376944267</v>
      </c>
      <c r="S67" s="51">
        <v>55.46202555356708</v>
      </c>
      <c r="U67" s="14" t="s">
        <v>144</v>
      </c>
      <c r="V67" s="47">
        <v>133.81791777</v>
      </c>
      <c r="W67" s="48">
        <v>5</v>
      </c>
      <c r="X67" s="49">
        <v>5</v>
      </c>
      <c r="Y67" s="50">
        <v>1.9807592130651022</v>
      </c>
      <c r="Z67" s="49">
        <v>252.42846111834106</v>
      </c>
      <c r="AA67" s="50">
        <v>5.0519959784587405</v>
      </c>
      <c r="AB67" s="51">
        <v>98.97078345508494</v>
      </c>
      <c r="AD67" s="14" t="s">
        <v>144</v>
      </c>
      <c r="AE67" s="47">
        <v>261.19793346</v>
      </c>
      <c r="AF67" s="48">
        <v>7</v>
      </c>
      <c r="AG67" s="49">
        <v>7</v>
      </c>
      <c r="AH67" s="50">
        <v>2.8691951787936123</v>
      </c>
      <c r="AI67" s="49">
        <v>243.97085467511604</v>
      </c>
      <c r="AJ67" s="50">
        <v>4.15382032621602</v>
      </c>
      <c r="AK67" s="51">
        <v>168.51956633321083</v>
      </c>
      <c r="AM67" s="14" t="s">
        <v>144</v>
      </c>
      <c r="AN67" s="47">
        <v>48.268188759999994</v>
      </c>
      <c r="AO67" s="48">
        <v>0</v>
      </c>
      <c r="AP67" s="49">
        <v>0</v>
      </c>
      <c r="AQ67" s="50">
        <v>0.41898526445035555</v>
      </c>
      <c r="AR67" s="49">
        <v>0</v>
      </c>
      <c r="AS67" s="50">
        <v>1.1710181553973686</v>
      </c>
      <c r="AT67" s="51">
        <v>0</v>
      </c>
    </row>
    <row r="68" spans="1:46" ht="15.75" customHeight="1">
      <c r="A68" s="203"/>
      <c r="C68" s="14"/>
      <c r="D68" s="52"/>
      <c r="E68" s="53"/>
      <c r="F68" s="54"/>
      <c r="G68" s="55"/>
      <c r="H68" s="54"/>
      <c r="I68" s="55"/>
      <c r="J68" s="56"/>
      <c r="L68" s="14"/>
      <c r="M68" s="52"/>
      <c r="N68" s="53"/>
      <c r="O68" s="54"/>
      <c r="P68" s="55"/>
      <c r="Q68" s="54"/>
      <c r="R68" s="55"/>
      <c r="S68" s="56"/>
      <c r="U68" s="14"/>
      <c r="V68" s="52"/>
      <c r="W68" s="53"/>
      <c r="X68" s="54"/>
      <c r="Y68" s="55"/>
      <c r="Z68" s="54"/>
      <c r="AA68" s="55"/>
      <c r="AB68" s="56"/>
      <c r="AD68" s="14"/>
      <c r="AE68" s="52"/>
      <c r="AF68" s="53"/>
      <c r="AG68" s="54"/>
      <c r="AH68" s="55"/>
      <c r="AI68" s="54"/>
      <c r="AJ68" s="55"/>
      <c r="AK68" s="56"/>
      <c r="AM68" s="14"/>
      <c r="AN68" s="52"/>
      <c r="AO68" s="53"/>
      <c r="AP68" s="54"/>
      <c r="AQ68" s="55"/>
      <c r="AR68" s="54"/>
      <c r="AS68" s="55"/>
      <c r="AT68" s="56"/>
    </row>
    <row r="69" spans="1:46" ht="15.75" customHeight="1">
      <c r="A69" s="203"/>
      <c r="C69" s="14" t="s">
        <v>30</v>
      </c>
      <c r="D69" s="47">
        <v>5.2649832199999995</v>
      </c>
      <c r="E69" s="48">
        <v>0</v>
      </c>
      <c r="F69" s="49">
        <v>0</v>
      </c>
      <c r="G69" s="50">
        <v>0.8429197164660708</v>
      </c>
      <c r="H69" s="49">
        <v>0</v>
      </c>
      <c r="I69" s="50">
        <v>0</v>
      </c>
      <c r="J69" s="51">
        <v>0</v>
      </c>
      <c r="L69" s="14" t="s">
        <v>30</v>
      </c>
      <c r="M69" s="47">
        <v>15774.413369920001</v>
      </c>
      <c r="N69" s="48">
        <v>436</v>
      </c>
      <c r="O69" s="49">
        <v>416</v>
      </c>
      <c r="P69" s="50">
        <v>177.9668454527917</v>
      </c>
      <c r="Q69" s="49">
        <v>233.75140405595945</v>
      </c>
      <c r="R69" s="50">
        <v>415.9999999999999</v>
      </c>
      <c r="S69" s="51">
        <v>100.00000000000003</v>
      </c>
      <c r="U69" s="14" t="s">
        <v>30</v>
      </c>
      <c r="V69" s="47">
        <v>11111.009301209997</v>
      </c>
      <c r="W69" s="48">
        <v>99</v>
      </c>
      <c r="X69" s="49">
        <v>92</v>
      </c>
      <c r="Y69" s="50">
        <v>36.07086157213925</v>
      </c>
      <c r="Z69" s="49">
        <v>255.0535140836775</v>
      </c>
      <c r="AA69" s="50">
        <v>92</v>
      </c>
      <c r="AB69" s="51">
        <v>100</v>
      </c>
      <c r="AD69" s="14" t="s">
        <v>30</v>
      </c>
      <c r="AE69" s="47">
        <v>10775.446782389998</v>
      </c>
      <c r="AF69" s="48">
        <v>46</v>
      </c>
      <c r="AG69" s="49">
        <v>44</v>
      </c>
      <c r="AH69" s="50">
        <v>30.39240457035444</v>
      </c>
      <c r="AI69" s="49">
        <v>144.77301359339882</v>
      </c>
      <c r="AJ69" s="50">
        <v>44</v>
      </c>
      <c r="AK69" s="51">
        <v>100</v>
      </c>
      <c r="AM69" s="14" t="s">
        <v>30</v>
      </c>
      <c r="AN69" s="47">
        <v>2810.8902676900007</v>
      </c>
      <c r="AO69" s="48">
        <v>20</v>
      </c>
      <c r="AP69" s="49">
        <v>15</v>
      </c>
      <c r="AQ69" s="50">
        <v>5.366935549024585</v>
      </c>
      <c r="AR69" s="49">
        <v>279.48910254244026</v>
      </c>
      <c r="AS69" s="50">
        <v>15.000000000000005</v>
      </c>
      <c r="AT69" s="51">
        <v>99.99999999999997</v>
      </c>
    </row>
    <row r="70" spans="1:46" ht="16.5" customHeight="1" thickBot="1">
      <c r="A70" s="204"/>
      <c r="C70" s="38"/>
      <c r="D70" s="65"/>
      <c r="E70" s="66"/>
      <c r="F70" s="64"/>
      <c r="G70" s="67"/>
      <c r="H70" s="64"/>
      <c r="I70" s="67"/>
      <c r="J70" s="68"/>
      <c r="L70" s="38"/>
      <c r="M70" s="65"/>
      <c r="N70" s="66"/>
      <c r="O70" s="64"/>
      <c r="P70" s="67"/>
      <c r="Q70" s="64"/>
      <c r="R70" s="67"/>
      <c r="S70" s="68"/>
      <c r="U70" s="38"/>
      <c r="V70" s="65"/>
      <c r="W70" s="66"/>
      <c r="X70" s="64"/>
      <c r="Y70" s="67"/>
      <c r="Z70" s="64"/>
      <c r="AA70" s="67"/>
      <c r="AB70" s="68"/>
      <c r="AD70" s="38"/>
      <c r="AE70" s="65"/>
      <c r="AF70" s="66"/>
      <c r="AG70" s="64"/>
      <c r="AH70" s="67"/>
      <c r="AI70" s="64"/>
      <c r="AJ70" s="67"/>
      <c r="AK70" s="68"/>
      <c r="AM70" s="38"/>
      <c r="AN70" s="65"/>
      <c r="AO70" s="66"/>
      <c r="AP70" s="64"/>
      <c r="AQ70" s="67"/>
      <c r="AR70" s="64"/>
      <c r="AS70" s="67"/>
      <c r="AT70" s="68"/>
    </row>
    <row r="71" spans="1:46" ht="17.25" thickBot="1" thickTop="1">
      <c r="A71" s="96"/>
      <c r="B71" s="58"/>
      <c r="C71" s="63"/>
      <c r="D71" s="47"/>
      <c r="E71" s="48"/>
      <c r="F71" s="49"/>
      <c r="G71" s="50"/>
      <c r="H71" s="49"/>
      <c r="I71" s="50"/>
      <c r="J71" s="64"/>
      <c r="L71" s="63"/>
      <c r="M71" s="47"/>
      <c r="N71" s="48"/>
      <c r="O71" s="49"/>
      <c r="P71" s="50"/>
      <c r="Q71" s="49"/>
      <c r="R71" s="50"/>
      <c r="S71" s="64"/>
      <c r="U71" s="63"/>
      <c r="V71" s="47"/>
      <c r="W71" s="48"/>
      <c r="X71" s="49"/>
      <c r="Y71" s="50"/>
      <c r="Z71" s="49"/>
      <c r="AA71" s="50"/>
      <c r="AB71" s="64"/>
      <c r="AD71" s="63"/>
      <c r="AE71" s="47"/>
      <c r="AF71" s="48"/>
      <c r="AG71" s="49"/>
      <c r="AH71" s="50"/>
      <c r="AI71" s="49"/>
      <c r="AJ71" s="50"/>
      <c r="AK71" s="64"/>
      <c r="AM71" s="63"/>
      <c r="AN71" s="47"/>
      <c r="AO71" s="48"/>
      <c r="AP71" s="49"/>
      <c r="AQ71" s="50"/>
      <c r="AR71" s="49"/>
      <c r="AS71" s="50"/>
      <c r="AT71" s="64"/>
    </row>
    <row r="72" spans="1:46" s="90" customFormat="1" ht="16.5" customHeight="1" thickTop="1">
      <c r="A72" s="205" t="s">
        <v>168</v>
      </c>
      <c r="C72" s="190" t="s">
        <v>91</v>
      </c>
      <c r="D72" s="191"/>
      <c r="E72" s="191"/>
      <c r="F72" s="191"/>
      <c r="G72" s="191"/>
      <c r="H72" s="191"/>
      <c r="I72" s="191"/>
      <c r="J72" s="192"/>
      <c r="L72" s="190" t="s">
        <v>92</v>
      </c>
      <c r="M72" s="191"/>
      <c r="N72" s="191"/>
      <c r="O72" s="191"/>
      <c r="P72" s="191"/>
      <c r="Q72" s="191"/>
      <c r="R72" s="191"/>
      <c r="S72" s="192"/>
      <c r="U72" s="190" t="s">
        <v>93</v>
      </c>
      <c r="V72" s="191"/>
      <c r="W72" s="191"/>
      <c r="X72" s="191"/>
      <c r="Y72" s="191"/>
      <c r="Z72" s="191"/>
      <c r="AA72" s="191"/>
      <c r="AB72" s="192"/>
      <c r="AD72" s="190" t="s">
        <v>94</v>
      </c>
      <c r="AE72" s="191"/>
      <c r="AF72" s="191"/>
      <c r="AG72" s="191"/>
      <c r="AH72" s="191"/>
      <c r="AI72" s="191"/>
      <c r="AJ72" s="191"/>
      <c r="AK72" s="192"/>
      <c r="AM72" s="190" t="s">
        <v>95</v>
      </c>
      <c r="AN72" s="191"/>
      <c r="AO72" s="191"/>
      <c r="AP72" s="191"/>
      <c r="AQ72" s="191"/>
      <c r="AR72" s="191"/>
      <c r="AS72" s="191"/>
      <c r="AT72" s="192"/>
    </row>
    <row r="73" spans="1:46" ht="15.75" customHeight="1">
      <c r="A73" s="203"/>
      <c r="C73" s="193" t="str">
        <f>"Comparison of actual Claim Inceptions with those expected using "&amp;Comparison_Basis</f>
        <v>Comparison of actual Claim Inceptions with those expected using IPM 1991-98</v>
      </c>
      <c r="D73" s="194"/>
      <c r="E73" s="194"/>
      <c r="F73" s="194"/>
      <c r="G73" s="194"/>
      <c r="H73" s="194"/>
      <c r="I73" s="194"/>
      <c r="J73" s="195"/>
      <c r="L73" s="193" t="str">
        <f>"Comparison of actual Claim Inceptions with those expected using "&amp;Comparison_Basis</f>
        <v>Comparison of actual Claim Inceptions with those expected using IPM 1991-98</v>
      </c>
      <c r="M73" s="194"/>
      <c r="N73" s="194"/>
      <c r="O73" s="194"/>
      <c r="P73" s="194"/>
      <c r="Q73" s="194"/>
      <c r="R73" s="194"/>
      <c r="S73" s="195"/>
      <c r="U73" s="193" t="str">
        <f>"Comparison of actual Claim Inceptions with those expected using "&amp;Comparison_Basis</f>
        <v>Comparison of actual Claim Inceptions with those expected using IPM 1991-98</v>
      </c>
      <c r="V73" s="194"/>
      <c r="W73" s="194"/>
      <c r="X73" s="194"/>
      <c r="Y73" s="194"/>
      <c r="Z73" s="194"/>
      <c r="AA73" s="194"/>
      <c r="AB73" s="195"/>
      <c r="AD73" s="193" t="str">
        <f>"Comparison of actual Claim Inceptions with those expected using "&amp;Comparison_Basis</f>
        <v>Comparison of actual Claim Inceptions with those expected using IPM 1991-98</v>
      </c>
      <c r="AE73" s="194"/>
      <c r="AF73" s="194"/>
      <c r="AG73" s="194"/>
      <c r="AH73" s="194"/>
      <c r="AI73" s="194"/>
      <c r="AJ73" s="194"/>
      <c r="AK73" s="195"/>
      <c r="AM73" s="193" t="str">
        <f>"Comparison of actual Claim Inceptions with those expected using "&amp;Comparison_Basis</f>
        <v>Comparison of actual Claim Inceptions with those expected using IPM 1991-98</v>
      </c>
      <c r="AN73" s="194"/>
      <c r="AO73" s="194"/>
      <c r="AP73" s="194"/>
      <c r="AQ73" s="194"/>
      <c r="AR73" s="194"/>
      <c r="AS73" s="194"/>
      <c r="AT73" s="195"/>
    </row>
    <row r="74" spans="1:46" ht="15.75" customHeight="1">
      <c r="A74" s="203"/>
      <c r="C74" s="193" t="str">
        <f>Investigation&amp;", "&amp;Data_Subset&amp;" business"</f>
        <v>Individual Income Protection, Standard* business</v>
      </c>
      <c r="D74" s="194"/>
      <c r="E74" s="194"/>
      <c r="F74" s="194"/>
      <c r="G74" s="194"/>
      <c r="H74" s="194"/>
      <c r="I74" s="194"/>
      <c r="J74" s="195"/>
      <c r="L74" s="193" t="str">
        <f>Investigation&amp;", "&amp;Data_Subset&amp;" business"</f>
        <v>Individual Income Protection, Standard* business</v>
      </c>
      <c r="M74" s="194"/>
      <c r="N74" s="194"/>
      <c r="O74" s="194"/>
      <c r="P74" s="194"/>
      <c r="Q74" s="194"/>
      <c r="R74" s="194"/>
      <c r="S74" s="195"/>
      <c r="U74" s="193" t="str">
        <f>Investigation&amp;", "&amp;Data_Subset&amp;" business"</f>
        <v>Individual Income Protection, Standard* business</v>
      </c>
      <c r="V74" s="194"/>
      <c r="W74" s="194"/>
      <c r="X74" s="194"/>
      <c r="Y74" s="194"/>
      <c r="Z74" s="194"/>
      <c r="AA74" s="194"/>
      <c r="AB74" s="195"/>
      <c r="AD74" s="193" t="str">
        <f>Investigation&amp;", "&amp;Data_Subset&amp;" business"</f>
        <v>Individual Income Protection, Standard* business</v>
      </c>
      <c r="AE74" s="194"/>
      <c r="AF74" s="194"/>
      <c r="AG74" s="194"/>
      <c r="AH74" s="194"/>
      <c r="AI74" s="194"/>
      <c r="AJ74" s="194"/>
      <c r="AK74" s="195"/>
      <c r="AM74" s="193" t="str">
        <f>Investigation&amp;", "&amp;Data_Subset&amp;" business"</f>
        <v>Individual Income Protection, Standard* business</v>
      </c>
      <c r="AN74" s="194"/>
      <c r="AO74" s="194"/>
      <c r="AP74" s="194"/>
      <c r="AQ74" s="194"/>
      <c r="AR74" s="194"/>
      <c r="AS74" s="194"/>
      <c r="AT74" s="195"/>
    </row>
    <row r="75" spans="1:46" ht="15.75" customHeight="1">
      <c r="A75" s="203"/>
      <c r="C75" s="193" t="str">
        <f>Office&amp;" experience for "&amp;Period</f>
        <v>All Offices experience for 1991-1994</v>
      </c>
      <c r="D75" s="194"/>
      <c r="E75" s="194"/>
      <c r="F75" s="194"/>
      <c r="G75" s="194"/>
      <c r="H75" s="194"/>
      <c r="I75" s="194"/>
      <c r="J75" s="195"/>
      <c r="L75" s="193" t="str">
        <f>Office&amp;" experience for "&amp;Period</f>
        <v>All Offices experience for 1991-1994</v>
      </c>
      <c r="M75" s="194"/>
      <c r="N75" s="194"/>
      <c r="O75" s="194"/>
      <c r="P75" s="194"/>
      <c r="Q75" s="194"/>
      <c r="R75" s="194"/>
      <c r="S75" s="195"/>
      <c r="U75" s="193" t="str">
        <f>Office&amp;" experience for "&amp;Period</f>
        <v>All Offices experience for 1991-1994</v>
      </c>
      <c r="V75" s="194"/>
      <c r="W75" s="194"/>
      <c r="X75" s="194"/>
      <c r="Y75" s="194"/>
      <c r="Z75" s="194"/>
      <c r="AA75" s="194"/>
      <c r="AB75" s="195"/>
      <c r="AD75" s="193" t="str">
        <f>Office&amp;" experience for "&amp;Period</f>
        <v>All Offices experience for 1991-1994</v>
      </c>
      <c r="AE75" s="194"/>
      <c r="AF75" s="194"/>
      <c r="AG75" s="194"/>
      <c r="AH75" s="194"/>
      <c r="AI75" s="194"/>
      <c r="AJ75" s="194"/>
      <c r="AK75" s="195"/>
      <c r="AM75" s="193" t="str">
        <f>Office&amp;" experience for "&amp;Period</f>
        <v>All Offices experience for 1991-1994</v>
      </c>
      <c r="AN75" s="194"/>
      <c r="AO75" s="194"/>
      <c r="AP75" s="194"/>
      <c r="AQ75" s="194"/>
      <c r="AR75" s="194"/>
      <c r="AS75" s="194"/>
      <c r="AT75" s="195"/>
    </row>
    <row r="76" spans="1:46" ht="15.75" customHeight="1">
      <c r="A76" s="203"/>
      <c r="C76" s="193" t="str">
        <f>$A$2&amp;", "&amp;$A72&amp;", "&amp;C$1</f>
        <v>Males, CMI Occupation Class 4, Deferred Period 1 week</v>
      </c>
      <c r="D76" s="194"/>
      <c r="E76" s="194"/>
      <c r="F76" s="194"/>
      <c r="G76" s="194"/>
      <c r="H76" s="194"/>
      <c r="I76" s="194"/>
      <c r="J76" s="195"/>
      <c r="L76" s="193" t="str">
        <f>$A$2&amp;", "&amp;$A72&amp;", "&amp;L$1</f>
        <v>Males, CMI Occupation Class 4, Deferred Period 4 weeks</v>
      </c>
      <c r="M76" s="194"/>
      <c r="N76" s="194"/>
      <c r="O76" s="194"/>
      <c r="P76" s="194"/>
      <c r="Q76" s="194"/>
      <c r="R76" s="194"/>
      <c r="S76" s="195"/>
      <c r="U76" s="193" t="str">
        <f>$A$2&amp;", "&amp;$A72&amp;", "&amp;U$1</f>
        <v>Males, CMI Occupation Class 4, Deferred Period 13 weeks</v>
      </c>
      <c r="V76" s="194"/>
      <c r="W76" s="194"/>
      <c r="X76" s="194"/>
      <c r="Y76" s="194"/>
      <c r="Z76" s="194"/>
      <c r="AA76" s="194"/>
      <c r="AB76" s="195"/>
      <c r="AD76" s="193" t="str">
        <f>$A$2&amp;", "&amp;$A72&amp;", "&amp;AD$1</f>
        <v>Males, CMI Occupation Class 4, Deferred Period 26 weeks</v>
      </c>
      <c r="AE76" s="194"/>
      <c r="AF76" s="194"/>
      <c r="AG76" s="194"/>
      <c r="AH76" s="194"/>
      <c r="AI76" s="194"/>
      <c r="AJ76" s="194"/>
      <c r="AK76" s="195"/>
      <c r="AM76" s="193" t="str">
        <f>$A$2&amp;", "&amp;$A72&amp;", "&amp;AM$1</f>
        <v>Males, CMI Occupation Class 4, Deferred Period 52 weeks</v>
      </c>
      <c r="AN76" s="194"/>
      <c r="AO76" s="194"/>
      <c r="AP76" s="194"/>
      <c r="AQ76" s="194"/>
      <c r="AR76" s="194"/>
      <c r="AS76" s="194"/>
      <c r="AT76" s="195"/>
    </row>
    <row r="77" spans="1:46" ht="16.5" customHeight="1" thickBot="1">
      <c r="A77" s="203"/>
      <c r="C77" s="196" t="s">
        <v>75</v>
      </c>
      <c r="D77" s="197"/>
      <c r="E77" s="197"/>
      <c r="F77" s="197"/>
      <c r="G77" s="197"/>
      <c r="H77" s="197"/>
      <c r="I77" s="197"/>
      <c r="J77" s="198"/>
      <c r="L77" s="196" t="s">
        <v>75</v>
      </c>
      <c r="M77" s="197"/>
      <c r="N77" s="197"/>
      <c r="O77" s="197"/>
      <c r="P77" s="197"/>
      <c r="Q77" s="197"/>
      <c r="R77" s="197"/>
      <c r="S77" s="198"/>
      <c r="U77" s="196" t="s">
        <v>75</v>
      </c>
      <c r="V77" s="197"/>
      <c r="W77" s="197"/>
      <c r="X77" s="197"/>
      <c r="Y77" s="197"/>
      <c r="Z77" s="197"/>
      <c r="AA77" s="197"/>
      <c r="AB77" s="198"/>
      <c r="AD77" s="196" t="s">
        <v>75</v>
      </c>
      <c r="AE77" s="197"/>
      <c r="AF77" s="197"/>
      <c r="AG77" s="197"/>
      <c r="AH77" s="197"/>
      <c r="AI77" s="197"/>
      <c r="AJ77" s="197"/>
      <c r="AK77" s="198"/>
      <c r="AM77" s="196" t="s">
        <v>75</v>
      </c>
      <c r="AN77" s="197"/>
      <c r="AO77" s="197"/>
      <c r="AP77" s="197"/>
      <c r="AQ77" s="197"/>
      <c r="AR77" s="197"/>
      <c r="AS77" s="197"/>
      <c r="AT77" s="198"/>
    </row>
    <row r="78" spans="1:46" ht="16.5" customHeight="1" thickTop="1">
      <c r="A78" s="203"/>
      <c r="C78" s="41"/>
      <c r="D78" s="202" t="s">
        <v>188</v>
      </c>
      <c r="E78" s="202"/>
      <c r="F78" s="202" t="s">
        <v>189</v>
      </c>
      <c r="G78" s="202"/>
      <c r="H78" s="42"/>
      <c r="I78" s="42"/>
      <c r="J78" s="43"/>
      <c r="L78" s="41"/>
      <c r="M78" s="202" t="s">
        <v>188</v>
      </c>
      <c r="N78" s="202"/>
      <c r="O78" s="202" t="s">
        <v>189</v>
      </c>
      <c r="P78" s="202"/>
      <c r="Q78" s="42"/>
      <c r="R78" s="42"/>
      <c r="S78" s="43"/>
      <c r="U78" s="41"/>
      <c r="V78" s="202" t="s">
        <v>188</v>
      </c>
      <c r="W78" s="202"/>
      <c r="X78" s="202" t="s">
        <v>189</v>
      </c>
      <c r="Y78" s="202"/>
      <c r="Z78" s="42"/>
      <c r="AA78" s="42"/>
      <c r="AB78" s="43"/>
      <c r="AD78" s="41"/>
      <c r="AE78" s="202" t="s">
        <v>188</v>
      </c>
      <c r="AF78" s="202"/>
      <c r="AG78" s="202" t="s">
        <v>189</v>
      </c>
      <c r="AH78" s="202"/>
      <c r="AI78" s="42"/>
      <c r="AJ78" s="42"/>
      <c r="AK78" s="43"/>
      <c r="AM78" s="41"/>
      <c r="AN78" s="202" t="s">
        <v>188</v>
      </c>
      <c r="AO78" s="202"/>
      <c r="AP78" s="202" t="s">
        <v>189</v>
      </c>
      <c r="AQ78" s="202"/>
      <c r="AR78" s="42"/>
      <c r="AS78" s="42"/>
      <c r="AT78" s="43"/>
    </row>
    <row r="79" spans="1:46" ht="16.5" customHeight="1" thickBot="1">
      <c r="A79" s="203"/>
      <c r="C79" s="38" t="s">
        <v>29</v>
      </c>
      <c r="D79" s="44" t="s">
        <v>18</v>
      </c>
      <c r="E79" s="44" t="s">
        <v>19</v>
      </c>
      <c r="F79" s="44" t="s">
        <v>190</v>
      </c>
      <c r="G79" s="44" t="s">
        <v>191</v>
      </c>
      <c r="H79" s="2" t="s">
        <v>192</v>
      </c>
      <c r="I79" s="44" t="s">
        <v>193</v>
      </c>
      <c r="J79" s="3" t="s">
        <v>194</v>
      </c>
      <c r="L79" s="38" t="s">
        <v>29</v>
      </c>
      <c r="M79" s="44" t="s">
        <v>18</v>
      </c>
      <c r="N79" s="44" t="s">
        <v>19</v>
      </c>
      <c r="O79" s="44" t="s">
        <v>190</v>
      </c>
      <c r="P79" s="44" t="s">
        <v>191</v>
      </c>
      <c r="Q79" s="2" t="s">
        <v>192</v>
      </c>
      <c r="R79" s="44" t="s">
        <v>193</v>
      </c>
      <c r="S79" s="3" t="s">
        <v>194</v>
      </c>
      <c r="U79" s="38" t="s">
        <v>29</v>
      </c>
      <c r="V79" s="44" t="s">
        <v>18</v>
      </c>
      <c r="W79" s="44" t="s">
        <v>19</v>
      </c>
      <c r="X79" s="44" t="s">
        <v>190</v>
      </c>
      <c r="Y79" s="44" t="s">
        <v>191</v>
      </c>
      <c r="Z79" s="2" t="s">
        <v>192</v>
      </c>
      <c r="AA79" s="44" t="s">
        <v>193</v>
      </c>
      <c r="AB79" s="3" t="s">
        <v>194</v>
      </c>
      <c r="AD79" s="38" t="s">
        <v>29</v>
      </c>
      <c r="AE79" s="44" t="s">
        <v>18</v>
      </c>
      <c r="AF79" s="44" t="s">
        <v>19</v>
      </c>
      <c r="AG79" s="44" t="s">
        <v>190</v>
      </c>
      <c r="AH79" s="44" t="s">
        <v>191</v>
      </c>
      <c r="AI79" s="2" t="s">
        <v>192</v>
      </c>
      <c r="AJ79" s="44" t="s">
        <v>193</v>
      </c>
      <c r="AK79" s="3" t="s">
        <v>194</v>
      </c>
      <c r="AM79" s="38" t="s">
        <v>29</v>
      </c>
      <c r="AN79" s="44" t="s">
        <v>18</v>
      </c>
      <c r="AO79" s="44" t="s">
        <v>19</v>
      </c>
      <c r="AP79" s="44" t="s">
        <v>190</v>
      </c>
      <c r="AQ79" s="44" t="s">
        <v>191</v>
      </c>
      <c r="AR79" s="2" t="s">
        <v>192</v>
      </c>
      <c r="AS79" s="44" t="s">
        <v>193</v>
      </c>
      <c r="AT79" s="3" t="s">
        <v>194</v>
      </c>
    </row>
    <row r="80" spans="1:46" ht="16.5" customHeight="1" thickTop="1">
      <c r="A80" s="203"/>
      <c r="C80" s="14"/>
      <c r="D80" s="45"/>
      <c r="E80" s="45"/>
      <c r="F80" s="45"/>
      <c r="G80" s="45"/>
      <c r="H80" s="45"/>
      <c r="I80" s="45"/>
      <c r="J80" s="46"/>
      <c r="L80" s="14"/>
      <c r="M80" s="45"/>
      <c r="N80" s="45"/>
      <c r="O80" s="45"/>
      <c r="P80" s="45"/>
      <c r="Q80" s="45"/>
      <c r="R80" s="45"/>
      <c r="S80" s="46"/>
      <c r="U80" s="14"/>
      <c r="V80" s="45"/>
      <c r="W80" s="45"/>
      <c r="X80" s="45"/>
      <c r="Y80" s="45"/>
      <c r="Z80" s="45"/>
      <c r="AA80" s="45"/>
      <c r="AB80" s="46"/>
      <c r="AD80" s="14"/>
      <c r="AE80" s="45"/>
      <c r="AF80" s="45"/>
      <c r="AG80" s="45"/>
      <c r="AH80" s="45"/>
      <c r="AI80" s="45"/>
      <c r="AJ80" s="45"/>
      <c r="AK80" s="46"/>
      <c r="AM80" s="14"/>
      <c r="AN80" s="45"/>
      <c r="AO80" s="45"/>
      <c r="AP80" s="45"/>
      <c r="AQ80" s="45"/>
      <c r="AR80" s="45"/>
      <c r="AS80" s="45"/>
      <c r="AT80" s="46"/>
    </row>
    <row r="81" spans="1:46" ht="15.75" customHeight="1">
      <c r="A81" s="203"/>
      <c r="C81" s="14" t="s">
        <v>143</v>
      </c>
      <c r="D81" s="47">
        <v>0</v>
      </c>
      <c r="E81" s="48">
        <v>0</v>
      </c>
      <c r="F81" s="49">
        <v>0</v>
      </c>
      <c r="G81" s="50">
        <v>0</v>
      </c>
      <c r="H81" s="49">
        <v>0</v>
      </c>
      <c r="I81" s="50">
        <v>0</v>
      </c>
      <c r="J81" s="51">
        <v>0</v>
      </c>
      <c r="L81" s="14" t="s">
        <v>143</v>
      </c>
      <c r="M81" s="47">
        <v>14.41069334</v>
      </c>
      <c r="N81" s="48">
        <v>0</v>
      </c>
      <c r="O81" s="49">
        <v>0</v>
      </c>
      <c r="P81" s="50">
        <v>0.11001620175211688</v>
      </c>
      <c r="Q81" s="49">
        <v>0</v>
      </c>
      <c r="R81" s="50">
        <v>0.3685182922121474</v>
      </c>
      <c r="S81" s="51">
        <v>0</v>
      </c>
      <c r="U81" s="14" t="s">
        <v>143</v>
      </c>
      <c r="V81" s="47">
        <v>7.6143670199999995</v>
      </c>
      <c r="W81" s="48">
        <v>0</v>
      </c>
      <c r="X81" s="49">
        <v>0</v>
      </c>
      <c r="Y81" s="50">
        <v>0.03986503236606589</v>
      </c>
      <c r="Z81" s="49">
        <v>0</v>
      </c>
      <c r="AA81" s="50">
        <v>0.1301911498634555</v>
      </c>
      <c r="AB81" s="51">
        <v>0</v>
      </c>
      <c r="AD81" s="14" t="s">
        <v>143</v>
      </c>
      <c r="AE81" s="47">
        <v>2.49476638</v>
      </c>
      <c r="AF81" s="48">
        <v>0</v>
      </c>
      <c r="AG81" s="49">
        <v>0</v>
      </c>
      <c r="AH81" s="50">
        <v>0.0061876849736322</v>
      </c>
      <c r="AI81" s="49">
        <v>0</v>
      </c>
      <c r="AJ81" s="50">
        <v>0.014092648124879327</v>
      </c>
      <c r="AK81" s="51">
        <v>0</v>
      </c>
      <c r="AM81" s="14" t="s">
        <v>143</v>
      </c>
      <c r="AN81" s="47">
        <v>0</v>
      </c>
      <c r="AO81" s="48">
        <v>0</v>
      </c>
      <c r="AP81" s="49">
        <v>0</v>
      </c>
      <c r="AQ81" s="50">
        <v>0</v>
      </c>
      <c r="AR81" s="49">
        <v>0</v>
      </c>
      <c r="AS81" s="50">
        <v>0</v>
      </c>
      <c r="AT81" s="51">
        <v>0</v>
      </c>
    </row>
    <row r="82" spans="1:46" ht="15.75" customHeight="1">
      <c r="A82" s="203"/>
      <c r="C82" s="14" t="s">
        <v>21</v>
      </c>
      <c r="D82" s="47">
        <v>0</v>
      </c>
      <c r="E82" s="48">
        <v>0</v>
      </c>
      <c r="F82" s="49">
        <v>0</v>
      </c>
      <c r="G82" s="50">
        <v>0</v>
      </c>
      <c r="H82" s="49">
        <v>0</v>
      </c>
      <c r="I82" s="50">
        <v>0</v>
      </c>
      <c r="J82" s="51">
        <v>0</v>
      </c>
      <c r="L82" s="14" t="s">
        <v>21</v>
      </c>
      <c r="M82" s="47">
        <v>507.45533349</v>
      </c>
      <c r="N82" s="48">
        <v>14</v>
      </c>
      <c r="O82" s="49">
        <v>13</v>
      </c>
      <c r="P82" s="50">
        <v>3.3752793364151037</v>
      </c>
      <c r="Q82" s="49">
        <v>385.15330745357943</v>
      </c>
      <c r="R82" s="50">
        <v>11.30608180418036</v>
      </c>
      <c r="S82" s="51">
        <v>114.98236281284753</v>
      </c>
      <c r="U82" s="14" t="s">
        <v>21</v>
      </c>
      <c r="V82" s="47">
        <v>408.36221198</v>
      </c>
      <c r="W82" s="48">
        <v>0</v>
      </c>
      <c r="X82" s="49">
        <v>0</v>
      </c>
      <c r="Y82" s="50">
        <v>1.103563810354229</v>
      </c>
      <c r="Z82" s="49">
        <v>0</v>
      </c>
      <c r="AA82" s="50">
        <v>3.604016675526708</v>
      </c>
      <c r="AB82" s="51">
        <v>0</v>
      </c>
      <c r="AD82" s="14" t="s">
        <v>21</v>
      </c>
      <c r="AE82" s="47">
        <v>176.48651033</v>
      </c>
      <c r="AF82" s="48">
        <v>0</v>
      </c>
      <c r="AG82" s="49">
        <v>0</v>
      </c>
      <c r="AH82" s="50">
        <v>0.2325579662511172</v>
      </c>
      <c r="AI82" s="49">
        <v>0</v>
      </c>
      <c r="AJ82" s="50">
        <v>0.5296581194712523</v>
      </c>
      <c r="AK82" s="51">
        <v>0</v>
      </c>
      <c r="AM82" s="14" t="s">
        <v>21</v>
      </c>
      <c r="AN82" s="47">
        <v>94.37489621</v>
      </c>
      <c r="AO82" s="48">
        <v>0</v>
      </c>
      <c r="AP82" s="49">
        <v>0</v>
      </c>
      <c r="AQ82" s="50">
        <v>0.07192100201307339</v>
      </c>
      <c r="AR82" s="49">
        <v>0</v>
      </c>
      <c r="AS82" s="50">
        <v>0.04780537620407979</v>
      </c>
      <c r="AT82" s="51">
        <v>0</v>
      </c>
    </row>
    <row r="83" spans="1:46" ht="15.75" customHeight="1">
      <c r="A83" s="203"/>
      <c r="C83" s="14" t="s">
        <v>22</v>
      </c>
      <c r="D83" s="47">
        <v>0</v>
      </c>
      <c r="E83" s="48">
        <v>0</v>
      </c>
      <c r="F83" s="49">
        <v>0</v>
      </c>
      <c r="G83" s="50">
        <v>0</v>
      </c>
      <c r="H83" s="49">
        <v>0</v>
      </c>
      <c r="I83" s="50">
        <v>0</v>
      </c>
      <c r="J83" s="51">
        <v>0</v>
      </c>
      <c r="L83" s="14" t="s">
        <v>22</v>
      </c>
      <c r="M83" s="47">
        <v>1593.36670146</v>
      </c>
      <c r="N83" s="48">
        <v>48</v>
      </c>
      <c r="O83" s="49">
        <v>48</v>
      </c>
      <c r="P83" s="50">
        <v>10.123785224309048</v>
      </c>
      <c r="Q83" s="49">
        <v>474.1309592853005</v>
      </c>
      <c r="R83" s="50">
        <v>33.91136925442125</v>
      </c>
      <c r="S83" s="51">
        <v>141.5454493738613</v>
      </c>
      <c r="U83" s="14" t="s">
        <v>22</v>
      </c>
      <c r="V83" s="47">
        <v>1224.69103877</v>
      </c>
      <c r="W83" s="48">
        <v>7</v>
      </c>
      <c r="X83" s="49">
        <v>6</v>
      </c>
      <c r="Y83" s="50">
        <v>1.9429235866275496</v>
      </c>
      <c r="Z83" s="49">
        <v>308.81296831722364</v>
      </c>
      <c r="AA83" s="50">
        <v>6.34519629928078</v>
      </c>
      <c r="AB83" s="51">
        <v>94.55972230016103</v>
      </c>
      <c r="AD83" s="14" t="s">
        <v>22</v>
      </c>
      <c r="AE83" s="47">
        <v>539.3819662000001</v>
      </c>
      <c r="AF83" s="48">
        <v>2</v>
      </c>
      <c r="AG83" s="49">
        <v>2</v>
      </c>
      <c r="AH83" s="50">
        <v>0.4609564976408646</v>
      </c>
      <c r="AI83" s="49">
        <v>433.8804226073017</v>
      </c>
      <c r="AJ83" s="50">
        <v>1.049842994562833</v>
      </c>
      <c r="AK83" s="51">
        <v>190.5046764476267</v>
      </c>
      <c r="AM83" s="14" t="s">
        <v>22</v>
      </c>
      <c r="AN83" s="47">
        <v>197.31468887</v>
      </c>
      <c r="AO83" s="48">
        <v>0</v>
      </c>
      <c r="AP83" s="49">
        <v>0</v>
      </c>
      <c r="AQ83" s="50">
        <v>0.12383084129114298</v>
      </c>
      <c r="AR83" s="49">
        <v>0</v>
      </c>
      <c r="AS83" s="50">
        <v>0.0823094755063997</v>
      </c>
      <c r="AT83" s="51">
        <v>0</v>
      </c>
    </row>
    <row r="84" spans="1:46" ht="15.75" customHeight="1">
      <c r="A84" s="203"/>
      <c r="C84" s="14" t="s">
        <v>23</v>
      </c>
      <c r="D84" s="47">
        <v>0</v>
      </c>
      <c r="E84" s="48">
        <v>0</v>
      </c>
      <c r="F84" s="49">
        <v>0</v>
      </c>
      <c r="G84" s="50">
        <v>0</v>
      </c>
      <c r="H84" s="49">
        <v>0</v>
      </c>
      <c r="I84" s="50">
        <v>0</v>
      </c>
      <c r="J84" s="51">
        <v>0</v>
      </c>
      <c r="L84" s="14" t="s">
        <v>23</v>
      </c>
      <c r="M84" s="47">
        <v>1856.00211781</v>
      </c>
      <c r="N84" s="48">
        <v>69</v>
      </c>
      <c r="O84" s="49">
        <v>63</v>
      </c>
      <c r="P84" s="50">
        <v>12.003594728981158</v>
      </c>
      <c r="Q84" s="49">
        <v>524.8427777047028</v>
      </c>
      <c r="R84" s="50">
        <v>40.208116254529344</v>
      </c>
      <c r="S84" s="51">
        <v>156.6847837416487</v>
      </c>
      <c r="U84" s="14" t="s">
        <v>23</v>
      </c>
      <c r="V84" s="47">
        <v>1452.26215981</v>
      </c>
      <c r="W84" s="48">
        <v>3</v>
      </c>
      <c r="X84" s="49">
        <v>3</v>
      </c>
      <c r="Y84" s="50">
        <v>1.9013921525210582</v>
      </c>
      <c r="Z84" s="49">
        <v>157.77913020321958</v>
      </c>
      <c r="AA84" s="50">
        <v>6.209563017658136</v>
      </c>
      <c r="AB84" s="51">
        <v>48.312578380618724</v>
      </c>
      <c r="AD84" s="14" t="s">
        <v>23</v>
      </c>
      <c r="AE84" s="47">
        <v>660.85097786</v>
      </c>
      <c r="AF84" s="48">
        <v>2</v>
      </c>
      <c r="AG84" s="49">
        <v>2</v>
      </c>
      <c r="AH84" s="50">
        <v>0.5081251151215227</v>
      </c>
      <c r="AI84" s="49">
        <v>393.603846863913</v>
      </c>
      <c r="AJ84" s="50">
        <v>1.1572710119109344</v>
      </c>
      <c r="AK84" s="51">
        <v>172.82036613856906</v>
      </c>
      <c r="AM84" s="14" t="s">
        <v>23</v>
      </c>
      <c r="AN84" s="47">
        <v>259.4831816</v>
      </c>
      <c r="AO84" s="48">
        <v>0</v>
      </c>
      <c r="AP84" s="49">
        <v>0</v>
      </c>
      <c r="AQ84" s="50">
        <v>0.17253707825135398</v>
      </c>
      <c r="AR84" s="49">
        <v>0</v>
      </c>
      <c r="AS84" s="50">
        <v>0.11468416323592683</v>
      </c>
      <c r="AT84" s="51">
        <v>0</v>
      </c>
    </row>
    <row r="85" spans="1:46" ht="15.75" customHeight="1">
      <c r="A85" s="203"/>
      <c r="C85" s="14" t="s">
        <v>24</v>
      </c>
      <c r="D85" s="47">
        <v>0</v>
      </c>
      <c r="E85" s="48">
        <v>0</v>
      </c>
      <c r="F85" s="49">
        <v>0</v>
      </c>
      <c r="G85" s="50">
        <v>0</v>
      </c>
      <c r="H85" s="49">
        <v>0</v>
      </c>
      <c r="I85" s="50">
        <v>0</v>
      </c>
      <c r="J85" s="51">
        <v>0</v>
      </c>
      <c r="L85" s="14" t="s">
        <v>24</v>
      </c>
      <c r="M85" s="47">
        <v>1853.26635282</v>
      </c>
      <c r="N85" s="48">
        <v>71</v>
      </c>
      <c r="O85" s="49">
        <v>61</v>
      </c>
      <c r="P85" s="50">
        <v>14.009969828769167</v>
      </c>
      <c r="Q85" s="49">
        <v>435.40422103363727</v>
      </c>
      <c r="R85" s="50">
        <v>46.92881660170914</v>
      </c>
      <c r="S85" s="51">
        <v>129.98410021227426</v>
      </c>
      <c r="U85" s="14" t="s">
        <v>24</v>
      </c>
      <c r="V85" s="47">
        <v>1437.57874564</v>
      </c>
      <c r="W85" s="48">
        <v>20</v>
      </c>
      <c r="X85" s="49">
        <v>20</v>
      </c>
      <c r="Y85" s="50">
        <v>2.2793829629576274</v>
      </c>
      <c r="Z85" s="49">
        <v>877.430441703788</v>
      </c>
      <c r="AA85" s="50">
        <v>7.44400471575258</v>
      </c>
      <c r="AB85" s="51">
        <v>268.6725863791722</v>
      </c>
      <c r="AD85" s="14" t="s">
        <v>24</v>
      </c>
      <c r="AE85" s="47">
        <v>960.38926026</v>
      </c>
      <c r="AF85" s="48">
        <v>3</v>
      </c>
      <c r="AG85" s="49">
        <v>3</v>
      </c>
      <c r="AH85" s="50">
        <v>0.9447699180682432</v>
      </c>
      <c r="AI85" s="49">
        <v>317.5376292816409</v>
      </c>
      <c r="AJ85" s="50">
        <v>2.151743353296679</v>
      </c>
      <c r="AK85" s="51">
        <v>139.42183185572338</v>
      </c>
      <c r="AM85" s="14" t="s">
        <v>24</v>
      </c>
      <c r="AN85" s="47">
        <v>329.14043584</v>
      </c>
      <c r="AO85" s="48">
        <v>0</v>
      </c>
      <c r="AP85" s="49">
        <v>0</v>
      </c>
      <c r="AQ85" s="50">
        <v>0.30577204494199123</v>
      </c>
      <c r="AR85" s="49">
        <v>0</v>
      </c>
      <c r="AS85" s="50">
        <v>0.20324449370832723</v>
      </c>
      <c r="AT85" s="51">
        <v>0</v>
      </c>
    </row>
    <row r="86" spans="1:46" ht="15.75" customHeight="1">
      <c r="A86" s="203"/>
      <c r="C86" s="14" t="s">
        <v>25</v>
      </c>
      <c r="D86" s="47">
        <v>0</v>
      </c>
      <c r="E86" s="48">
        <v>0</v>
      </c>
      <c r="F86" s="49">
        <v>0</v>
      </c>
      <c r="G86" s="50">
        <v>0</v>
      </c>
      <c r="H86" s="49">
        <v>0</v>
      </c>
      <c r="I86" s="50">
        <v>0</v>
      </c>
      <c r="J86" s="51">
        <v>0</v>
      </c>
      <c r="L86" s="14" t="s">
        <v>25</v>
      </c>
      <c r="M86" s="47">
        <v>2008.84587892</v>
      </c>
      <c r="N86" s="48">
        <v>93</v>
      </c>
      <c r="O86" s="49">
        <v>83</v>
      </c>
      <c r="P86" s="50">
        <v>21.460269119289627</v>
      </c>
      <c r="Q86" s="49">
        <v>386.7612262392143</v>
      </c>
      <c r="R86" s="50">
        <v>71.88488241098113</v>
      </c>
      <c r="S86" s="51">
        <v>115.46238543658092</v>
      </c>
      <c r="U86" s="14" t="s">
        <v>25</v>
      </c>
      <c r="V86" s="47">
        <v>1644.15011938</v>
      </c>
      <c r="W86" s="48">
        <v>23</v>
      </c>
      <c r="X86" s="49">
        <v>22</v>
      </c>
      <c r="Y86" s="50">
        <v>4.0523845142871355</v>
      </c>
      <c r="Z86" s="49">
        <v>542.8902396215497</v>
      </c>
      <c r="AA86" s="50">
        <v>13.234269942622598</v>
      </c>
      <c r="AB86" s="51">
        <v>166.23508584441282</v>
      </c>
      <c r="AD86" s="14" t="s">
        <v>25</v>
      </c>
      <c r="AE86" s="47">
        <v>1294.0556078700001</v>
      </c>
      <c r="AF86" s="48">
        <v>12</v>
      </c>
      <c r="AG86" s="49">
        <v>11</v>
      </c>
      <c r="AH86" s="50">
        <v>2.10347640131249</v>
      </c>
      <c r="AI86" s="49">
        <v>522.9438273296727</v>
      </c>
      <c r="AJ86" s="50">
        <v>4.790733996479377</v>
      </c>
      <c r="AK86" s="51">
        <v>229.60990963146148</v>
      </c>
      <c r="AM86" s="14" t="s">
        <v>25</v>
      </c>
      <c r="AN86" s="47">
        <v>324.40413090000004</v>
      </c>
      <c r="AO86" s="48">
        <v>0</v>
      </c>
      <c r="AP86" s="49">
        <v>0</v>
      </c>
      <c r="AQ86" s="50">
        <v>0.5089588244048736</v>
      </c>
      <c r="AR86" s="49">
        <v>0</v>
      </c>
      <c r="AS86" s="50">
        <v>0.3383012943651484</v>
      </c>
      <c r="AT86" s="51">
        <v>0</v>
      </c>
    </row>
    <row r="87" spans="1:46" ht="15.75" customHeight="1">
      <c r="A87" s="203"/>
      <c r="C87" s="14" t="s">
        <v>26</v>
      </c>
      <c r="D87" s="47">
        <v>3.48975889</v>
      </c>
      <c r="E87" s="48">
        <v>0</v>
      </c>
      <c r="F87" s="49">
        <v>0</v>
      </c>
      <c r="G87" s="50">
        <v>0.5338843449235252</v>
      </c>
      <c r="H87" s="49">
        <v>0</v>
      </c>
      <c r="I87" s="50">
        <v>0.5195505341151038</v>
      </c>
      <c r="J87" s="51">
        <v>0</v>
      </c>
      <c r="L87" s="14" t="s">
        <v>26</v>
      </c>
      <c r="M87" s="47">
        <v>1731.43408517</v>
      </c>
      <c r="N87" s="48">
        <v>52</v>
      </c>
      <c r="O87" s="49">
        <v>50</v>
      </c>
      <c r="P87" s="50">
        <v>25.927537247885812</v>
      </c>
      <c r="Q87" s="49">
        <v>192.84515733972037</v>
      </c>
      <c r="R87" s="50">
        <v>86.84876950565939</v>
      </c>
      <c r="S87" s="51">
        <v>57.571339564853375</v>
      </c>
      <c r="U87" s="14" t="s">
        <v>26</v>
      </c>
      <c r="V87" s="47">
        <v>1606.3360689099998</v>
      </c>
      <c r="W87" s="48">
        <v>23</v>
      </c>
      <c r="X87" s="49">
        <v>21</v>
      </c>
      <c r="Y87" s="50">
        <v>6.5063630419671705</v>
      </c>
      <c r="Z87" s="49">
        <v>322.76096283816867</v>
      </c>
      <c r="AA87" s="50">
        <v>21.248468534641002</v>
      </c>
      <c r="AB87" s="51">
        <v>98.83065203388222</v>
      </c>
      <c r="AD87" s="14" t="s">
        <v>26</v>
      </c>
      <c r="AE87" s="47">
        <v>1429.50747505</v>
      </c>
      <c r="AF87" s="48">
        <v>4</v>
      </c>
      <c r="AG87" s="49">
        <v>4</v>
      </c>
      <c r="AH87" s="50">
        <v>3.9179331032327402</v>
      </c>
      <c r="AI87" s="49">
        <v>102.09464772891465</v>
      </c>
      <c r="AJ87" s="50">
        <v>8.923216491460233</v>
      </c>
      <c r="AK87" s="51">
        <v>44.82688505684146</v>
      </c>
      <c r="AM87" s="14" t="s">
        <v>26</v>
      </c>
      <c r="AN87" s="47">
        <v>349.42456958</v>
      </c>
      <c r="AO87" s="48">
        <v>1</v>
      </c>
      <c r="AP87" s="49">
        <v>1</v>
      </c>
      <c r="AQ87" s="50">
        <v>0.9089768867605317</v>
      </c>
      <c r="AR87" s="49">
        <v>110.01379843263805</v>
      </c>
      <c r="AS87" s="50">
        <v>0.6041904425149922</v>
      </c>
      <c r="AT87" s="51">
        <v>165.5107280144019</v>
      </c>
    </row>
    <row r="88" spans="1:46" ht="15.75" customHeight="1">
      <c r="A88" s="203"/>
      <c r="C88" s="14" t="s">
        <v>27</v>
      </c>
      <c r="D88" s="47">
        <v>1.99553506</v>
      </c>
      <c r="E88" s="48">
        <v>0</v>
      </c>
      <c r="F88" s="49">
        <v>0</v>
      </c>
      <c r="G88" s="50">
        <v>0.2974412167110512</v>
      </c>
      <c r="H88" s="49">
        <v>0</v>
      </c>
      <c r="I88" s="50">
        <v>0.28945546817299733</v>
      </c>
      <c r="J88" s="51">
        <v>0</v>
      </c>
      <c r="L88" s="14" t="s">
        <v>27</v>
      </c>
      <c r="M88" s="47">
        <v>924.95704472</v>
      </c>
      <c r="N88" s="48">
        <v>53</v>
      </c>
      <c r="O88" s="49">
        <v>50</v>
      </c>
      <c r="P88" s="50">
        <v>18.849359647311992</v>
      </c>
      <c r="Q88" s="49">
        <v>265.26100056205485</v>
      </c>
      <c r="R88" s="50">
        <v>63.139189645640734</v>
      </c>
      <c r="S88" s="51">
        <v>79.19011992491119</v>
      </c>
      <c r="U88" s="14" t="s">
        <v>27</v>
      </c>
      <c r="V88" s="47">
        <v>931.5694359800001</v>
      </c>
      <c r="W88" s="48">
        <v>16</v>
      </c>
      <c r="X88" s="49">
        <v>15</v>
      </c>
      <c r="Y88" s="50">
        <v>6.428020498391181</v>
      </c>
      <c r="Z88" s="49">
        <v>233.3533317722654</v>
      </c>
      <c r="AA88" s="50">
        <v>20.99261759897067</v>
      </c>
      <c r="AB88" s="51">
        <v>71.4536904665738</v>
      </c>
      <c r="AD88" s="14" t="s">
        <v>27</v>
      </c>
      <c r="AE88" s="47">
        <v>795.46476017</v>
      </c>
      <c r="AF88" s="48">
        <v>6</v>
      </c>
      <c r="AG88" s="49">
        <v>5</v>
      </c>
      <c r="AH88" s="50">
        <v>3.7674039593972393</v>
      </c>
      <c r="AI88" s="49">
        <v>132.71738454083825</v>
      </c>
      <c r="AJ88" s="50">
        <v>8.580381608034061</v>
      </c>
      <c r="AK88" s="51">
        <v>58.272466521982594</v>
      </c>
      <c r="AM88" s="14" t="s">
        <v>27</v>
      </c>
      <c r="AN88" s="47">
        <v>214.54284592</v>
      </c>
      <c r="AO88" s="48">
        <v>1</v>
      </c>
      <c r="AP88" s="49">
        <v>1</v>
      </c>
      <c r="AQ88" s="50">
        <v>0.985250886752233</v>
      </c>
      <c r="AR88" s="49">
        <v>101.49699060879668</v>
      </c>
      <c r="AS88" s="50">
        <v>0.6548892253758102</v>
      </c>
      <c r="AT88" s="51">
        <v>152.697580178716</v>
      </c>
    </row>
    <row r="89" spans="1:46" ht="15.75" customHeight="1">
      <c r="A89" s="203"/>
      <c r="C89" s="14" t="s">
        <v>28</v>
      </c>
      <c r="D89" s="47">
        <v>1.30200859</v>
      </c>
      <c r="E89" s="48">
        <v>1</v>
      </c>
      <c r="F89" s="49">
        <v>1</v>
      </c>
      <c r="G89" s="50">
        <v>0.1962633057945271</v>
      </c>
      <c r="H89" s="49">
        <v>509.51959458327104</v>
      </c>
      <c r="I89" s="50">
        <v>0.19099399771189904</v>
      </c>
      <c r="J89" s="51">
        <v>523.5766631307595</v>
      </c>
      <c r="L89" s="14" t="s">
        <v>28</v>
      </c>
      <c r="M89" s="47">
        <v>444.06140105000003</v>
      </c>
      <c r="N89" s="48">
        <v>34</v>
      </c>
      <c r="O89" s="49">
        <v>31</v>
      </c>
      <c r="P89" s="50">
        <v>12.176290359029194</v>
      </c>
      <c r="Q89" s="49">
        <v>254.59314032382852</v>
      </c>
      <c r="R89" s="50">
        <v>40.78659013059713</v>
      </c>
      <c r="S89" s="51">
        <v>76.00537309134978</v>
      </c>
      <c r="U89" s="14" t="s">
        <v>28</v>
      </c>
      <c r="V89" s="47">
        <v>516.67035149</v>
      </c>
      <c r="W89" s="48">
        <v>11</v>
      </c>
      <c r="X89" s="49">
        <v>11</v>
      </c>
      <c r="Y89" s="50">
        <v>5.433693488927624</v>
      </c>
      <c r="Z89" s="49">
        <v>202.4405686926394</v>
      </c>
      <c r="AA89" s="50">
        <v>17.7453462682055</v>
      </c>
      <c r="AB89" s="51">
        <v>61.98808315005271</v>
      </c>
      <c r="AD89" s="14" t="s">
        <v>28</v>
      </c>
      <c r="AE89" s="47">
        <v>402.32368651</v>
      </c>
      <c r="AF89" s="48">
        <v>7</v>
      </c>
      <c r="AG89" s="49">
        <v>7</v>
      </c>
      <c r="AH89" s="50">
        <v>3.049981441040339</v>
      </c>
      <c r="AI89" s="49">
        <v>229.50959326533874</v>
      </c>
      <c r="AJ89" s="50">
        <v>6.946429144204325</v>
      </c>
      <c r="AK89" s="51">
        <v>100.77119991701593</v>
      </c>
      <c r="AM89" s="14" t="s">
        <v>28</v>
      </c>
      <c r="AN89" s="47">
        <v>95.87218952</v>
      </c>
      <c r="AO89" s="48">
        <v>1</v>
      </c>
      <c r="AP89" s="49">
        <v>1</v>
      </c>
      <c r="AQ89" s="50">
        <v>0.704139210715159</v>
      </c>
      <c r="AR89" s="49">
        <v>142.01737167631242</v>
      </c>
      <c r="AS89" s="50">
        <v>0.46803630269449203</v>
      </c>
      <c r="AT89" s="51">
        <v>213.65864020439975</v>
      </c>
    </row>
    <row r="90" spans="1:46" ht="15.75" customHeight="1">
      <c r="A90" s="203"/>
      <c r="C90" s="14" t="s">
        <v>144</v>
      </c>
      <c r="D90" s="47">
        <v>0</v>
      </c>
      <c r="E90" s="48">
        <v>0</v>
      </c>
      <c r="F90" s="49">
        <v>0</v>
      </c>
      <c r="G90" s="50">
        <v>0</v>
      </c>
      <c r="H90" s="49">
        <v>0</v>
      </c>
      <c r="I90" s="50">
        <v>0</v>
      </c>
      <c r="J90" s="51">
        <v>0</v>
      </c>
      <c r="L90" s="14" t="s">
        <v>144</v>
      </c>
      <c r="M90" s="47">
        <v>75.16675151000001</v>
      </c>
      <c r="N90" s="48">
        <v>7</v>
      </c>
      <c r="O90" s="49">
        <v>5</v>
      </c>
      <c r="P90" s="50">
        <v>2.5726888253129623</v>
      </c>
      <c r="Q90" s="49">
        <v>194.34919415066688</v>
      </c>
      <c r="R90" s="50">
        <v>8.617666100069355</v>
      </c>
      <c r="S90" s="51">
        <v>58.020349616002875</v>
      </c>
      <c r="U90" s="14" t="s">
        <v>144</v>
      </c>
      <c r="V90" s="47">
        <v>84.5557029</v>
      </c>
      <c r="W90" s="48">
        <v>3</v>
      </c>
      <c r="X90" s="49">
        <v>3</v>
      </c>
      <c r="Y90" s="50">
        <v>1.239000569925917</v>
      </c>
      <c r="Z90" s="49">
        <v>242.130639227985</v>
      </c>
      <c r="AA90" s="50">
        <v>4.046325797478602</v>
      </c>
      <c r="AB90" s="51">
        <v>74.1413358723956</v>
      </c>
      <c r="AD90" s="14" t="s">
        <v>144</v>
      </c>
      <c r="AE90" s="47">
        <v>114.61761118000001</v>
      </c>
      <c r="AF90" s="48">
        <v>3</v>
      </c>
      <c r="AG90" s="49">
        <v>3</v>
      </c>
      <c r="AH90" s="50">
        <v>1.2542660742700746</v>
      </c>
      <c r="AI90" s="49">
        <v>239.18369965845264</v>
      </c>
      <c r="AJ90" s="50">
        <v>2.8566306324554316</v>
      </c>
      <c r="AK90" s="51">
        <v>105.01882763265527</v>
      </c>
      <c r="AM90" s="14" t="s">
        <v>144</v>
      </c>
      <c r="AN90" s="47">
        <v>70.05281985999999</v>
      </c>
      <c r="AO90" s="48">
        <v>0</v>
      </c>
      <c r="AP90" s="49">
        <v>0</v>
      </c>
      <c r="AQ90" s="50">
        <v>0.731976013149647</v>
      </c>
      <c r="AR90" s="49">
        <v>0</v>
      </c>
      <c r="AS90" s="50">
        <v>0.4865392263948244</v>
      </c>
      <c r="AT90" s="51">
        <v>0</v>
      </c>
    </row>
    <row r="91" spans="1:46" ht="15.75" customHeight="1">
      <c r="A91" s="203"/>
      <c r="C91" s="14"/>
      <c r="D91" s="52"/>
      <c r="E91" s="53"/>
      <c r="F91" s="54"/>
      <c r="G91" s="55"/>
      <c r="H91" s="54"/>
      <c r="I91" s="55"/>
      <c r="J91" s="56"/>
      <c r="L91" s="14"/>
      <c r="M91" s="52"/>
      <c r="N91" s="53"/>
      <c r="O91" s="54"/>
      <c r="P91" s="55"/>
      <c r="Q91" s="54"/>
      <c r="R91" s="55"/>
      <c r="S91" s="56"/>
      <c r="U91" s="14"/>
      <c r="V91" s="52"/>
      <c r="W91" s="53"/>
      <c r="X91" s="54"/>
      <c r="Y91" s="55"/>
      <c r="Z91" s="54"/>
      <c r="AA91" s="55"/>
      <c r="AB91" s="56"/>
      <c r="AD91" s="14"/>
      <c r="AE91" s="52"/>
      <c r="AF91" s="53"/>
      <c r="AG91" s="54"/>
      <c r="AH91" s="55"/>
      <c r="AI91" s="54"/>
      <c r="AJ91" s="55"/>
      <c r="AK91" s="56"/>
      <c r="AM91" s="14"/>
      <c r="AN91" s="52"/>
      <c r="AO91" s="53"/>
      <c r="AP91" s="54"/>
      <c r="AQ91" s="55"/>
      <c r="AR91" s="54"/>
      <c r="AS91" s="55"/>
      <c r="AT91" s="56"/>
    </row>
    <row r="92" spans="1:46" ht="15.75" customHeight="1">
      <c r="A92" s="203"/>
      <c r="C92" s="14" t="s">
        <v>30</v>
      </c>
      <c r="D92" s="47">
        <v>6.787302540000001</v>
      </c>
      <c r="E92" s="48">
        <v>1</v>
      </c>
      <c r="F92" s="49">
        <v>1</v>
      </c>
      <c r="G92" s="50">
        <v>1.0275888674291034</v>
      </c>
      <c r="H92" s="49">
        <v>97.31518428200499</v>
      </c>
      <c r="I92" s="50">
        <v>1.0000000000000002</v>
      </c>
      <c r="J92" s="51">
        <v>99.99999999999997</v>
      </c>
      <c r="L92" s="14" t="s">
        <v>30</v>
      </c>
      <c r="M92" s="47">
        <v>11008.966360290002</v>
      </c>
      <c r="N92" s="48">
        <v>441</v>
      </c>
      <c r="O92" s="49">
        <v>404</v>
      </c>
      <c r="P92" s="50">
        <v>120.60879051905619</v>
      </c>
      <c r="Q92" s="49">
        <v>334.9672924015999</v>
      </c>
      <c r="R92" s="50">
        <v>403.99999999999994</v>
      </c>
      <c r="S92" s="51">
        <v>100.00000000000001</v>
      </c>
      <c r="U92" s="14" t="s">
        <v>30</v>
      </c>
      <c r="V92" s="47">
        <v>9313.79020188</v>
      </c>
      <c r="W92" s="48">
        <v>106</v>
      </c>
      <c r="X92" s="49">
        <v>101</v>
      </c>
      <c r="Y92" s="50">
        <v>30.92658965832555</v>
      </c>
      <c r="Z92" s="49">
        <v>326.57981728939336</v>
      </c>
      <c r="AA92" s="50">
        <v>101</v>
      </c>
      <c r="AB92" s="51">
        <v>100</v>
      </c>
      <c r="AD92" s="14" t="s">
        <v>30</v>
      </c>
      <c r="AE92" s="47">
        <v>6375.572621810001</v>
      </c>
      <c r="AF92" s="48">
        <v>39</v>
      </c>
      <c r="AG92" s="49">
        <v>37</v>
      </c>
      <c r="AH92" s="50">
        <v>16.24565816130826</v>
      </c>
      <c r="AI92" s="49">
        <v>227.75316107611854</v>
      </c>
      <c r="AJ92" s="50">
        <v>37.00000000000001</v>
      </c>
      <c r="AK92" s="51">
        <v>99.99999999999999</v>
      </c>
      <c r="AM92" s="14" t="s">
        <v>30</v>
      </c>
      <c r="AN92" s="47">
        <v>1934.6097582999998</v>
      </c>
      <c r="AO92" s="48">
        <v>3</v>
      </c>
      <c r="AP92" s="49">
        <v>3</v>
      </c>
      <c r="AQ92" s="50">
        <v>4.513362788280005</v>
      </c>
      <c r="AR92" s="49">
        <v>66.46928555777075</v>
      </c>
      <c r="AS92" s="50">
        <v>3</v>
      </c>
      <c r="AT92" s="51">
        <v>100</v>
      </c>
    </row>
    <row r="93" spans="1:46" ht="16.5" customHeight="1" thickBot="1">
      <c r="A93" s="204"/>
      <c r="C93" s="38"/>
      <c r="D93" s="65"/>
      <c r="E93" s="66"/>
      <c r="F93" s="64"/>
      <c r="G93" s="67"/>
      <c r="H93" s="64"/>
      <c r="I93" s="67"/>
      <c r="J93" s="68"/>
      <c r="L93" s="38"/>
      <c r="M93" s="65"/>
      <c r="N93" s="66"/>
      <c r="O93" s="64"/>
      <c r="P93" s="67"/>
      <c r="Q93" s="64"/>
      <c r="R93" s="67"/>
      <c r="S93" s="68"/>
      <c r="U93" s="38"/>
      <c r="V93" s="65"/>
      <c r="W93" s="66"/>
      <c r="X93" s="64"/>
      <c r="Y93" s="67"/>
      <c r="Z93" s="64"/>
      <c r="AA93" s="67"/>
      <c r="AB93" s="68"/>
      <c r="AD93" s="38"/>
      <c r="AE93" s="65"/>
      <c r="AF93" s="66"/>
      <c r="AG93" s="64"/>
      <c r="AH93" s="67"/>
      <c r="AI93" s="64"/>
      <c r="AJ93" s="67"/>
      <c r="AK93" s="68"/>
      <c r="AM93" s="38"/>
      <c r="AN93" s="65"/>
      <c r="AO93" s="66"/>
      <c r="AP93" s="64"/>
      <c r="AQ93" s="67"/>
      <c r="AR93" s="64"/>
      <c r="AS93" s="67"/>
      <c r="AT93" s="68"/>
    </row>
    <row r="94" spans="1:46" ht="17.25" thickBot="1" thickTop="1">
      <c r="A94" s="96"/>
      <c r="B94" s="58"/>
      <c r="C94" s="63"/>
      <c r="D94" s="47"/>
      <c r="E94" s="48"/>
      <c r="F94" s="49"/>
      <c r="G94" s="50"/>
      <c r="H94" s="49"/>
      <c r="I94" s="50"/>
      <c r="J94" s="64"/>
      <c r="L94" s="63"/>
      <c r="M94" s="47"/>
      <c r="N94" s="48"/>
      <c r="O94" s="49"/>
      <c r="P94" s="50"/>
      <c r="Q94" s="49"/>
      <c r="R94" s="50"/>
      <c r="S94" s="64"/>
      <c r="U94" s="63"/>
      <c r="V94" s="47"/>
      <c r="W94" s="48"/>
      <c r="X94" s="49"/>
      <c r="Y94" s="50"/>
      <c r="Z94" s="49"/>
      <c r="AA94" s="50"/>
      <c r="AB94" s="64"/>
      <c r="AD94" s="63"/>
      <c r="AE94" s="47"/>
      <c r="AF94" s="48"/>
      <c r="AG94" s="49"/>
      <c r="AH94" s="50"/>
      <c r="AI94" s="49"/>
      <c r="AJ94" s="50"/>
      <c r="AK94" s="64"/>
      <c r="AM94" s="63"/>
      <c r="AN94" s="47"/>
      <c r="AO94" s="48"/>
      <c r="AP94" s="49"/>
      <c r="AQ94" s="50"/>
      <c r="AR94" s="49"/>
      <c r="AS94" s="50"/>
      <c r="AT94" s="64"/>
    </row>
    <row r="95" spans="1:46" s="90" customFormat="1" ht="16.5" customHeight="1" thickTop="1">
      <c r="A95" s="205" t="s">
        <v>169</v>
      </c>
      <c r="C95" s="190" t="s">
        <v>96</v>
      </c>
      <c r="D95" s="191"/>
      <c r="E95" s="191"/>
      <c r="F95" s="191"/>
      <c r="G95" s="191"/>
      <c r="H95" s="191"/>
      <c r="I95" s="191"/>
      <c r="J95" s="192"/>
      <c r="L95" s="190" t="s">
        <v>97</v>
      </c>
      <c r="M95" s="191"/>
      <c r="N95" s="191"/>
      <c r="O95" s="191"/>
      <c r="P95" s="191"/>
      <c r="Q95" s="191"/>
      <c r="R95" s="191"/>
      <c r="S95" s="192"/>
      <c r="U95" s="190" t="s">
        <v>98</v>
      </c>
      <c r="V95" s="191"/>
      <c r="W95" s="191"/>
      <c r="X95" s="191"/>
      <c r="Y95" s="191"/>
      <c r="Z95" s="191"/>
      <c r="AA95" s="191"/>
      <c r="AB95" s="192"/>
      <c r="AD95" s="190" t="s">
        <v>99</v>
      </c>
      <c r="AE95" s="191"/>
      <c r="AF95" s="191"/>
      <c r="AG95" s="191"/>
      <c r="AH95" s="191"/>
      <c r="AI95" s="191"/>
      <c r="AJ95" s="191"/>
      <c r="AK95" s="192"/>
      <c r="AM95" s="190" t="s">
        <v>100</v>
      </c>
      <c r="AN95" s="191"/>
      <c r="AO95" s="191"/>
      <c r="AP95" s="191"/>
      <c r="AQ95" s="191"/>
      <c r="AR95" s="191"/>
      <c r="AS95" s="191"/>
      <c r="AT95" s="192"/>
    </row>
    <row r="96" spans="1:46" ht="15.75" customHeight="1">
      <c r="A96" s="203"/>
      <c r="C96" s="193" t="str">
        <f>"Comparison of actual Claim Inceptions with those expected using "&amp;Comparison_Basis</f>
        <v>Comparison of actual Claim Inceptions with those expected using IPM 1991-98</v>
      </c>
      <c r="D96" s="194"/>
      <c r="E96" s="194"/>
      <c r="F96" s="194"/>
      <c r="G96" s="194"/>
      <c r="H96" s="194"/>
      <c r="I96" s="194"/>
      <c r="J96" s="195"/>
      <c r="L96" s="193" t="str">
        <f>"Comparison of actual Claim Inceptions with those expected using "&amp;Comparison_Basis</f>
        <v>Comparison of actual Claim Inceptions with those expected using IPM 1991-98</v>
      </c>
      <c r="M96" s="194"/>
      <c r="N96" s="194"/>
      <c r="O96" s="194"/>
      <c r="P96" s="194"/>
      <c r="Q96" s="194"/>
      <c r="R96" s="194"/>
      <c r="S96" s="195"/>
      <c r="U96" s="193" t="str">
        <f>"Comparison of actual Claim Inceptions with those expected using "&amp;Comparison_Basis</f>
        <v>Comparison of actual Claim Inceptions with those expected using IPM 1991-98</v>
      </c>
      <c r="V96" s="194"/>
      <c r="W96" s="194"/>
      <c r="X96" s="194"/>
      <c r="Y96" s="194"/>
      <c r="Z96" s="194"/>
      <c r="AA96" s="194"/>
      <c r="AB96" s="195"/>
      <c r="AD96" s="193" t="str">
        <f>"Comparison of actual Claim Inceptions with those expected using "&amp;Comparison_Basis</f>
        <v>Comparison of actual Claim Inceptions with those expected using IPM 1991-98</v>
      </c>
      <c r="AE96" s="194"/>
      <c r="AF96" s="194"/>
      <c r="AG96" s="194"/>
      <c r="AH96" s="194"/>
      <c r="AI96" s="194"/>
      <c r="AJ96" s="194"/>
      <c r="AK96" s="195"/>
      <c r="AM96" s="193" t="str">
        <f>"Comparison of actual Claim Inceptions with those expected using "&amp;Comparison_Basis</f>
        <v>Comparison of actual Claim Inceptions with those expected using IPM 1991-98</v>
      </c>
      <c r="AN96" s="194"/>
      <c r="AO96" s="194"/>
      <c r="AP96" s="194"/>
      <c r="AQ96" s="194"/>
      <c r="AR96" s="194"/>
      <c r="AS96" s="194"/>
      <c r="AT96" s="195"/>
    </row>
    <row r="97" spans="1:46" ht="15.75" customHeight="1">
      <c r="A97" s="203"/>
      <c r="C97" s="193" t="str">
        <f>Investigation&amp;", "&amp;Data_Subset&amp;" business"</f>
        <v>Individual Income Protection, Standard* business</v>
      </c>
      <c r="D97" s="194"/>
      <c r="E97" s="194"/>
      <c r="F97" s="194"/>
      <c r="G97" s="194"/>
      <c r="H97" s="194"/>
      <c r="I97" s="194"/>
      <c r="J97" s="195"/>
      <c r="L97" s="193" t="str">
        <f>Investigation&amp;", "&amp;Data_Subset&amp;" business"</f>
        <v>Individual Income Protection, Standard* business</v>
      </c>
      <c r="M97" s="194"/>
      <c r="N97" s="194"/>
      <c r="O97" s="194"/>
      <c r="P97" s="194"/>
      <c r="Q97" s="194"/>
      <c r="R97" s="194"/>
      <c r="S97" s="195"/>
      <c r="U97" s="193" t="str">
        <f>Investigation&amp;", "&amp;Data_Subset&amp;" business"</f>
        <v>Individual Income Protection, Standard* business</v>
      </c>
      <c r="V97" s="194"/>
      <c r="W97" s="194"/>
      <c r="X97" s="194"/>
      <c r="Y97" s="194"/>
      <c r="Z97" s="194"/>
      <c r="AA97" s="194"/>
      <c r="AB97" s="195"/>
      <c r="AD97" s="193" t="str">
        <f>Investigation&amp;", "&amp;Data_Subset&amp;" business"</f>
        <v>Individual Income Protection, Standard* business</v>
      </c>
      <c r="AE97" s="194"/>
      <c r="AF97" s="194"/>
      <c r="AG97" s="194"/>
      <c r="AH97" s="194"/>
      <c r="AI97" s="194"/>
      <c r="AJ97" s="194"/>
      <c r="AK97" s="195"/>
      <c r="AM97" s="193" t="str">
        <f>Investigation&amp;", "&amp;Data_Subset&amp;" business"</f>
        <v>Individual Income Protection, Standard* business</v>
      </c>
      <c r="AN97" s="194"/>
      <c r="AO97" s="194"/>
      <c r="AP97" s="194"/>
      <c r="AQ97" s="194"/>
      <c r="AR97" s="194"/>
      <c r="AS97" s="194"/>
      <c r="AT97" s="195"/>
    </row>
    <row r="98" spans="1:46" ht="15.75" customHeight="1">
      <c r="A98" s="203"/>
      <c r="C98" s="193" t="str">
        <f>Office&amp;" experience for "&amp;Period</f>
        <v>All Offices experience for 1991-1994</v>
      </c>
      <c r="D98" s="194"/>
      <c r="E98" s="194"/>
      <c r="F98" s="194"/>
      <c r="G98" s="194"/>
      <c r="H98" s="194"/>
      <c r="I98" s="194"/>
      <c r="J98" s="195"/>
      <c r="L98" s="193" t="str">
        <f>Office&amp;" experience for "&amp;Period</f>
        <v>All Offices experience for 1991-1994</v>
      </c>
      <c r="M98" s="194"/>
      <c r="N98" s="194"/>
      <c r="O98" s="194"/>
      <c r="P98" s="194"/>
      <c r="Q98" s="194"/>
      <c r="R98" s="194"/>
      <c r="S98" s="195"/>
      <c r="U98" s="193" t="str">
        <f>Office&amp;" experience for "&amp;Period</f>
        <v>All Offices experience for 1991-1994</v>
      </c>
      <c r="V98" s="194"/>
      <c r="W98" s="194"/>
      <c r="X98" s="194"/>
      <c r="Y98" s="194"/>
      <c r="Z98" s="194"/>
      <c r="AA98" s="194"/>
      <c r="AB98" s="195"/>
      <c r="AD98" s="193" t="str">
        <f>Office&amp;" experience for "&amp;Period</f>
        <v>All Offices experience for 1991-1994</v>
      </c>
      <c r="AE98" s="194"/>
      <c r="AF98" s="194"/>
      <c r="AG98" s="194"/>
      <c r="AH98" s="194"/>
      <c r="AI98" s="194"/>
      <c r="AJ98" s="194"/>
      <c r="AK98" s="195"/>
      <c r="AM98" s="193" t="str">
        <f>Office&amp;" experience for "&amp;Period</f>
        <v>All Offices experience for 1991-1994</v>
      </c>
      <c r="AN98" s="194"/>
      <c r="AO98" s="194"/>
      <c r="AP98" s="194"/>
      <c r="AQ98" s="194"/>
      <c r="AR98" s="194"/>
      <c r="AS98" s="194"/>
      <c r="AT98" s="195"/>
    </row>
    <row r="99" spans="1:46" ht="15.75" customHeight="1">
      <c r="A99" s="203"/>
      <c r="C99" s="193" t="str">
        <f>$A$2&amp;", "&amp;$A95&amp;", "&amp;C$1</f>
        <v>Males, CMI Occupation Class Unknown, Deferred Period 1 week</v>
      </c>
      <c r="D99" s="194"/>
      <c r="E99" s="194"/>
      <c r="F99" s="194"/>
      <c r="G99" s="194"/>
      <c r="H99" s="194"/>
      <c r="I99" s="194"/>
      <c r="J99" s="195"/>
      <c r="L99" s="193" t="str">
        <f>$A$2&amp;", "&amp;$A95&amp;", "&amp;L$1</f>
        <v>Males, CMI Occupation Class Unknown, Deferred Period 4 weeks</v>
      </c>
      <c r="M99" s="194"/>
      <c r="N99" s="194"/>
      <c r="O99" s="194"/>
      <c r="P99" s="194"/>
      <c r="Q99" s="194"/>
      <c r="R99" s="194"/>
      <c r="S99" s="195"/>
      <c r="U99" s="193" t="str">
        <f>$A$2&amp;", "&amp;$A95&amp;", "&amp;U$1</f>
        <v>Males, CMI Occupation Class Unknown, Deferred Period 13 weeks</v>
      </c>
      <c r="V99" s="194"/>
      <c r="W99" s="194"/>
      <c r="X99" s="194"/>
      <c r="Y99" s="194"/>
      <c r="Z99" s="194"/>
      <c r="AA99" s="194"/>
      <c r="AB99" s="195"/>
      <c r="AD99" s="193" t="str">
        <f>$A$2&amp;", "&amp;$A95&amp;", "&amp;AD$1</f>
        <v>Males, CMI Occupation Class Unknown, Deferred Period 26 weeks</v>
      </c>
      <c r="AE99" s="194"/>
      <c r="AF99" s="194"/>
      <c r="AG99" s="194"/>
      <c r="AH99" s="194"/>
      <c r="AI99" s="194"/>
      <c r="AJ99" s="194"/>
      <c r="AK99" s="195"/>
      <c r="AM99" s="193" t="str">
        <f>$A$2&amp;", "&amp;$A95&amp;", "&amp;AM$1</f>
        <v>Males, CMI Occupation Class Unknown, Deferred Period 52 weeks</v>
      </c>
      <c r="AN99" s="194"/>
      <c r="AO99" s="194"/>
      <c r="AP99" s="194"/>
      <c r="AQ99" s="194"/>
      <c r="AR99" s="194"/>
      <c r="AS99" s="194"/>
      <c r="AT99" s="195"/>
    </row>
    <row r="100" spans="1:46" ht="16.5" customHeight="1" thickBot="1">
      <c r="A100" s="203"/>
      <c r="C100" s="196" t="s">
        <v>75</v>
      </c>
      <c r="D100" s="197"/>
      <c r="E100" s="197"/>
      <c r="F100" s="197"/>
      <c r="G100" s="197"/>
      <c r="H100" s="197"/>
      <c r="I100" s="197"/>
      <c r="J100" s="198"/>
      <c r="L100" s="196" t="s">
        <v>75</v>
      </c>
      <c r="M100" s="197"/>
      <c r="N100" s="197"/>
      <c r="O100" s="197"/>
      <c r="P100" s="197"/>
      <c r="Q100" s="197"/>
      <c r="R100" s="197"/>
      <c r="S100" s="198"/>
      <c r="U100" s="196" t="s">
        <v>75</v>
      </c>
      <c r="V100" s="197"/>
      <c r="W100" s="197"/>
      <c r="X100" s="197"/>
      <c r="Y100" s="197"/>
      <c r="Z100" s="197"/>
      <c r="AA100" s="197"/>
      <c r="AB100" s="198"/>
      <c r="AD100" s="196" t="s">
        <v>75</v>
      </c>
      <c r="AE100" s="197"/>
      <c r="AF100" s="197"/>
      <c r="AG100" s="197"/>
      <c r="AH100" s="197"/>
      <c r="AI100" s="197"/>
      <c r="AJ100" s="197"/>
      <c r="AK100" s="198"/>
      <c r="AM100" s="196" t="s">
        <v>75</v>
      </c>
      <c r="AN100" s="197"/>
      <c r="AO100" s="197"/>
      <c r="AP100" s="197"/>
      <c r="AQ100" s="197"/>
      <c r="AR100" s="197"/>
      <c r="AS100" s="197"/>
      <c r="AT100" s="198"/>
    </row>
    <row r="101" spans="1:46" ht="16.5" customHeight="1" thickTop="1">
      <c r="A101" s="203"/>
      <c r="C101" s="41"/>
      <c r="D101" s="202" t="s">
        <v>188</v>
      </c>
      <c r="E101" s="202"/>
      <c r="F101" s="202" t="s">
        <v>189</v>
      </c>
      <c r="G101" s="202"/>
      <c r="H101" s="42"/>
      <c r="I101" s="42"/>
      <c r="J101" s="43"/>
      <c r="L101" s="41"/>
      <c r="M101" s="202" t="s">
        <v>188</v>
      </c>
      <c r="N101" s="202"/>
      <c r="O101" s="202" t="s">
        <v>189</v>
      </c>
      <c r="P101" s="202"/>
      <c r="Q101" s="42"/>
      <c r="R101" s="42"/>
      <c r="S101" s="43"/>
      <c r="U101" s="41"/>
      <c r="V101" s="202" t="s">
        <v>188</v>
      </c>
      <c r="W101" s="202"/>
      <c r="X101" s="202" t="s">
        <v>189</v>
      </c>
      <c r="Y101" s="202"/>
      <c r="Z101" s="42"/>
      <c r="AA101" s="42"/>
      <c r="AB101" s="43"/>
      <c r="AD101" s="41"/>
      <c r="AE101" s="202" t="s">
        <v>188</v>
      </c>
      <c r="AF101" s="202"/>
      <c r="AG101" s="202" t="s">
        <v>189</v>
      </c>
      <c r="AH101" s="202"/>
      <c r="AI101" s="42"/>
      <c r="AJ101" s="42"/>
      <c r="AK101" s="43"/>
      <c r="AM101" s="41"/>
      <c r="AN101" s="202" t="s">
        <v>188</v>
      </c>
      <c r="AO101" s="202"/>
      <c r="AP101" s="202" t="s">
        <v>189</v>
      </c>
      <c r="AQ101" s="202"/>
      <c r="AR101" s="42"/>
      <c r="AS101" s="42"/>
      <c r="AT101" s="43"/>
    </row>
    <row r="102" spans="1:46" ht="16.5" customHeight="1" thickBot="1">
      <c r="A102" s="203"/>
      <c r="C102" s="38" t="s">
        <v>29</v>
      </c>
      <c r="D102" s="44" t="s">
        <v>18</v>
      </c>
      <c r="E102" s="44" t="s">
        <v>19</v>
      </c>
      <c r="F102" s="44" t="s">
        <v>190</v>
      </c>
      <c r="G102" s="44" t="s">
        <v>191</v>
      </c>
      <c r="H102" s="2" t="s">
        <v>192</v>
      </c>
      <c r="I102" s="44" t="s">
        <v>193</v>
      </c>
      <c r="J102" s="3" t="s">
        <v>194</v>
      </c>
      <c r="L102" s="38" t="s">
        <v>29</v>
      </c>
      <c r="M102" s="44" t="s">
        <v>18</v>
      </c>
      <c r="N102" s="44" t="s">
        <v>19</v>
      </c>
      <c r="O102" s="44" t="s">
        <v>190</v>
      </c>
      <c r="P102" s="44" t="s">
        <v>191</v>
      </c>
      <c r="Q102" s="2" t="s">
        <v>192</v>
      </c>
      <c r="R102" s="44" t="s">
        <v>193</v>
      </c>
      <c r="S102" s="3" t="s">
        <v>194</v>
      </c>
      <c r="U102" s="38" t="s">
        <v>29</v>
      </c>
      <c r="V102" s="44" t="s">
        <v>18</v>
      </c>
      <c r="W102" s="44" t="s">
        <v>19</v>
      </c>
      <c r="X102" s="44" t="s">
        <v>190</v>
      </c>
      <c r="Y102" s="44" t="s">
        <v>191</v>
      </c>
      <c r="Z102" s="2" t="s">
        <v>192</v>
      </c>
      <c r="AA102" s="44" t="s">
        <v>193</v>
      </c>
      <c r="AB102" s="3" t="s">
        <v>194</v>
      </c>
      <c r="AD102" s="38" t="s">
        <v>29</v>
      </c>
      <c r="AE102" s="44" t="s">
        <v>18</v>
      </c>
      <c r="AF102" s="44" t="s">
        <v>19</v>
      </c>
      <c r="AG102" s="44" t="s">
        <v>190</v>
      </c>
      <c r="AH102" s="44" t="s">
        <v>191</v>
      </c>
      <c r="AI102" s="2" t="s">
        <v>192</v>
      </c>
      <c r="AJ102" s="44" t="s">
        <v>193</v>
      </c>
      <c r="AK102" s="3" t="s">
        <v>194</v>
      </c>
      <c r="AM102" s="38" t="s">
        <v>29</v>
      </c>
      <c r="AN102" s="44" t="s">
        <v>18</v>
      </c>
      <c r="AO102" s="44" t="s">
        <v>19</v>
      </c>
      <c r="AP102" s="44" t="s">
        <v>190</v>
      </c>
      <c r="AQ102" s="44" t="s">
        <v>191</v>
      </c>
      <c r="AR102" s="2" t="s">
        <v>192</v>
      </c>
      <c r="AS102" s="44" t="s">
        <v>193</v>
      </c>
      <c r="AT102" s="3" t="s">
        <v>194</v>
      </c>
    </row>
    <row r="103" spans="1:46" ht="16.5" customHeight="1" thickTop="1">
      <c r="A103" s="203"/>
      <c r="C103" s="14"/>
      <c r="D103" s="45"/>
      <c r="E103" s="45"/>
      <c r="F103" s="45"/>
      <c r="G103" s="45"/>
      <c r="H103" s="45"/>
      <c r="I103" s="45"/>
      <c r="J103" s="46"/>
      <c r="L103" s="14"/>
      <c r="M103" s="45"/>
      <c r="N103" s="45"/>
      <c r="O103" s="45"/>
      <c r="P103" s="45"/>
      <c r="Q103" s="45"/>
      <c r="R103" s="45"/>
      <c r="S103" s="46"/>
      <c r="U103" s="14"/>
      <c r="V103" s="45"/>
      <c r="W103" s="45"/>
      <c r="X103" s="45"/>
      <c r="Y103" s="45"/>
      <c r="Z103" s="45"/>
      <c r="AA103" s="45"/>
      <c r="AB103" s="46"/>
      <c r="AD103" s="14"/>
      <c r="AE103" s="45"/>
      <c r="AF103" s="45"/>
      <c r="AG103" s="45"/>
      <c r="AH103" s="45"/>
      <c r="AI103" s="45"/>
      <c r="AJ103" s="45"/>
      <c r="AK103" s="46"/>
      <c r="AM103" s="14"/>
      <c r="AN103" s="45"/>
      <c r="AO103" s="45"/>
      <c r="AP103" s="45"/>
      <c r="AQ103" s="45"/>
      <c r="AR103" s="45"/>
      <c r="AS103" s="45"/>
      <c r="AT103" s="46"/>
    </row>
    <row r="104" spans="1:46" ht="15.75" customHeight="1">
      <c r="A104" s="203"/>
      <c r="C104" s="14" t="s">
        <v>143</v>
      </c>
      <c r="D104" s="47">
        <v>0</v>
      </c>
      <c r="E104" s="48">
        <v>0</v>
      </c>
      <c r="F104" s="49">
        <v>0</v>
      </c>
      <c r="G104" s="50">
        <v>0</v>
      </c>
      <c r="H104" s="49">
        <v>0</v>
      </c>
      <c r="I104" s="50">
        <v>0</v>
      </c>
      <c r="J104" s="51">
        <v>0</v>
      </c>
      <c r="L104" s="14" t="s">
        <v>143</v>
      </c>
      <c r="M104" s="47">
        <v>206.7579888</v>
      </c>
      <c r="N104" s="48">
        <v>4</v>
      </c>
      <c r="O104" s="49">
        <v>4</v>
      </c>
      <c r="P104" s="50">
        <v>1.6244551874489077</v>
      </c>
      <c r="Q104" s="49">
        <v>246.23640165055693</v>
      </c>
      <c r="R104" s="50">
        <v>2.5923355302179267</v>
      </c>
      <c r="S104" s="51">
        <v>154.30101363706328</v>
      </c>
      <c r="U104" s="14" t="s">
        <v>143</v>
      </c>
      <c r="V104" s="47">
        <v>141.34999388</v>
      </c>
      <c r="W104" s="48">
        <v>0</v>
      </c>
      <c r="X104" s="49">
        <v>0</v>
      </c>
      <c r="Y104" s="50">
        <v>0.7985855984438108</v>
      </c>
      <c r="Z104" s="49">
        <v>0</v>
      </c>
      <c r="AA104" s="50">
        <v>1.1633868801616585</v>
      </c>
      <c r="AB104" s="51">
        <v>0</v>
      </c>
      <c r="AD104" s="14" t="s">
        <v>143</v>
      </c>
      <c r="AE104" s="47">
        <v>52.745652289999995</v>
      </c>
      <c r="AF104" s="48">
        <v>0</v>
      </c>
      <c r="AG104" s="49">
        <v>0</v>
      </c>
      <c r="AH104" s="50">
        <v>0.12444092551061893</v>
      </c>
      <c r="AI104" s="49">
        <v>0</v>
      </c>
      <c r="AJ104" s="50">
        <v>0.1240387164396196</v>
      </c>
      <c r="AK104" s="51">
        <v>0</v>
      </c>
      <c r="AM104" s="14" t="s">
        <v>143</v>
      </c>
      <c r="AN104" s="47">
        <v>8.96478958</v>
      </c>
      <c r="AO104" s="48">
        <v>0</v>
      </c>
      <c r="AP104" s="49">
        <v>0</v>
      </c>
      <c r="AQ104" s="50">
        <v>0.009277920621210686</v>
      </c>
      <c r="AR104" s="49">
        <v>0</v>
      </c>
      <c r="AS104" s="50">
        <v>0.009217447079351852</v>
      </c>
      <c r="AT104" s="51">
        <v>0</v>
      </c>
    </row>
    <row r="105" spans="1:46" ht="15.75" customHeight="1">
      <c r="A105" s="203"/>
      <c r="C105" s="14" t="s">
        <v>21</v>
      </c>
      <c r="D105" s="47">
        <v>0</v>
      </c>
      <c r="E105" s="48">
        <v>0</v>
      </c>
      <c r="F105" s="49">
        <v>0</v>
      </c>
      <c r="G105" s="50">
        <v>0</v>
      </c>
      <c r="H105" s="49">
        <v>0</v>
      </c>
      <c r="I105" s="50">
        <v>0</v>
      </c>
      <c r="J105" s="51">
        <v>0</v>
      </c>
      <c r="L105" s="14" t="s">
        <v>21</v>
      </c>
      <c r="M105" s="47">
        <v>3942.1324356</v>
      </c>
      <c r="N105" s="48">
        <v>98</v>
      </c>
      <c r="O105" s="49">
        <v>98</v>
      </c>
      <c r="P105" s="50">
        <v>27.174055091829977</v>
      </c>
      <c r="Q105" s="49">
        <v>360.6381148077683</v>
      </c>
      <c r="R105" s="50">
        <v>43.364857989882736</v>
      </c>
      <c r="S105" s="51">
        <v>225.98944062693332</v>
      </c>
      <c r="U105" s="14" t="s">
        <v>21</v>
      </c>
      <c r="V105" s="47">
        <v>4055.1067863800004</v>
      </c>
      <c r="W105" s="48">
        <v>16</v>
      </c>
      <c r="X105" s="49">
        <v>16</v>
      </c>
      <c r="Y105" s="50">
        <v>11.340983862527965</v>
      </c>
      <c r="Z105" s="49">
        <v>141.08123416757525</v>
      </c>
      <c r="AA105" s="50">
        <v>16.521650101756077</v>
      </c>
      <c r="AB105" s="51">
        <v>96.8426271072002</v>
      </c>
      <c r="AD105" s="14" t="s">
        <v>21</v>
      </c>
      <c r="AE105" s="47">
        <v>1786.5620340599999</v>
      </c>
      <c r="AF105" s="48">
        <v>0</v>
      </c>
      <c r="AG105" s="49">
        <v>0</v>
      </c>
      <c r="AH105" s="50">
        <v>2.3419035129093335</v>
      </c>
      <c r="AI105" s="49">
        <v>0</v>
      </c>
      <c r="AJ105" s="50">
        <v>2.3343341796499395</v>
      </c>
      <c r="AK105" s="51">
        <v>0</v>
      </c>
      <c r="AM105" s="14" t="s">
        <v>21</v>
      </c>
      <c r="AN105" s="47">
        <v>519.89935864</v>
      </c>
      <c r="AO105" s="48">
        <v>0</v>
      </c>
      <c r="AP105" s="49">
        <v>0</v>
      </c>
      <c r="AQ105" s="50">
        <v>0.35497627170558876</v>
      </c>
      <c r="AR105" s="49">
        <v>0</v>
      </c>
      <c r="AS105" s="50">
        <v>0.352662534252737</v>
      </c>
      <c r="AT105" s="51">
        <v>0</v>
      </c>
    </row>
    <row r="106" spans="1:46" ht="15.75" customHeight="1">
      <c r="A106" s="203"/>
      <c r="C106" s="14" t="s">
        <v>22</v>
      </c>
      <c r="D106" s="47">
        <v>4.91901159</v>
      </c>
      <c r="E106" s="48">
        <v>0</v>
      </c>
      <c r="F106" s="49">
        <v>0</v>
      </c>
      <c r="G106" s="50">
        <v>0.520375597428477</v>
      </c>
      <c r="H106" s="49">
        <v>0</v>
      </c>
      <c r="I106" s="50">
        <v>0.3104001157165617</v>
      </c>
      <c r="J106" s="51">
        <v>0</v>
      </c>
      <c r="L106" s="14" t="s">
        <v>22</v>
      </c>
      <c r="M106" s="47">
        <v>10241.545427049998</v>
      </c>
      <c r="N106" s="48">
        <v>224</v>
      </c>
      <c r="O106" s="49">
        <v>224</v>
      </c>
      <c r="P106" s="50">
        <v>66.70009212880454</v>
      </c>
      <c r="Q106" s="49">
        <v>335.83162009346796</v>
      </c>
      <c r="R106" s="50">
        <v>106.44123644053889</v>
      </c>
      <c r="S106" s="51">
        <v>210.4447557081252</v>
      </c>
      <c r="U106" s="14" t="s">
        <v>22</v>
      </c>
      <c r="V106" s="47">
        <v>13293.20007534</v>
      </c>
      <c r="W106" s="48">
        <v>52</v>
      </c>
      <c r="X106" s="49">
        <v>52</v>
      </c>
      <c r="Y106" s="50">
        <v>21.621404290393308</v>
      </c>
      <c r="Z106" s="49">
        <v>240.50241742671787</v>
      </c>
      <c r="AA106" s="50">
        <v>31.498261590406614</v>
      </c>
      <c r="AB106" s="51">
        <v>165.08847591715212</v>
      </c>
      <c r="AD106" s="14" t="s">
        <v>22</v>
      </c>
      <c r="AE106" s="47">
        <v>7753.1065955700005</v>
      </c>
      <c r="AF106" s="48">
        <v>5</v>
      </c>
      <c r="AG106" s="49">
        <v>5</v>
      </c>
      <c r="AH106" s="50">
        <v>6.760435985295939</v>
      </c>
      <c r="AI106" s="49">
        <v>73.95972701871719</v>
      </c>
      <c r="AJ106" s="50">
        <v>6.738585386981607</v>
      </c>
      <c r="AK106" s="51">
        <v>74.19954950277233</v>
      </c>
      <c r="AM106" s="14" t="s">
        <v>22</v>
      </c>
      <c r="AN106" s="47">
        <v>2298.602951</v>
      </c>
      <c r="AO106" s="48">
        <v>2</v>
      </c>
      <c r="AP106" s="49">
        <v>2</v>
      </c>
      <c r="AQ106" s="50">
        <v>1.3067867644973628</v>
      </c>
      <c r="AR106" s="49">
        <v>153.0471576798738</v>
      </c>
      <c r="AS106" s="50">
        <v>1.298269120584487</v>
      </c>
      <c r="AT106" s="51">
        <v>154.05126474082587</v>
      </c>
    </row>
    <row r="107" spans="1:46" ht="15.75" customHeight="1">
      <c r="A107" s="203"/>
      <c r="C107" s="14" t="s">
        <v>23</v>
      </c>
      <c r="D107" s="47">
        <v>29.85925469</v>
      </c>
      <c r="E107" s="48">
        <v>0</v>
      </c>
      <c r="F107" s="49">
        <v>0</v>
      </c>
      <c r="G107" s="50">
        <v>3.9629584793578085</v>
      </c>
      <c r="H107" s="49">
        <v>0</v>
      </c>
      <c r="I107" s="50">
        <v>2.363874817826492</v>
      </c>
      <c r="J107" s="51">
        <v>0</v>
      </c>
      <c r="L107" s="14" t="s">
        <v>23</v>
      </c>
      <c r="M107" s="47">
        <v>13951.646992940001</v>
      </c>
      <c r="N107" s="48">
        <v>268</v>
      </c>
      <c r="O107" s="49">
        <v>261</v>
      </c>
      <c r="P107" s="50">
        <v>97.3502485299736</v>
      </c>
      <c r="Q107" s="49">
        <v>268.1040921222092</v>
      </c>
      <c r="R107" s="50">
        <v>155.3533209716402</v>
      </c>
      <c r="S107" s="51">
        <v>168.0041330095838</v>
      </c>
      <c r="U107" s="14" t="s">
        <v>23</v>
      </c>
      <c r="V107" s="47">
        <v>22644.23909614</v>
      </c>
      <c r="W107" s="48">
        <v>89</v>
      </c>
      <c r="X107" s="49">
        <v>89</v>
      </c>
      <c r="Y107" s="50">
        <v>30.47933230977133</v>
      </c>
      <c r="Z107" s="49">
        <v>292.0011471887381</v>
      </c>
      <c r="AA107" s="50">
        <v>44.40257299201752</v>
      </c>
      <c r="AB107" s="51">
        <v>200.43883496571246</v>
      </c>
      <c r="AD107" s="14" t="s">
        <v>23</v>
      </c>
      <c r="AE107" s="47">
        <v>14177.55527343</v>
      </c>
      <c r="AF107" s="48">
        <v>14</v>
      </c>
      <c r="AG107" s="49">
        <v>14</v>
      </c>
      <c r="AH107" s="50">
        <v>11.188374606113726</v>
      </c>
      <c r="AI107" s="49">
        <v>125.12988251528424</v>
      </c>
      <c r="AJ107" s="50">
        <v>11.152212340863349</v>
      </c>
      <c r="AK107" s="51">
        <v>125.53562981133292</v>
      </c>
      <c r="AM107" s="14" t="s">
        <v>23</v>
      </c>
      <c r="AN107" s="47">
        <v>6411.412142849999</v>
      </c>
      <c r="AO107" s="48">
        <v>3</v>
      </c>
      <c r="AP107" s="49">
        <v>3</v>
      </c>
      <c r="AQ107" s="50">
        <v>3.9599920525971797</v>
      </c>
      <c r="AR107" s="49">
        <v>75.75772779726756</v>
      </c>
      <c r="AS107" s="50">
        <v>3.934180800816699</v>
      </c>
      <c r="AT107" s="51">
        <v>76.25475675589765</v>
      </c>
    </row>
    <row r="108" spans="1:46" ht="15.75" customHeight="1">
      <c r="A108" s="203"/>
      <c r="C108" s="14" t="s">
        <v>24</v>
      </c>
      <c r="D108" s="47">
        <v>96.78211465999999</v>
      </c>
      <c r="E108" s="48">
        <v>9</v>
      </c>
      <c r="F108" s="49">
        <v>9</v>
      </c>
      <c r="G108" s="50">
        <v>14.089498834312455</v>
      </c>
      <c r="H108" s="49">
        <v>63.87736076234386</v>
      </c>
      <c r="I108" s="50">
        <v>8.404279697531447</v>
      </c>
      <c r="J108" s="51">
        <v>107.08829696188636</v>
      </c>
      <c r="L108" s="14" t="s">
        <v>24</v>
      </c>
      <c r="M108" s="47">
        <v>16556.75846837</v>
      </c>
      <c r="N108" s="48">
        <v>369</v>
      </c>
      <c r="O108" s="49">
        <v>358</v>
      </c>
      <c r="P108" s="50">
        <v>140.56487128079397</v>
      </c>
      <c r="Q108" s="49">
        <v>254.68667721742167</v>
      </c>
      <c r="R108" s="50">
        <v>224.31601249275613</v>
      </c>
      <c r="S108" s="51">
        <v>159.5962749255633</v>
      </c>
      <c r="U108" s="14" t="s">
        <v>24</v>
      </c>
      <c r="V108" s="47">
        <v>33144.90540025</v>
      </c>
      <c r="W108" s="48">
        <v>140</v>
      </c>
      <c r="X108" s="49">
        <v>137</v>
      </c>
      <c r="Y108" s="50">
        <v>53.25727044448003</v>
      </c>
      <c r="Z108" s="49">
        <v>257.2418729998951</v>
      </c>
      <c r="AA108" s="50">
        <v>77.5856837752488</v>
      </c>
      <c r="AB108" s="51">
        <v>176.57896835305772</v>
      </c>
      <c r="AD108" s="14" t="s">
        <v>24</v>
      </c>
      <c r="AE108" s="47">
        <v>23639.06352109</v>
      </c>
      <c r="AF108" s="48">
        <v>32</v>
      </c>
      <c r="AG108" s="49">
        <v>30</v>
      </c>
      <c r="AH108" s="50">
        <v>23.397825626932313</v>
      </c>
      <c r="AI108" s="49">
        <v>128.21704237964823</v>
      </c>
      <c r="AJ108" s="50">
        <v>23.322200846176326</v>
      </c>
      <c r="AK108" s="51">
        <v>128.63280012837424</v>
      </c>
      <c r="AM108" s="14" t="s">
        <v>24</v>
      </c>
      <c r="AN108" s="47">
        <v>10637.76167946</v>
      </c>
      <c r="AO108" s="48">
        <v>8</v>
      </c>
      <c r="AP108" s="49">
        <v>7</v>
      </c>
      <c r="AQ108" s="50">
        <v>9.037729598556798</v>
      </c>
      <c r="AR108" s="49">
        <v>77.45308070643986</v>
      </c>
      <c r="AS108" s="50">
        <v>8.978821623213953</v>
      </c>
      <c r="AT108" s="51">
        <v>77.96123248402793</v>
      </c>
    </row>
    <row r="109" spans="1:46" ht="15.75" customHeight="1">
      <c r="A109" s="203"/>
      <c r="C109" s="14" t="s">
        <v>25</v>
      </c>
      <c r="D109" s="47">
        <v>166.05654297</v>
      </c>
      <c r="E109" s="48">
        <v>20</v>
      </c>
      <c r="F109" s="49">
        <v>20</v>
      </c>
      <c r="G109" s="50">
        <v>25.043743169164298</v>
      </c>
      <c r="H109" s="49">
        <v>79.86026635437419</v>
      </c>
      <c r="I109" s="50">
        <v>14.93840375317155</v>
      </c>
      <c r="J109" s="51">
        <v>133.8831131522592</v>
      </c>
      <c r="L109" s="14" t="s">
        <v>25</v>
      </c>
      <c r="M109" s="47">
        <v>21993.253195669997</v>
      </c>
      <c r="N109" s="48">
        <v>405</v>
      </c>
      <c r="O109" s="49">
        <v>387</v>
      </c>
      <c r="P109" s="50">
        <v>247.06039782127644</v>
      </c>
      <c r="Q109" s="49">
        <v>156.64185899998265</v>
      </c>
      <c r="R109" s="50">
        <v>394.2635366800566</v>
      </c>
      <c r="S109" s="51">
        <v>98.15769504296034</v>
      </c>
      <c r="U109" s="14" t="s">
        <v>25</v>
      </c>
      <c r="V109" s="47">
        <v>47501.46872706</v>
      </c>
      <c r="W109" s="48">
        <v>231</v>
      </c>
      <c r="X109" s="49">
        <v>221</v>
      </c>
      <c r="Y109" s="50">
        <v>117.4005920847169</v>
      </c>
      <c r="Z109" s="49">
        <v>188.24436578695037</v>
      </c>
      <c r="AA109" s="50">
        <v>171.03026753891598</v>
      </c>
      <c r="AB109" s="51">
        <v>129.2168942843488</v>
      </c>
      <c r="AD109" s="14" t="s">
        <v>25</v>
      </c>
      <c r="AE109" s="47">
        <v>37545.87002522</v>
      </c>
      <c r="AF109" s="48">
        <v>58</v>
      </c>
      <c r="AG109" s="49">
        <v>51</v>
      </c>
      <c r="AH109" s="50">
        <v>59.13362515736203</v>
      </c>
      <c r="AI109" s="49">
        <v>86.24534664377936</v>
      </c>
      <c r="AJ109" s="50">
        <v>58.94249767786305</v>
      </c>
      <c r="AK109" s="51">
        <v>86.52500658986156</v>
      </c>
      <c r="AM109" s="14" t="s">
        <v>25</v>
      </c>
      <c r="AN109" s="47">
        <v>15471.0050794</v>
      </c>
      <c r="AO109" s="48">
        <v>16</v>
      </c>
      <c r="AP109" s="49">
        <v>15</v>
      </c>
      <c r="AQ109" s="50">
        <v>21.79590439488817</v>
      </c>
      <c r="AR109" s="49">
        <v>68.82026883691955</v>
      </c>
      <c r="AS109" s="50">
        <v>21.65383856024823</v>
      </c>
      <c r="AT109" s="51">
        <v>69.27178272926058</v>
      </c>
    </row>
    <row r="110" spans="1:46" ht="15.75" customHeight="1">
      <c r="A110" s="203"/>
      <c r="C110" s="14" t="s">
        <v>26</v>
      </c>
      <c r="D110" s="47">
        <v>146.14470535</v>
      </c>
      <c r="E110" s="48">
        <v>11</v>
      </c>
      <c r="F110" s="49">
        <v>10</v>
      </c>
      <c r="G110" s="50">
        <v>21.863961599667572</v>
      </c>
      <c r="H110" s="49">
        <v>45.73736536452773</v>
      </c>
      <c r="I110" s="50">
        <v>13.041688050124325</v>
      </c>
      <c r="J110" s="51">
        <v>76.67719057200323</v>
      </c>
      <c r="L110" s="14" t="s">
        <v>26</v>
      </c>
      <c r="M110" s="47">
        <v>22583.150824520002</v>
      </c>
      <c r="N110" s="48">
        <v>476</v>
      </c>
      <c r="O110" s="49">
        <v>444</v>
      </c>
      <c r="P110" s="50">
        <v>338.7791243223619</v>
      </c>
      <c r="Q110" s="49">
        <v>131.05884280446875</v>
      </c>
      <c r="R110" s="50">
        <v>540.629970997336</v>
      </c>
      <c r="S110" s="51">
        <v>82.12641248522047</v>
      </c>
      <c r="U110" s="14" t="s">
        <v>26</v>
      </c>
      <c r="V110" s="47">
        <v>52127.04579787</v>
      </c>
      <c r="W110" s="48">
        <v>306</v>
      </c>
      <c r="X110" s="49">
        <v>291</v>
      </c>
      <c r="Y110" s="50">
        <v>213.1615875313109</v>
      </c>
      <c r="Z110" s="49">
        <v>136.51615348251033</v>
      </c>
      <c r="AA110" s="50">
        <v>310.5357707071233</v>
      </c>
      <c r="AB110" s="51">
        <v>93.70901115107021</v>
      </c>
      <c r="AD110" s="14" t="s">
        <v>26</v>
      </c>
      <c r="AE110" s="47">
        <v>41932.86945676</v>
      </c>
      <c r="AF110" s="48">
        <v>123</v>
      </c>
      <c r="AG110" s="49">
        <v>113</v>
      </c>
      <c r="AH110" s="50">
        <v>114.14397070900347</v>
      </c>
      <c r="AI110" s="49">
        <v>98.99778262321023</v>
      </c>
      <c r="AJ110" s="50">
        <v>113.77504271983382</v>
      </c>
      <c r="AK110" s="51">
        <v>99.31879373427938</v>
      </c>
      <c r="AM110" s="14" t="s">
        <v>26</v>
      </c>
      <c r="AN110" s="47">
        <v>18087.18399791</v>
      </c>
      <c r="AO110" s="48">
        <v>50</v>
      </c>
      <c r="AP110" s="49">
        <v>45</v>
      </c>
      <c r="AQ110" s="50">
        <v>43.625410641438776</v>
      </c>
      <c r="AR110" s="49">
        <v>103.1508915064642</v>
      </c>
      <c r="AS110" s="50">
        <v>43.34105995508966</v>
      </c>
      <c r="AT110" s="51">
        <v>103.82764068675142</v>
      </c>
    </row>
    <row r="111" spans="1:46" ht="15.75" customHeight="1">
      <c r="A111" s="203"/>
      <c r="C111" s="14" t="s">
        <v>27</v>
      </c>
      <c r="D111" s="47">
        <v>149.76919914</v>
      </c>
      <c r="E111" s="48">
        <v>13</v>
      </c>
      <c r="F111" s="49">
        <v>13</v>
      </c>
      <c r="G111" s="50">
        <v>21.714827789279052</v>
      </c>
      <c r="H111" s="49">
        <v>59.86692653587749</v>
      </c>
      <c r="I111" s="50">
        <v>12.952730857991174</v>
      </c>
      <c r="J111" s="51">
        <v>100.36493572303067</v>
      </c>
      <c r="L111" s="14" t="s">
        <v>27</v>
      </c>
      <c r="M111" s="47">
        <v>14853.28792625</v>
      </c>
      <c r="N111" s="48">
        <v>390</v>
      </c>
      <c r="O111" s="49">
        <v>363</v>
      </c>
      <c r="P111" s="50">
        <v>304.0912442300594</v>
      </c>
      <c r="Q111" s="49">
        <v>119.37206574924379</v>
      </c>
      <c r="R111" s="50">
        <v>485.2744125762803</v>
      </c>
      <c r="S111" s="51">
        <v>74.80303733157164</v>
      </c>
      <c r="U111" s="14" t="s">
        <v>27</v>
      </c>
      <c r="V111" s="47">
        <v>33235.497818359996</v>
      </c>
      <c r="W111" s="48">
        <v>308</v>
      </c>
      <c r="X111" s="49">
        <v>287</v>
      </c>
      <c r="Y111" s="50">
        <v>227.60962433681092</v>
      </c>
      <c r="Z111" s="49">
        <v>126.09308628149428</v>
      </c>
      <c r="AA111" s="50">
        <v>331.58380425088643</v>
      </c>
      <c r="AB111" s="51">
        <v>86.55428773078647</v>
      </c>
      <c r="AD111" s="14" t="s">
        <v>27</v>
      </c>
      <c r="AE111" s="47">
        <v>30055.73124167</v>
      </c>
      <c r="AF111" s="48">
        <v>154</v>
      </c>
      <c r="AG111" s="49">
        <v>146</v>
      </c>
      <c r="AH111" s="50">
        <v>143.49569026245032</v>
      </c>
      <c r="AI111" s="49">
        <v>101.74521599427088</v>
      </c>
      <c r="AJ111" s="50">
        <v>143.0318937418439</v>
      </c>
      <c r="AK111" s="51">
        <v>102.07513595779777</v>
      </c>
      <c r="AM111" s="14" t="s">
        <v>27</v>
      </c>
      <c r="AN111" s="47">
        <v>13851.609172370001</v>
      </c>
      <c r="AO111" s="48">
        <v>70</v>
      </c>
      <c r="AP111" s="49">
        <v>62</v>
      </c>
      <c r="AQ111" s="50">
        <v>57.57472474916439</v>
      </c>
      <c r="AR111" s="49">
        <v>107.68614226140932</v>
      </c>
      <c r="AS111" s="50">
        <v>57.19945235039331</v>
      </c>
      <c r="AT111" s="51">
        <v>108.39264617465115</v>
      </c>
    </row>
    <row r="112" spans="1:46" ht="15.75" customHeight="1">
      <c r="A112" s="203"/>
      <c r="C112" s="14" t="s">
        <v>28</v>
      </c>
      <c r="D112" s="47">
        <v>128.16667389999998</v>
      </c>
      <c r="E112" s="48">
        <v>8</v>
      </c>
      <c r="F112" s="49">
        <v>8</v>
      </c>
      <c r="G112" s="50">
        <v>18.538308811358363</v>
      </c>
      <c r="H112" s="49">
        <v>43.15388248953122</v>
      </c>
      <c r="I112" s="50">
        <v>11.05796126619079</v>
      </c>
      <c r="J112" s="51">
        <v>72.34606639887258</v>
      </c>
      <c r="L112" s="14" t="s">
        <v>28</v>
      </c>
      <c r="M112" s="47">
        <v>9675.299375100001</v>
      </c>
      <c r="N112" s="48">
        <v>324</v>
      </c>
      <c r="O112" s="49">
        <v>301</v>
      </c>
      <c r="P112" s="50">
        <v>262.8702195545827</v>
      </c>
      <c r="Q112" s="49">
        <v>114.5051731268859</v>
      </c>
      <c r="R112" s="50">
        <v>419.4931416099559</v>
      </c>
      <c r="S112" s="51">
        <v>71.7532589078344</v>
      </c>
      <c r="U112" s="14" t="s">
        <v>28</v>
      </c>
      <c r="V112" s="47">
        <v>20411.162426450002</v>
      </c>
      <c r="W112" s="48">
        <v>264</v>
      </c>
      <c r="X112" s="49">
        <v>248</v>
      </c>
      <c r="Y112" s="50">
        <v>215.8710316558718</v>
      </c>
      <c r="Z112" s="49">
        <v>114.8834089028426</v>
      </c>
      <c r="AA112" s="50">
        <v>314.4829139478576</v>
      </c>
      <c r="AB112" s="51">
        <v>78.85961017300905</v>
      </c>
      <c r="AD112" s="14" t="s">
        <v>28</v>
      </c>
      <c r="AE112" s="47">
        <v>19929.053205700002</v>
      </c>
      <c r="AF112" s="48">
        <v>165</v>
      </c>
      <c r="AG112" s="49">
        <v>150</v>
      </c>
      <c r="AH112" s="50">
        <v>147.9232055381792</v>
      </c>
      <c r="AI112" s="49">
        <v>101.40396799424738</v>
      </c>
      <c r="AJ112" s="50">
        <v>147.4450987189425</v>
      </c>
      <c r="AK112" s="51">
        <v>101.73278142390316</v>
      </c>
      <c r="AM112" s="14" t="s">
        <v>28</v>
      </c>
      <c r="AN112" s="47">
        <v>9353.83286862</v>
      </c>
      <c r="AO112" s="48">
        <v>73</v>
      </c>
      <c r="AP112" s="49">
        <v>66</v>
      </c>
      <c r="AQ112" s="50">
        <v>62.09851623670827</v>
      </c>
      <c r="AR112" s="49">
        <v>106.28273266372418</v>
      </c>
      <c r="AS112" s="50">
        <v>61.69375773808232</v>
      </c>
      <c r="AT112" s="51">
        <v>106.98002913066118</v>
      </c>
    </row>
    <row r="113" spans="1:46" ht="15.75" customHeight="1">
      <c r="A113" s="203"/>
      <c r="C113" s="14" t="s">
        <v>144</v>
      </c>
      <c r="D113" s="47">
        <v>51.93067749000001</v>
      </c>
      <c r="E113" s="48">
        <v>9</v>
      </c>
      <c r="F113" s="49">
        <v>8</v>
      </c>
      <c r="G113" s="50">
        <v>8.266091935525603</v>
      </c>
      <c r="H113" s="49">
        <v>96.78092213828391</v>
      </c>
      <c r="I113" s="50">
        <v>4.930661441447665</v>
      </c>
      <c r="J113" s="51">
        <v>162.25003673444598</v>
      </c>
      <c r="L113" s="14" t="s">
        <v>144</v>
      </c>
      <c r="M113" s="47">
        <v>3482.5335857</v>
      </c>
      <c r="N113" s="48">
        <v>135</v>
      </c>
      <c r="O113" s="49">
        <v>119</v>
      </c>
      <c r="P113" s="50">
        <v>117.35117914844345</v>
      </c>
      <c r="Q113" s="49">
        <v>101.40503134567645</v>
      </c>
      <c r="R113" s="50">
        <v>187.27117471133514</v>
      </c>
      <c r="S113" s="51">
        <v>63.544216125855904</v>
      </c>
      <c r="U113" s="14" t="s">
        <v>144</v>
      </c>
      <c r="V113" s="47">
        <v>6856.52555158</v>
      </c>
      <c r="W113" s="48">
        <v>113</v>
      </c>
      <c r="X113" s="49">
        <v>104</v>
      </c>
      <c r="Y113" s="50">
        <v>100.3533503380733</v>
      </c>
      <c r="Z113" s="49">
        <v>103.63380958347854</v>
      </c>
      <c r="AA113" s="50">
        <v>146.19568821562666</v>
      </c>
      <c r="AB113" s="51">
        <v>71.13752893081806</v>
      </c>
      <c r="AD113" s="14" t="s">
        <v>144</v>
      </c>
      <c r="AE113" s="47">
        <v>7129.345875019999</v>
      </c>
      <c r="AF113" s="48">
        <v>77</v>
      </c>
      <c r="AG113" s="49">
        <v>72</v>
      </c>
      <c r="AH113" s="50">
        <v>74.37448356484137</v>
      </c>
      <c r="AI113" s="49">
        <v>96.8073948872919</v>
      </c>
      <c r="AJ113" s="50">
        <v>74.1340956714058</v>
      </c>
      <c r="AK113" s="51">
        <v>97.1213034271504</v>
      </c>
      <c r="AM113" s="14" t="s">
        <v>144</v>
      </c>
      <c r="AN113" s="47">
        <v>3059.60821478</v>
      </c>
      <c r="AO113" s="48">
        <v>30</v>
      </c>
      <c r="AP113" s="49">
        <v>28</v>
      </c>
      <c r="AQ113" s="50">
        <v>29.732536721647392</v>
      </c>
      <c r="AR113" s="49">
        <v>94.17292665652042</v>
      </c>
      <c r="AS113" s="50">
        <v>29.53873987023919</v>
      </c>
      <c r="AT113" s="51">
        <v>94.79077348255638</v>
      </c>
    </row>
    <row r="114" spans="1:46" ht="15.75" customHeight="1">
      <c r="A114" s="203"/>
      <c r="C114" s="14"/>
      <c r="D114" s="52"/>
      <c r="E114" s="53"/>
      <c r="F114" s="54"/>
      <c r="G114" s="55"/>
      <c r="H114" s="54"/>
      <c r="I114" s="55"/>
      <c r="J114" s="56"/>
      <c r="L114" s="14"/>
      <c r="M114" s="52"/>
      <c r="N114" s="53"/>
      <c r="O114" s="54"/>
      <c r="P114" s="55"/>
      <c r="Q114" s="54"/>
      <c r="R114" s="55"/>
      <c r="S114" s="56"/>
      <c r="U114" s="14"/>
      <c r="V114" s="52"/>
      <c r="W114" s="53"/>
      <c r="X114" s="54"/>
      <c r="Y114" s="55"/>
      <c r="Z114" s="54"/>
      <c r="AA114" s="55"/>
      <c r="AB114" s="56"/>
      <c r="AD114" s="14"/>
      <c r="AE114" s="52"/>
      <c r="AF114" s="53"/>
      <c r="AG114" s="54"/>
      <c r="AH114" s="55"/>
      <c r="AI114" s="54"/>
      <c r="AJ114" s="55"/>
      <c r="AK114" s="56"/>
      <c r="AM114" s="14"/>
      <c r="AN114" s="52"/>
      <c r="AO114" s="53"/>
      <c r="AP114" s="54"/>
      <c r="AQ114" s="55"/>
      <c r="AR114" s="54"/>
      <c r="AS114" s="55"/>
      <c r="AT114" s="56"/>
    </row>
    <row r="115" spans="1:46" ht="15.75" customHeight="1">
      <c r="A115" s="203"/>
      <c r="C115" s="14" t="s">
        <v>30</v>
      </c>
      <c r="D115" s="47">
        <v>773.6281797900001</v>
      </c>
      <c r="E115" s="48">
        <v>70</v>
      </c>
      <c r="F115" s="49">
        <v>68</v>
      </c>
      <c r="G115" s="50">
        <v>113.99976621609362</v>
      </c>
      <c r="H115" s="49">
        <v>59.64924513187315</v>
      </c>
      <c r="I115" s="50">
        <v>68.00000000000001</v>
      </c>
      <c r="J115" s="51">
        <v>99.99999999999999</v>
      </c>
      <c r="L115" s="14" t="s">
        <v>30</v>
      </c>
      <c r="M115" s="47">
        <v>117486.36622000001</v>
      </c>
      <c r="N115" s="48">
        <v>2693</v>
      </c>
      <c r="O115" s="49">
        <v>2559</v>
      </c>
      <c r="P115" s="50">
        <v>1603.565887295575</v>
      </c>
      <c r="Q115" s="49">
        <v>159.58184320793774</v>
      </c>
      <c r="R115" s="50">
        <v>2558.999999999999</v>
      </c>
      <c r="S115" s="51">
        <v>100.00000000000004</v>
      </c>
      <c r="U115" s="14" t="s">
        <v>30</v>
      </c>
      <c r="V115" s="47">
        <v>233410.50167330998</v>
      </c>
      <c r="W115" s="48">
        <v>1519</v>
      </c>
      <c r="X115" s="49">
        <v>1445</v>
      </c>
      <c r="Y115" s="50">
        <v>991.8937624523999</v>
      </c>
      <c r="Z115" s="49">
        <v>145.68092417753704</v>
      </c>
      <c r="AA115" s="50">
        <v>1445.0000000000005</v>
      </c>
      <c r="AB115" s="51">
        <v>99.99999999999997</v>
      </c>
      <c r="AD115" s="14" t="s">
        <v>30</v>
      </c>
      <c r="AE115" s="47">
        <v>184001.90288081</v>
      </c>
      <c r="AF115" s="48">
        <v>628</v>
      </c>
      <c r="AG115" s="49">
        <v>581</v>
      </c>
      <c r="AH115" s="50">
        <v>582.8839558885984</v>
      </c>
      <c r="AI115" s="49">
        <v>99.67678714269526</v>
      </c>
      <c r="AJ115" s="50">
        <v>581</v>
      </c>
      <c r="AK115" s="51">
        <v>100</v>
      </c>
      <c r="AM115" s="14" t="s">
        <v>30</v>
      </c>
      <c r="AN115" s="47">
        <v>79699.88025461002</v>
      </c>
      <c r="AO115" s="48">
        <v>252</v>
      </c>
      <c r="AP115" s="49">
        <v>228</v>
      </c>
      <c r="AQ115" s="50">
        <v>229.49585535182518</v>
      </c>
      <c r="AR115" s="49">
        <v>99.34819940450254</v>
      </c>
      <c r="AS115" s="50">
        <v>227.99999999999997</v>
      </c>
      <c r="AT115" s="51">
        <v>100.00000000000001</v>
      </c>
    </row>
    <row r="116" spans="1:46" ht="16.5" customHeight="1" thickBot="1">
      <c r="A116" s="204"/>
      <c r="C116" s="38"/>
      <c r="D116" s="65"/>
      <c r="E116" s="66"/>
      <c r="F116" s="64"/>
      <c r="G116" s="67"/>
      <c r="H116" s="64"/>
      <c r="I116" s="67"/>
      <c r="J116" s="68"/>
      <c r="L116" s="38"/>
      <c r="M116" s="65"/>
      <c r="N116" s="66"/>
      <c r="O116" s="64"/>
      <c r="P116" s="67"/>
      <c r="Q116" s="64"/>
      <c r="R116" s="67"/>
      <c r="S116" s="68"/>
      <c r="U116" s="38"/>
      <c r="V116" s="65"/>
      <c r="W116" s="66"/>
      <c r="X116" s="64"/>
      <c r="Y116" s="67"/>
      <c r="Z116" s="64"/>
      <c r="AA116" s="67"/>
      <c r="AB116" s="68"/>
      <c r="AD116" s="38"/>
      <c r="AE116" s="65"/>
      <c r="AF116" s="66"/>
      <c r="AG116" s="64"/>
      <c r="AH116" s="67"/>
      <c r="AI116" s="64"/>
      <c r="AJ116" s="67"/>
      <c r="AK116" s="68"/>
      <c r="AM116" s="38"/>
      <c r="AN116" s="65"/>
      <c r="AO116" s="66"/>
      <c r="AP116" s="64"/>
      <c r="AQ116" s="67"/>
      <c r="AR116" s="64"/>
      <c r="AS116" s="67"/>
      <c r="AT116" s="68"/>
    </row>
    <row r="117" spans="3:46" ht="17.25" thickBot="1" thickTop="1">
      <c r="C117" s="63"/>
      <c r="D117" s="47"/>
      <c r="E117" s="48"/>
      <c r="F117" s="49"/>
      <c r="G117" s="50"/>
      <c r="H117" s="49"/>
      <c r="I117" s="50"/>
      <c r="J117" s="64"/>
      <c r="L117" s="63"/>
      <c r="M117" s="47"/>
      <c r="N117" s="48"/>
      <c r="O117" s="49"/>
      <c r="P117" s="50"/>
      <c r="Q117" s="49"/>
      <c r="R117" s="50"/>
      <c r="S117" s="64"/>
      <c r="U117" s="63"/>
      <c r="V117" s="47"/>
      <c r="W117" s="48"/>
      <c r="X117" s="49"/>
      <c r="Y117" s="50"/>
      <c r="Z117" s="49"/>
      <c r="AA117" s="50"/>
      <c r="AB117" s="64"/>
      <c r="AD117" s="63"/>
      <c r="AE117" s="47"/>
      <c r="AF117" s="48"/>
      <c r="AG117" s="49"/>
      <c r="AH117" s="50"/>
      <c r="AI117" s="49"/>
      <c r="AJ117" s="50"/>
      <c r="AK117" s="64"/>
      <c r="AM117" s="63"/>
      <c r="AN117" s="47"/>
      <c r="AO117" s="48"/>
      <c r="AP117" s="49"/>
      <c r="AQ117" s="50"/>
      <c r="AR117" s="49"/>
      <c r="AS117" s="50"/>
      <c r="AT117" s="64"/>
    </row>
    <row r="118" spans="1:46" s="90" customFormat="1" ht="16.5" customHeight="1" thickTop="1">
      <c r="A118" s="205" t="s">
        <v>170</v>
      </c>
      <c r="C118" s="190" t="s">
        <v>101</v>
      </c>
      <c r="D118" s="191"/>
      <c r="E118" s="191"/>
      <c r="F118" s="191"/>
      <c r="G118" s="191"/>
      <c r="H118" s="191"/>
      <c r="I118" s="191"/>
      <c r="J118" s="192"/>
      <c r="L118" s="190" t="s">
        <v>102</v>
      </c>
      <c r="M118" s="191"/>
      <c r="N118" s="191"/>
      <c r="O118" s="191"/>
      <c r="P118" s="191"/>
      <c r="Q118" s="191"/>
      <c r="R118" s="191"/>
      <c r="S118" s="192"/>
      <c r="U118" s="190" t="s">
        <v>103</v>
      </c>
      <c r="V118" s="191"/>
      <c r="W118" s="191"/>
      <c r="X118" s="191"/>
      <c r="Y118" s="191"/>
      <c r="Z118" s="191"/>
      <c r="AA118" s="191"/>
      <c r="AB118" s="192"/>
      <c r="AD118" s="190" t="s">
        <v>104</v>
      </c>
      <c r="AE118" s="191"/>
      <c r="AF118" s="191"/>
      <c r="AG118" s="191"/>
      <c r="AH118" s="191"/>
      <c r="AI118" s="191"/>
      <c r="AJ118" s="191"/>
      <c r="AK118" s="192"/>
      <c r="AM118" s="190" t="s">
        <v>105</v>
      </c>
      <c r="AN118" s="191"/>
      <c r="AO118" s="191"/>
      <c r="AP118" s="191"/>
      <c r="AQ118" s="191"/>
      <c r="AR118" s="191"/>
      <c r="AS118" s="191"/>
      <c r="AT118" s="192"/>
    </row>
    <row r="119" spans="1:46" ht="15.75" customHeight="1">
      <c r="A119" s="203"/>
      <c r="C119" s="193" t="str">
        <f>"Comparison of actual Claim Inceptions with those expected using "&amp;Comparison_Basis</f>
        <v>Comparison of actual Claim Inceptions with those expected using IPM 1991-98</v>
      </c>
      <c r="D119" s="194"/>
      <c r="E119" s="194"/>
      <c r="F119" s="194"/>
      <c r="G119" s="194"/>
      <c r="H119" s="194"/>
      <c r="I119" s="194"/>
      <c r="J119" s="195"/>
      <c r="L119" s="193" t="str">
        <f>"Comparison of actual Claim Inceptions with those expected using "&amp;Comparison_Basis</f>
        <v>Comparison of actual Claim Inceptions with those expected using IPM 1991-98</v>
      </c>
      <c r="M119" s="194"/>
      <c r="N119" s="194"/>
      <c r="O119" s="194"/>
      <c r="P119" s="194"/>
      <c r="Q119" s="194"/>
      <c r="R119" s="194"/>
      <c r="S119" s="195"/>
      <c r="U119" s="193" t="str">
        <f>"Comparison of actual Claim Inceptions with those expected using "&amp;Comparison_Basis</f>
        <v>Comparison of actual Claim Inceptions with those expected using IPM 1991-98</v>
      </c>
      <c r="V119" s="194"/>
      <c r="W119" s="194"/>
      <c r="X119" s="194"/>
      <c r="Y119" s="194"/>
      <c r="Z119" s="194"/>
      <c r="AA119" s="194"/>
      <c r="AB119" s="195"/>
      <c r="AD119" s="193" t="str">
        <f>"Comparison of actual Claim Inceptions with those expected using "&amp;Comparison_Basis</f>
        <v>Comparison of actual Claim Inceptions with those expected using IPM 1991-98</v>
      </c>
      <c r="AE119" s="194"/>
      <c r="AF119" s="194"/>
      <c r="AG119" s="194"/>
      <c r="AH119" s="194"/>
      <c r="AI119" s="194"/>
      <c r="AJ119" s="194"/>
      <c r="AK119" s="195"/>
      <c r="AM119" s="193" t="str">
        <f>"Comparison of actual Claim Inceptions with those expected using "&amp;Comparison_Basis</f>
        <v>Comparison of actual Claim Inceptions with those expected using IPM 1991-98</v>
      </c>
      <c r="AN119" s="194"/>
      <c r="AO119" s="194"/>
      <c r="AP119" s="194"/>
      <c r="AQ119" s="194"/>
      <c r="AR119" s="194"/>
      <c r="AS119" s="194"/>
      <c r="AT119" s="195"/>
    </row>
    <row r="120" spans="1:46" ht="15.75" customHeight="1">
      <c r="A120" s="203"/>
      <c r="C120" s="193" t="str">
        <f>Investigation&amp;", "&amp;Data_Subset&amp;" business"</f>
        <v>Individual Income Protection, Standard* business</v>
      </c>
      <c r="D120" s="194"/>
      <c r="E120" s="194"/>
      <c r="F120" s="194"/>
      <c r="G120" s="194"/>
      <c r="H120" s="194"/>
      <c r="I120" s="194"/>
      <c r="J120" s="195"/>
      <c r="L120" s="193" t="str">
        <f>Investigation&amp;", "&amp;Data_Subset&amp;" business"</f>
        <v>Individual Income Protection, Standard* business</v>
      </c>
      <c r="M120" s="194"/>
      <c r="N120" s="194"/>
      <c r="O120" s="194"/>
      <c r="P120" s="194"/>
      <c r="Q120" s="194"/>
      <c r="R120" s="194"/>
      <c r="S120" s="195"/>
      <c r="U120" s="193" t="str">
        <f>Investigation&amp;", "&amp;Data_Subset&amp;" business"</f>
        <v>Individual Income Protection, Standard* business</v>
      </c>
      <c r="V120" s="194"/>
      <c r="W120" s="194"/>
      <c r="X120" s="194"/>
      <c r="Y120" s="194"/>
      <c r="Z120" s="194"/>
      <c r="AA120" s="194"/>
      <c r="AB120" s="195"/>
      <c r="AD120" s="193" t="str">
        <f>Investigation&amp;", "&amp;Data_Subset&amp;" business"</f>
        <v>Individual Income Protection, Standard* business</v>
      </c>
      <c r="AE120" s="194"/>
      <c r="AF120" s="194"/>
      <c r="AG120" s="194"/>
      <c r="AH120" s="194"/>
      <c r="AI120" s="194"/>
      <c r="AJ120" s="194"/>
      <c r="AK120" s="195"/>
      <c r="AM120" s="193" t="str">
        <f>Investigation&amp;", "&amp;Data_Subset&amp;" business"</f>
        <v>Individual Income Protection, Standard* business</v>
      </c>
      <c r="AN120" s="194"/>
      <c r="AO120" s="194"/>
      <c r="AP120" s="194"/>
      <c r="AQ120" s="194"/>
      <c r="AR120" s="194"/>
      <c r="AS120" s="194"/>
      <c r="AT120" s="195"/>
    </row>
    <row r="121" spans="1:46" ht="15.75" customHeight="1">
      <c r="A121" s="203"/>
      <c r="C121" s="193" t="str">
        <f>Office&amp;" experience for "&amp;Period</f>
        <v>All Offices experience for 1991-1994</v>
      </c>
      <c r="D121" s="194"/>
      <c r="E121" s="194"/>
      <c r="F121" s="194"/>
      <c r="G121" s="194"/>
      <c r="H121" s="194"/>
      <c r="I121" s="194"/>
      <c r="J121" s="195"/>
      <c r="L121" s="193" t="str">
        <f>Office&amp;" experience for "&amp;Period</f>
        <v>All Offices experience for 1991-1994</v>
      </c>
      <c r="M121" s="194"/>
      <c r="N121" s="194"/>
      <c r="O121" s="194"/>
      <c r="P121" s="194"/>
      <c r="Q121" s="194"/>
      <c r="R121" s="194"/>
      <c r="S121" s="195"/>
      <c r="U121" s="193" t="str">
        <f>Office&amp;" experience for "&amp;Period</f>
        <v>All Offices experience for 1991-1994</v>
      </c>
      <c r="V121" s="194"/>
      <c r="W121" s="194"/>
      <c r="X121" s="194"/>
      <c r="Y121" s="194"/>
      <c r="Z121" s="194"/>
      <c r="AA121" s="194"/>
      <c r="AB121" s="195"/>
      <c r="AD121" s="193" t="str">
        <f>Office&amp;" experience for "&amp;Period</f>
        <v>All Offices experience for 1991-1994</v>
      </c>
      <c r="AE121" s="194"/>
      <c r="AF121" s="194"/>
      <c r="AG121" s="194"/>
      <c r="AH121" s="194"/>
      <c r="AI121" s="194"/>
      <c r="AJ121" s="194"/>
      <c r="AK121" s="195"/>
      <c r="AM121" s="193" t="str">
        <f>Office&amp;" experience for "&amp;Period</f>
        <v>All Offices experience for 1991-1994</v>
      </c>
      <c r="AN121" s="194"/>
      <c r="AO121" s="194"/>
      <c r="AP121" s="194"/>
      <c r="AQ121" s="194"/>
      <c r="AR121" s="194"/>
      <c r="AS121" s="194"/>
      <c r="AT121" s="195"/>
    </row>
    <row r="122" spans="1:46" ht="15.75" customHeight="1">
      <c r="A122" s="203"/>
      <c r="C122" s="193" t="str">
        <f>$A$2&amp;", "&amp;$A118&amp;", "&amp;C$1</f>
        <v>Males, All CMI Occupation Classes, Deferred Period 1 week</v>
      </c>
      <c r="D122" s="194"/>
      <c r="E122" s="194"/>
      <c r="F122" s="194"/>
      <c r="G122" s="194"/>
      <c r="H122" s="194"/>
      <c r="I122" s="194"/>
      <c r="J122" s="195"/>
      <c r="L122" s="193" t="str">
        <f>$A$2&amp;", "&amp;$A118&amp;", "&amp;L$1</f>
        <v>Males, All CMI Occupation Classes, Deferred Period 4 weeks</v>
      </c>
      <c r="M122" s="194"/>
      <c r="N122" s="194"/>
      <c r="O122" s="194"/>
      <c r="P122" s="194"/>
      <c r="Q122" s="194"/>
      <c r="R122" s="194"/>
      <c r="S122" s="195"/>
      <c r="U122" s="193" t="str">
        <f>$A$2&amp;", "&amp;$A118&amp;", "&amp;U$1</f>
        <v>Males, All CMI Occupation Classes, Deferred Period 13 weeks</v>
      </c>
      <c r="V122" s="194"/>
      <c r="W122" s="194"/>
      <c r="X122" s="194"/>
      <c r="Y122" s="194"/>
      <c r="Z122" s="194"/>
      <c r="AA122" s="194"/>
      <c r="AB122" s="195"/>
      <c r="AD122" s="193" t="str">
        <f>$A$2&amp;", "&amp;$A118&amp;", "&amp;AD$1</f>
        <v>Males, All CMI Occupation Classes, Deferred Period 26 weeks</v>
      </c>
      <c r="AE122" s="194"/>
      <c r="AF122" s="194"/>
      <c r="AG122" s="194"/>
      <c r="AH122" s="194"/>
      <c r="AI122" s="194"/>
      <c r="AJ122" s="194"/>
      <c r="AK122" s="195"/>
      <c r="AM122" s="193" t="str">
        <f>$A$2&amp;", "&amp;$A118&amp;", "&amp;AM$1</f>
        <v>Males, All CMI Occupation Classes, Deferred Period 52 weeks</v>
      </c>
      <c r="AN122" s="194"/>
      <c r="AO122" s="194"/>
      <c r="AP122" s="194"/>
      <c r="AQ122" s="194"/>
      <c r="AR122" s="194"/>
      <c r="AS122" s="194"/>
      <c r="AT122" s="195"/>
    </row>
    <row r="123" spans="1:46" ht="16.5" customHeight="1" thickBot="1">
      <c r="A123" s="203"/>
      <c r="C123" s="196" t="s">
        <v>75</v>
      </c>
      <c r="D123" s="197"/>
      <c r="E123" s="197"/>
      <c r="F123" s="197"/>
      <c r="G123" s="197"/>
      <c r="H123" s="197"/>
      <c r="I123" s="197"/>
      <c r="J123" s="198"/>
      <c r="L123" s="196" t="s">
        <v>75</v>
      </c>
      <c r="M123" s="197"/>
      <c r="N123" s="197"/>
      <c r="O123" s="197"/>
      <c r="P123" s="197"/>
      <c r="Q123" s="197"/>
      <c r="R123" s="197"/>
      <c r="S123" s="198"/>
      <c r="U123" s="196" t="s">
        <v>75</v>
      </c>
      <c r="V123" s="197"/>
      <c r="W123" s="197"/>
      <c r="X123" s="197"/>
      <c r="Y123" s="197"/>
      <c r="Z123" s="197"/>
      <c r="AA123" s="197"/>
      <c r="AB123" s="198"/>
      <c r="AD123" s="196" t="s">
        <v>75</v>
      </c>
      <c r="AE123" s="197"/>
      <c r="AF123" s="197"/>
      <c r="AG123" s="197"/>
      <c r="AH123" s="197"/>
      <c r="AI123" s="197"/>
      <c r="AJ123" s="197"/>
      <c r="AK123" s="198"/>
      <c r="AM123" s="196" t="s">
        <v>75</v>
      </c>
      <c r="AN123" s="197"/>
      <c r="AO123" s="197"/>
      <c r="AP123" s="197"/>
      <c r="AQ123" s="197"/>
      <c r="AR123" s="197"/>
      <c r="AS123" s="197"/>
      <c r="AT123" s="198"/>
    </row>
    <row r="124" spans="1:46" ht="16.5" customHeight="1" thickTop="1">
      <c r="A124" s="203"/>
      <c r="C124" s="41"/>
      <c r="D124" s="202" t="s">
        <v>188</v>
      </c>
      <c r="E124" s="202"/>
      <c r="F124" s="202" t="s">
        <v>189</v>
      </c>
      <c r="G124" s="202"/>
      <c r="H124" s="42"/>
      <c r="I124" s="42"/>
      <c r="J124" s="43"/>
      <c r="L124" s="41"/>
      <c r="M124" s="202" t="s">
        <v>188</v>
      </c>
      <c r="N124" s="202"/>
      <c r="O124" s="202" t="s">
        <v>189</v>
      </c>
      <c r="P124" s="202"/>
      <c r="Q124" s="42"/>
      <c r="R124" s="42"/>
      <c r="S124" s="43"/>
      <c r="U124" s="41"/>
      <c r="V124" s="202" t="s">
        <v>188</v>
      </c>
      <c r="W124" s="202"/>
      <c r="X124" s="202" t="s">
        <v>189</v>
      </c>
      <c r="Y124" s="202"/>
      <c r="Z124" s="42"/>
      <c r="AA124" s="42"/>
      <c r="AB124" s="43"/>
      <c r="AD124" s="41"/>
      <c r="AE124" s="202" t="s">
        <v>188</v>
      </c>
      <c r="AF124" s="202"/>
      <c r="AG124" s="202" t="s">
        <v>189</v>
      </c>
      <c r="AH124" s="202"/>
      <c r="AI124" s="42"/>
      <c r="AJ124" s="42"/>
      <c r="AK124" s="43"/>
      <c r="AM124" s="41"/>
      <c r="AN124" s="202" t="s">
        <v>188</v>
      </c>
      <c r="AO124" s="202"/>
      <c r="AP124" s="202" t="s">
        <v>189</v>
      </c>
      <c r="AQ124" s="202"/>
      <c r="AR124" s="42"/>
      <c r="AS124" s="42"/>
      <c r="AT124" s="43"/>
    </row>
    <row r="125" spans="1:46" ht="16.5" customHeight="1" thickBot="1">
      <c r="A125" s="203"/>
      <c r="C125" s="38" t="s">
        <v>29</v>
      </c>
      <c r="D125" s="44" t="s">
        <v>18</v>
      </c>
      <c r="E125" s="44" t="s">
        <v>19</v>
      </c>
      <c r="F125" s="44" t="s">
        <v>190</v>
      </c>
      <c r="G125" s="44" t="s">
        <v>191</v>
      </c>
      <c r="H125" s="2" t="s">
        <v>192</v>
      </c>
      <c r="I125" s="44" t="s">
        <v>193</v>
      </c>
      <c r="J125" s="3" t="s">
        <v>194</v>
      </c>
      <c r="L125" s="38" t="s">
        <v>29</v>
      </c>
      <c r="M125" s="44" t="s">
        <v>18</v>
      </c>
      <c r="N125" s="44" t="s">
        <v>19</v>
      </c>
      <c r="O125" s="44" t="s">
        <v>190</v>
      </c>
      <c r="P125" s="44" t="s">
        <v>191</v>
      </c>
      <c r="Q125" s="2" t="s">
        <v>192</v>
      </c>
      <c r="R125" s="44" t="s">
        <v>193</v>
      </c>
      <c r="S125" s="3" t="s">
        <v>194</v>
      </c>
      <c r="U125" s="38" t="s">
        <v>29</v>
      </c>
      <c r="V125" s="44" t="s">
        <v>18</v>
      </c>
      <c r="W125" s="44" t="s">
        <v>19</v>
      </c>
      <c r="X125" s="44" t="s">
        <v>190</v>
      </c>
      <c r="Y125" s="44" t="s">
        <v>191</v>
      </c>
      <c r="Z125" s="2" t="s">
        <v>192</v>
      </c>
      <c r="AA125" s="44" t="s">
        <v>193</v>
      </c>
      <c r="AB125" s="3" t="s">
        <v>194</v>
      </c>
      <c r="AD125" s="38" t="s">
        <v>29</v>
      </c>
      <c r="AE125" s="44" t="s">
        <v>18</v>
      </c>
      <c r="AF125" s="44" t="s">
        <v>19</v>
      </c>
      <c r="AG125" s="44" t="s">
        <v>190</v>
      </c>
      <c r="AH125" s="44" t="s">
        <v>191</v>
      </c>
      <c r="AI125" s="2" t="s">
        <v>192</v>
      </c>
      <c r="AJ125" s="44" t="s">
        <v>193</v>
      </c>
      <c r="AK125" s="3" t="s">
        <v>194</v>
      </c>
      <c r="AM125" s="38" t="s">
        <v>29</v>
      </c>
      <c r="AN125" s="44" t="s">
        <v>18</v>
      </c>
      <c r="AO125" s="44" t="s">
        <v>19</v>
      </c>
      <c r="AP125" s="44" t="s">
        <v>190</v>
      </c>
      <c r="AQ125" s="44" t="s">
        <v>191</v>
      </c>
      <c r="AR125" s="2" t="s">
        <v>192</v>
      </c>
      <c r="AS125" s="44" t="s">
        <v>193</v>
      </c>
      <c r="AT125" s="3" t="s">
        <v>194</v>
      </c>
    </row>
    <row r="126" spans="1:46" ht="16.5" customHeight="1" thickTop="1">
      <c r="A126" s="203"/>
      <c r="C126" s="14"/>
      <c r="D126" s="45"/>
      <c r="E126" s="45"/>
      <c r="F126" s="45"/>
      <c r="G126" s="45"/>
      <c r="H126" s="45"/>
      <c r="I126" s="45"/>
      <c r="J126" s="46"/>
      <c r="L126" s="14"/>
      <c r="M126" s="45"/>
      <c r="N126" s="45"/>
      <c r="O126" s="45"/>
      <c r="P126" s="45"/>
      <c r="Q126" s="45"/>
      <c r="R126" s="45"/>
      <c r="S126" s="46"/>
      <c r="U126" s="14"/>
      <c r="V126" s="45"/>
      <c r="W126" s="45"/>
      <c r="X126" s="45"/>
      <c r="Y126" s="45"/>
      <c r="Z126" s="45"/>
      <c r="AA126" s="45"/>
      <c r="AB126" s="46"/>
      <c r="AD126" s="14"/>
      <c r="AE126" s="45"/>
      <c r="AF126" s="45"/>
      <c r="AG126" s="45"/>
      <c r="AH126" s="45"/>
      <c r="AI126" s="45"/>
      <c r="AJ126" s="45"/>
      <c r="AK126" s="46"/>
      <c r="AM126" s="14"/>
      <c r="AN126" s="45"/>
      <c r="AO126" s="45"/>
      <c r="AP126" s="45"/>
      <c r="AQ126" s="45"/>
      <c r="AR126" s="45"/>
      <c r="AS126" s="45"/>
      <c r="AT126" s="46"/>
    </row>
    <row r="127" spans="1:46" ht="15.75" customHeight="1">
      <c r="A127" s="203"/>
      <c r="C127" s="14" t="s">
        <v>143</v>
      </c>
      <c r="D127" s="47">
        <v>0</v>
      </c>
      <c r="E127" s="48">
        <v>0</v>
      </c>
      <c r="F127" s="49">
        <v>0</v>
      </c>
      <c r="G127" s="50">
        <v>0</v>
      </c>
      <c r="H127" s="49">
        <v>0</v>
      </c>
      <c r="I127" s="50">
        <v>0</v>
      </c>
      <c r="J127" s="51">
        <v>0</v>
      </c>
      <c r="L127" s="14" t="s">
        <v>143</v>
      </c>
      <c r="M127" s="47">
        <v>272.47567945000003</v>
      </c>
      <c r="N127" s="48">
        <v>6</v>
      </c>
      <c r="O127" s="49">
        <v>6</v>
      </c>
      <c r="P127" s="50">
        <v>2.1245141261884024</v>
      </c>
      <c r="Q127" s="49">
        <v>282.4175149526833</v>
      </c>
      <c r="R127" s="50">
        <v>3.2462902742046804</v>
      </c>
      <c r="S127" s="51">
        <v>184.82635541487306</v>
      </c>
      <c r="U127" s="14" t="s">
        <v>143</v>
      </c>
      <c r="V127" s="47">
        <v>154.62504798999998</v>
      </c>
      <c r="W127" s="48">
        <v>0</v>
      </c>
      <c r="X127" s="49">
        <v>0</v>
      </c>
      <c r="Y127" s="50">
        <v>0.8659378850023197</v>
      </c>
      <c r="Z127" s="49">
        <v>0</v>
      </c>
      <c r="AA127" s="50">
        <v>1.2597055198754137</v>
      </c>
      <c r="AB127" s="51">
        <v>0</v>
      </c>
      <c r="AD127" s="14" t="s">
        <v>143</v>
      </c>
      <c r="AE127" s="47">
        <v>58.92404451</v>
      </c>
      <c r="AF127" s="48">
        <v>0</v>
      </c>
      <c r="AG127" s="49">
        <v>0</v>
      </c>
      <c r="AH127" s="50">
        <v>0.13786949115394964</v>
      </c>
      <c r="AI127" s="49">
        <v>0</v>
      </c>
      <c r="AJ127" s="50">
        <v>0.14369222901349324</v>
      </c>
      <c r="AK127" s="51">
        <v>0</v>
      </c>
      <c r="AM127" s="14" t="s">
        <v>143</v>
      </c>
      <c r="AN127" s="47">
        <v>10.11455038</v>
      </c>
      <c r="AO127" s="48">
        <v>0</v>
      </c>
      <c r="AP127" s="49">
        <v>0</v>
      </c>
      <c r="AQ127" s="50">
        <v>0.01041027368931715</v>
      </c>
      <c r="AR127" s="49">
        <v>0</v>
      </c>
      <c r="AS127" s="50">
        <v>0.010687060693941548</v>
      </c>
      <c r="AT127" s="51">
        <v>0</v>
      </c>
    </row>
    <row r="128" spans="1:46" ht="15.75" customHeight="1">
      <c r="A128" s="203"/>
      <c r="C128" s="14" t="s">
        <v>21</v>
      </c>
      <c r="D128" s="47">
        <v>370.068621</v>
      </c>
      <c r="E128" s="48">
        <v>30</v>
      </c>
      <c r="F128" s="49">
        <v>27</v>
      </c>
      <c r="G128" s="50">
        <v>23.795207013790108</v>
      </c>
      <c r="H128" s="49">
        <v>113.46822906122485</v>
      </c>
      <c r="I128" s="50">
        <v>24.446743772977044</v>
      </c>
      <c r="J128" s="51">
        <v>110.44415669724192</v>
      </c>
      <c r="L128" s="14" t="s">
        <v>21</v>
      </c>
      <c r="M128" s="47">
        <v>7637.361820360002</v>
      </c>
      <c r="N128" s="48">
        <v>153</v>
      </c>
      <c r="O128" s="49">
        <v>150</v>
      </c>
      <c r="P128" s="50">
        <v>51.85979077899861</v>
      </c>
      <c r="Q128" s="49">
        <v>289.24142914349113</v>
      </c>
      <c r="R128" s="50">
        <v>79.24255826445997</v>
      </c>
      <c r="S128" s="51">
        <v>189.2922228727117</v>
      </c>
      <c r="U128" s="14" t="s">
        <v>21</v>
      </c>
      <c r="V128" s="47">
        <v>5705.97498692</v>
      </c>
      <c r="W128" s="48">
        <v>20</v>
      </c>
      <c r="X128" s="49">
        <v>19</v>
      </c>
      <c r="Y128" s="50">
        <v>15.370861963908448</v>
      </c>
      <c r="Z128" s="49">
        <v>123.61050437257812</v>
      </c>
      <c r="AA128" s="50">
        <v>22.360448707157143</v>
      </c>
      <c r="AB128" s="51">
        <v>84.97146121186053</v>
      </c>
      <c r="AD128" s="14" t="s">
        <v>21</v>
      </c>
      <c r="AE128" s="47">
        <v>4533.78010914</v>
      </c>
      <c r="AF128" s="48">
        <v>5</v>
      </c>
      <c r="AG128" s="49">
        <v>5</v>
      </c>
      <c r="AH128" s="50">
        <v>5.395054928688447</v>
      </c>
      <c r="AI128" s="49">
        <v>92.67746234449395</v>
      </c>
      <c r="AJ128" s="50">
        <v>5.622908026024635</v>
      </c>
      <c r="AK128" s="51">
        <v>88.92195954225794</v>
      </c>
      <c r="AM128" s="14" t="s">
        <v>21</v>
      </c>
      <c r="AN128" s="47">
        <v>938.91109019</v>
      </c>
      <c r="AO128" s="48">
        <v>1</v>
      </c>
      <c r="AP128" s="49">
        <v>1</v>
      </c>
      <c r="AQ128" s="50">
        <v>0.620914178525418</v>
      </c>
      <c r="AR128" s="49">
        <v>161.05285312937391</v>
      </c>
      <c r="AS128" s="50">
        <v>0.6374229640513192</v>
      </c>
      <c r="AT128" s="51">
        <v>156.88170279342017</v>
      </c>
    </row>
    <row r="129" spans="1:46" ht="15.75" customHeight="1">
      <c r="A129" s="203"/>
      <c r="C129" s="14" t="s">
        <v>22</v>
      </c>
      <c r="D129" s="47">
        <v>2863.61938692</v>
      </c>
      <c r="E129" s="48">
        <v>295</v>
      </c>
      <c r="F129" s="49">
        <v>195</v>
      </c>
      <c r="G129" s="50">
        <v>198.094078396261</v>
      </c>
      <c r="H129" s="49">
        <v>98.43807628107302</v>
      </c>
      <c r="I129" s="50">
        <v>203.51809398804068</v>
      </c>
      <c r="J129" s="51">
        <v>95.8145765709946</v>
      </c>
      <c r="L129" s="14" t="s">
        <v>22</v>
      </c>
      <c r="M129" s="47">
        <v>27955.5821063</v>
      </c>
      <c r="N129" s="48">
        <v>439</v>
      </c>
      <c r="O129" s="49">
        <v>439</v>
      </c>
      <c r="P129" s="50">
        <v>179.36467400780916</v>
      </c>
      <c r="Q129" s="49">
        <v>244.75276551997462</v>
      </c>
      <c r="R129" s="50">
        <v>274.0719817251091</v>
      </c>
      <c r="S129" s="51">
        <v>160.1768985055582</v>
      </c>
      <c r="U129" s="14" t="s">
        <v>22</v>
      </c>
      <c r="V129" s="47">
        <v>22636.115556849996</v>
      </c>
      <c r="W129" s="48">
        <v>81</v>
      </c>
      <c r="X129" s="49">
        <v>79</v>
      </c>
      <c r="Y129" s="50">
        <v>34.9670396528495</v>
      </c>
      <c r="Z129" s="49">
        <v>225.92704668255269</v>
      </c>
      <c r="AA129" s="50">
        <v>50.86758949722933</v>
      </c>
      <c r="AB129" s="51">
        <v>155.30517718812484</v>
      </c>
      <c r="AD129" s="14" t="s">
        <v>22</v>
      </c>
      <c r="AE129" s="47">
        <v>17487.91713576</v>
      </c>
      <c r="AF129" s="48">
        <v>15</v>
      </c>
      <c r="AG129" s="49">
        <v>15</v>
      </c>
      <c r="AH129" s="50">
        <v>14.455178584499578</v>
      </c>
      <c r="AI129" s="49">
        <v>103.76903967194593</v>
      </c>
      <c r="AJ129" s="50">
        <v>15.065674169171345</v>
      </c>
      <c r="AK129" s="51">
        <v>99.56408078102649</v>
      </c>
      <c r="AM129" s="14" t="s">
        <v>22</v>
      </c>
      <c r="AN129" s="47">
        <v>6098.02625333</v>
      </c>
      <c r="AO129" s="48">
        <v>4</v>
      </c>
      <c r="AP129" s="49">
        <v>4</v>
      </c>
      <c r="AQ129" s="50">
        <v>3.1246829238061262</v>
      </c>
      <c r="AR129" s="49">
        <v>128.01298875879746</v>
      </c>
      <c r="AS129" s="50">
        <v>3.2077615875081977</v>
      </c>
      <c r="AT129" s="51">
        <v>124.69754658753229</v>
      </c>
    </row>
    <row r="130" spans="1:46" ht="15.75" customHeight="1">
      <c r="A130" s="203"/>
      <c r="C130" s="14" t="s">
        <v>23</v>
      </c>
      <c r="D130" s="47">
        <v>6603.673345189999</v>
      </c>
      <c r="E130" s="48">
        <v>1010</v>
      </c>
      <c r="F130" s="49">
        <v>542</v>
      </c>
      <c r="G130" s="50">
        <v>451.61391757527446</v>
      </c>
      <c r="H130" s="49">
        <v>120.01401615566024</v>
      </c>
      <c r="I130" s="50">
        <v>463.9795619712314</v>
      </c>
      <c r="J130" s="51">
        <v>116.81549025506563</v>
      </c>
      <c r="L130" s="14" t="s">
        <v>23</v>
      </c>
      <c r="M130" s="47">
        <v>32075.170551310002</v>
      </c>
      <c r="N130" s="48">
        <v>530</v>
      </c>
      <c r="O130" s="49">
        <v>500</v>
      </c>
      <c r="P130" s="50">
        <v>213.32069494016304</v>
      </c>
      <c r="Q130" s="49">
        <v>234.3888857760618</v>
      </c>
      <c r="R130" s="50">
        <v>325.95730418288764</v>
      </c>
      <c r="S130" s="51">
        <v>153.39432299374423</v>
      </c>
      <c r="U130" s="14" t="s">
        <v>23</v>
      </c>
      <c r="V130" s="47">
        <v>41931.27958283</v>
      </c>
      <c r="W130" s="48">
        <v>136</v>
      </c>
      <c r="X130" s="49">
        <v>134</v>
      </c>
      <c r="Y130" s="50">
        <v>52.91306132931713</v>
      </c>
      <c r="Z130" s="49">
        <v>253.2456006769649</v>
      </c>
      <c r="AA130" s="50">
        <v>76.97419940215288</v>
      </c>
      <c r="AB130" s="51">
        <v>174.08430492393296</v>
      </c>
      <c r="AD130" s="14" t="s">
        <v>23</v>
      </c>
      <c r="AE130" s="47">
        <v>32656.26258371</v>
      </c>
      <c r="AF130" s="48">
        <v>34</v>
      </c>
      <c r="AG130" s="49">
        <v>31</v>
      </c>
      <c r="AH130" s="50">
        <v>24.1003764779782</v>
      </c>
      <c r="AI130" s="49">
        <v>128.6286960219329</v>
      </c>
      <c r="AJ130" s="50">
        <v>25.118224396129147</v>
      </c>
      <c r="AK130" s="51">
        <v>123.41636698164567</v>
      </c>
      <c r="AM130" s="14" t="s">
        <v>23</v>
      </c>
      <c r="AN130" s="47">
        <v>18994.304004870002</v>
      </c>
      <c r="AO130" s="48">
        <v>5</v>
      </c>
      <c r="AP130" s="49">
        <v>5</v>
      </c>
      <c r="AQ130" s="50">
        <v>10.349258457814257</v>
      </c>
      <c r="AR130" s="49">
        <v>48.312640179787245</v>
      </c>
      <c r="AS130" s="50">
        <v>10.62442319738894</v>
      </c>
      <c r="AT130" s="51">
        <v>47.06137836479256</v>
      </c>
    </row>
    <row r="131" spans="1:46" ht="15.75" customHeight="1">
      <c r="A131" s="203"/>
      <c r="C131" s="14" t="s">
        <v>24</v>
      </c>
      <c r="D131" s="47">
        <v>11133.6836059</v>
      </c>
      <c r="E131" s="48">
        <v>1833</v>
      </c>
      <c r="F131" s="49">
        <v>746</v>
      </c>
      <c r="G131" s="50">
        <v>684.4208370253327</v>
      </c>
      <c r="H131" s="49">
        <v>108.99726595734666</v>
      </c>
      <c r="I131" s="50">
        <v>703.1609695998073</v>
      </c>
      <c r="J131" s="51">
        <v>106.09235043642622</v>
      </c>
      <c r="L131" s="14" t="s">
        <v>24</v>
      </c>
      <c r="M131" s="47">
        <v>37818.15004275</v>
      </c>
      <c r="N131" s="48">
        <v>715</v>
      </c>
      <c r="O131" s="49">
        <v>646</v>
      </c>
      <c r="P131" s="50">
        <v>295.37471967329657</v>
      </c>
      <c r="Q131" s="49">
        <v>218.70524353421902</v>
      </c>
      <c r="R131" s="50">
        <v>451.33711652069456</v>
      </c>
      <c r="S131" s="51">
        <v>143.13026258064903</v>
      </c>
      <c r="U131" s="14" t="s">
        <v>24</v>
      </c>
      <c r="V131" s="47">
        <v>59347.98932341</v>
      </c>
      <c r="W131" s="48">
        <v>230</v>
      </c>
      <c r="X131" s="49">
        <v>214</v>
      </c>
      <c r="Y131" s="50">
        <v>87.84294412739426</v>
      </c>
      <c r="Z131" s="49">
        <v>243.6166070318026</v>
      </c>
      <c r="AA131" s="50">
        <v>127.78773572089374</v>
      </c>
      <c r="AB131" s="51">
        <v>167.46521001624592</v>
      </c>
      <c r="AD131" s="14" t="s">
        <v>24</v>
      </c>
      <c r="AE131" s="47">
        <v>50907.73604124</v>
      </c>
      <c r="AF131" s="48">
        <v>53</v>
      </c>
      <c r="AG131" s="49">
        <v>48</v>
      </c>
      <c r="AH131" s="50">
        <v>46.47389314283898</v>
      </c>
      <c r="AI131" s="49">
        <v>103.28379387642538</v>
      </c>
      <c r="AJ131" s="50">
        <v>48.43665731073618</v>
      </c>
      <c r="AK131" s="51">
        <v>99.09849825528858</v>
      </c>
      <c r="AM131" s="14" t="s">
        <v>24</v>
      </c>
      <c r="AN131" s="47">
        <v>25662.281206749998</v>
      </c>
      <c r="AO131" s="48">
        <v>25</v>
      </c>
      <c r="AP131" s="49">
        <v>21</v>
      </c>
      <c r="AQ131" s="50">
        <v>19.25415248954864</v>
      </c>
      <c r="AR131" s="49">
        <v>109.06738175777419</v>
      </c>
      <c r="AS131" s="50">
        <v>19.766079394950985</v>
      </c>
      <c r="AT131" s="51">
        <v>106.24261686090468</v>
      </c>
    </row>
    <row r="132" spans="1:46" ht="15.75" customHeight="1">
      <c r="A132" s="203"/>
      <c r="C132" s="14" t="s">
        <v>25</v>
      </c>
      <c r="D132" s="47">
        <v>17457.17604147</v>
      </c>
      <c r="E132" s="48">
        <v>2651</v>
      </c>
      <c r="F132" s="49">
        <v>945</v>
      </c>
      <c r="G132" s="50">
        <v>987.2111696397907</v>
      </c>
      <c r="H132" s="49">
        <v>95.72420056235866</v>
      </c>
      <c r="I132" s="50">
        <v>1014.2420068049179</v>
      </c>
      <c r="J132" s="51">
        <v>93.17302908572627</v>
      </c>
      <c r="L132" s="14" t="s">
        <v>25</v>
      </c>
      <c r="M132" s="47">
        <v>47302.19916566</v>
      </c>
      <c r="N132" s="48">
        <v>853</v>
      </c>
      <c r="O132" s="49">
        <v>749</v>
      </c>
      <c r="P132" s="50">
        <v>476.3566293261824</v>
      </c>
      <c r="Q132" s="49">
        <v>157.2351372666899</v>
      </c>
      <c r="R132" s="50">
        <v>727.8802591954974</v>
      </c>
      <c r="S132" s="51">
        <v>102.90154054017698</v>
      </c>
      <c r="U132" s="14" t="s">
        <v>25</v>
      </c>
      <c r="V132" s="47">
        <v>79388.22727276999</v>
      </c>
      <c r="W132" s="48">
        <v>348</v>
      </c>
      <c r="X132" s="49">
        <v>318</v>
      </c>
      <c r="Y132" s="50">
        <v>180.76324201586246</v>
      </c>
      <c r="Z132" s="49">
        <v>175.9207217428058</v>
      </c>
      <c r="AA132" s="50">
        <v>262.9616485221076</v>
      </c>
      <c r="AB132" s="51">
        <v>120.93018194372371</v>
      </c>
      <c r="AD132" s="14" t="s">
        <v>25</v>
      </c>
      <c r="AE132" s="47">
        <v>76763.19721666</v>
      </c>
      <c r="AF132" s="48">
        <v>145</v>
      </c>
      <c r="AG132" s="49">
        <v>125</v>
      </c>
      <c r="AH132" s="50">
        <v>113.04048584323324</v>
      </c>
      <c r="AI132" s="49">
        <v>110.5798502789102</v>
      </c>
      <c r="AJ132" s="50">
        <v>117.8146030976853</v>
      </c>
      <c r="AK132" s="51">
        <v>106.09890176038446</v>
      </c>
      <c r="AM132" s="14" t="s">
        <v>25</v>
      </c>
      <c r="AN132" s="47">
        <v>33304.53852504</v>
      </c>
      <c r="AO132" s="48">
        <v>40</v>
      </c>
      <c r="AP132" s="49">
        <v>35</v>
      </c>
      <c r="AQ132" s="50">
        <v>40.047718938955754</v>
      </c>
      <c r="AR132" s="49">
        <v>87.39573920140138</v>
      </c>
      <c r="AS132" s="50">
        <v>41.11250248816525</v>
      </c>
      <c r="AT132" s="51">
        <v>85.13225389302242</v>
      </c>
    </row>
    <row r="133" spans="1:46" ht="15.75" customHeight="1">
      <c r="A133" s="203"/>
      <c r="C133" s="14" t="s">
        <v>26</v>
      </c>
      <c r="D133" s="47">
        <v>18913.094581010002</v>
      </c>
      <c r="E133" s="48">
        <v>2802</v>
      </c>
      <c r="F133" s="49">
        <v>1008</v>
      </c>
      <c r="G133" s="50">
        <v>1060.2765874574552</v>
      </c>
      <c r="H133" s="49">
        <v>95.0695329807466</v>
      </c>
      <c r="I133" s="50">
        <v>1089.3080294295073</v>
      </c>
      <c r="J133" s="51">
        <v>92.53580922633151</v>
      </c>
      <c r="L133" s="14" t="s">
        <v>26</v>
      </c>
      <c r="M133" s="47">
        <v>46899.90787038</v>
      </c>
      <c r="N133" s="48">
        <v>963</v>
      </c>
      <c r="O133" s="49">
        <v>808</v>
      </c>
      <c r="P133" s="50">
        <v>619.5385819561247</v>
      </c>
      <c r="Q133" s="49">
        <v>130.41964189684992</v>
      </c>
      <c r="R133" s="50">
        <v>946.664485920379</v>
      </c>
      <c r="S133" s="51">
        <v>85.35230929408272</v>
      </c>
      <c r="U133" s="14" t="s">
        <v>26</v>
      </c>
      <c r="V133" s="47">
        <v>84306.99712855</v>
      </c>
      <c r="W133" s="48">
        <v>485</v>
      </c>
      <c r="X133" s="49">
        <v>436</v>
      </c>
      <c r="Y133" s="50">
        <v>316.935866030235</v>
      </c>
      <c r="Z133" s="49">
        <v>137.56726414750628</v>
      </c>
      <c r="AA133" s="50">
        <v>461.0560027451762</v>
      </c>
      <c r="AB133" s="51">
        <v>94.56551859297133</v>
      </c>
      <c r="AD133" s="14" t="s">
        <v>26</v>
      </c>
      <c r="AE133" s="47">
        <v>86453.02765246</v>
      </c>
      <c r="AF133" s="48">
        <v>259</v>
      </c>
      <c r="AG133" s="49">
        <v>213</v>
      </c>
      <c r="AH133" s="50">
        <v>213.7162607581339</v>
      </c>
      <c r="AI133" s="49">
        <v>99.66485434678997</v>
      </c>
      <c r="AJ133" s="50">
        <v>222.7422878530401</v>
      </c>
      <c r="AK133" s="51">
        <v>95.62620643482488</v>
      </c>
      <c r="AM133" s="14" t="s">
        <v>26</v>
      </c>
      <c r="AN133" s="47">
        <v>36416.03937132</v>
      </c>
      <c r="AO133" s="48">
        <v>133</v>
      </c>
      <c r="AP133" s="49">
        <v>85</v>
      </c>
      <c r="AQ133" s="50">
        <v>74.61994739157466</v>
      </c>
      <c r="AR133" s="49">
        <v>113.91056007310635</v>
      </c>
      <c r="AS133" s="50">
        <v>76.60393286017369</v>
      </c>
      <c r="AT133" s="51">
        <v>110.96036042320671</v>
      </c>
    </row>
    <row r="134" spans="1:46" ht="15.75" customHeight="1">
      <c r="A134" s="203"/>
      <c r="C134" s="14" t="s">
        <v>27</v>
      </c>
      <c r="D134" s="47">
        <v>13555.098095349998</v>
      </c>
      <c r="E134" s="48">
        <v>2183</v>
      </c>
      <c r="F134" s="49">
        <v>860</v>
      </c>
      <c r="G134" s="50">
        <v>791.5655337284034</v>
      </c>
      <c r="H134" s="49">
        <v>108.64545806450909</v>
      </c>
      <c r="I134" s="50">
        <v>813.2393961255909</v>
      </c>
      <c r="J134" s="51">
        <v>105.74991867058881</v>
      </c>
      <c r="L134" s="14" t="s">
        <v>27</v>
      </c>
      <c r="M134" s="47">
        <v>30292.585169240003</v>
      </c>
      <c r="N134" s="48">
        <v>797</v>
      </c>
      <c r="O134" s="49">
        <v>657</v>
      </c>
      <c r="P134" s="50">
        <v>539.3999380076275</v>
      </c>
      <c r="Q134" s="49">
        <v>121.80201622320348</v>
      </c>
      <c r="R134" s="50">
        <v>824.2114048930006</v>
      </c>
      <c r="S134" s="51">
        <v>79.71255870759177</v>
      </c>
      <c r="U134" s="14" t="s">
        <v>27</v>
      </c>
      <c r="V134" s="47">
        <v>53484.236083890006</v>
      </c>
      <c r="W134" s="48">
        <v>511</v>
      </c>
      <c r="X134" s="49">
        <v>428</v>
      </c>
      <c r="Y134" s="50">
        <v>334.25051625763115</v>
      </c>
      <c r="Z134" s="49">
        <v>128.04767058911864</v>
      </c>
      <c r="AA134" s="50">
        <v>486.244137880417</v>
      </c>
      <c r="AB134" s="51">
        <v>88.02162672144316</v>
      </c>
      <c r="AD134" s="14" t="s">
        <v>27</v>
      </c>
      <c r="AE134" s="47">
        <v>60034.00120966</v>
      </c>
      <c r="AF134" s="48">
        <v>297</v>
      </c>
      <c r="AG134" s="49">
        <v>247</v>
      </c>
      <c r="AH134" s="50">
        <v>252.1011635703081</v>
      </c>
      <c r="AI134" s="49">
        <v>97.97654104484708</v>
      </c>
      <c r="AJ134" s="50">
        <v>262.748326893169</v>
      </c>
      <c r="AK134" s="51">
        <v>94.00630745040971</v>
      </c>
      <c r="AM134" s="14" t="s">
        <v>27</v>
      </c>
      <c r="AN134" s="47">
        <v>26185.618564029995</v>
      </c>
      <c r="AO134" s="48">
        <v>123</v>
      </c>
      <c r="AP134" s="49">
        <v>102</v>
      </c>
      <c r="AQ134" s="50">
        <v>97.57075234203661</v>
      </c>
      <c r="AR134" s="49">
        <v>104.5395239368828</v>
      </c>
      <c r="AS134" s="50">
        <v>100.16495083149753</v>
      </c>
      <c r="AT134" s="51">
        <v>101.83202722436262</v>
      </c>
    </row>
    <row r="135" spans="1:46" ht="15.75" customHeight="1">
      <c r="A135" s="203"/>
      <c r="C135" s="14" t="s">
        <v>28</v>
      </c>
      <c r="D135" s="47">
        <v>9719.747206930002</v>
      </c>
      <c r="E135" s="48">
        <v>1550</v>
      </c>
      <c r="F135" s="49">
        <v>650</v>
      </c>
      <c r="G135" s="50">
        <v>620.5048028176503</v>
      </c>
      <c r="H135" s="49">
        <v>104.7534196429125</v>
      </c>
      <c r="I135" s="50">
        <v>637.4948499331658</v>
      </c>
      <c r="J135" s="51">
        <v>101.96160801426791</v>
      </c>
      <c r="L135" s="14" t="s">
        <v>28</v>
      </c>
      <c r="M135" s="47">
        <v>21235.05675563</v>
      </c>
      <c r="N135" s="48">
        <v>733</v>
      </c>
      <c r="O135" s="49">
        <v>574</v>
      </c>
      <c r="P135" s="50">
        <v>492.4147310049812</v>
      </c>
      <c r="Q135" s="49">
        <v>116.56840542290631</v>
      </c>
      <c r="R135" s="50">
        <v>752.4172856428572</v>
      </c>
      <c r="S135" s="51">
        <v>76.28745523962552</v>
      </c>
      <c r="U135" s="14" t="s">
        <v>28</v>
      </c>
      <c r="V135" s="47">
        <v>34853.441769419995</v>
      </c>
      <c r="W135" s="48">
        <v>478</v>
      </c>
      <c r="X135" s="49">
        <v>404</v>
      </c>
      <c r="Y135" s="50">
        <v>330.2561172124937</v>
      </c>
      <c r="Z135" s="49">
        <v>122.32930109211512</v>
      </c>
      <c r="AA135" s="50">
        <v>480.4333671393594</v>
      </c>
      <c r="AB135" s="51">
        <v>84.09074548787775</v>
      </c>
      <c r="AD135" s="14" t="s">
        <v>28</v>
      </c>
      <c r="AE135" s="47">
        <v>42194.96952051</v>
      </c>
      <c r="AF135" s="48">
        <v>380</v>
      </c>
      <c r="AG135" s="49">
        <v>301</v>
      </c>
      <c r="AH135" s="50">
        <v>272.45413379486394</v>
      </c>
      <c r="AI135" s="49">
        <v>110.47731073393396</v>
      </c>
      <c r="AJ135" s="50">
        <v>283.96087822801087</v>
      </c>
      <c r="AK135" s="51">
        <v>106.00051735236123</v>
      </c>
      <c r="AM135" s="14" t="s">
        <v>28</v>
      </c>
      <c r="AN135" s="47">
        <v>18070.98980682</v>
      </c>
      <c r="AO135" s="48">
        <v>141</v>
      </c>
      <c r="AP135" s="49">
        <v>114</v>
      </c>
      <c r="AQ135" s="50">
        <v>106.50319875762436</v>
      </c>
      <c r="AR135" s="49">
        <v>107.03903857332638</v>
      </c>
      <c r="AS135" s="50">
        <v>109.33489197211595</v>
      </c>
      <c r="AT135" s="51">
        <v>104.26680627175614</v>
      </c>
    </row>
    <row r="136" spans="1:46" ht="15.75" customHeight="1">
      <c r="A136" s="203"/>
      <c r="C136" s="14" t="s">
        <v>144</v>
      </c>
      <c r="D136" s="47">
        <v>6078.3811451599995</v>
      </c>
      <c r="E136" s="48">
        <v>971</v>
      </c>
      <c r="F136" s="49">
        <v>447</v>
      </c>
      <c r="G136" s="50">
        <v>458.0679851026913</v>
      </c>
      <c r="H136" s="49">
        <v>97.58376802949675</v>
      </c>
      <c r="I136" s="50">
        <v>470.6103483747627</v>
      </c>
      <c r="J136" s="51">
        <v>94.98303671895438</v>
      </c>
      <c r="L136" s="14" t="s">
        <v>144</v>
      </c>
      <c r="M136" s="47">
        <v>9616.44819519</v>
      </c>
      <c r="N136" s="48">
        <v>347</v>
      </c>
      <c r="O136" s="49">
        <v>266</v>
      </c>
      <c r="P136" s="50">
        <v>268.30313158706736</v>
      </c>
      <c r="Q136" s="49">
        <v>99.14159347546789</v>
      </c>
      <c r="R136" s="50">
        <v>409.97131338090986</v>
      </c>
      <c r="S136" s="51">
        <v>64.88258844414702</v>
      </c>
      <c r="U136" s="14" t="s">
        <v>144</v>
      </c>
      <c r="V136" s="47">
        <v>13608.91138723</v>
      </c>
      <c r="W136" s="48">
        <v>236</v>
      </c>
      <c r="X136" s="49">
        <v>184</v>
      </c>
      <c r="Y136" s="50">
        <v>169.14150624561344</v>
      </c>
      <c r="Z136" s="49">
        <v>108.7846526167328</v>
      </c>
      <c r="AA136" s="50">
        <v>246.0551648656303</v>
      </c>
      <c r="AB136" s="51">
        <v>74.77997875008299</v>
      </c>
      <c r="AD136" s="14" t="s">
        <v>144</v>
      </c>
      <c r="AE136" s="47">
        <v>17212.73363248</v>
      </c>
      <c r="AF136" s="48">
        <v>200</v>
      </c>
      <c r="AG136" s="49">
        <v>155</v>
      </c>
      <c r="AH136" s="50">
        <v>151.93017530967492</v>
      </c>
      <c r="AI136" s="49">
        <v>102.02054969269136</v>
      </c>
      <c r="AJ136" s="50">
        <v>158.3467477970203</v>
      </c>
      <c r="AK136" s="51">
        <v>97.88644361593686</v>
      </c>
      <c r="AM136" s="14" t="s">
        <v>144</v>
      </c>
      <c r="AN136" s="47">
        <v>6487.71641152</v>
      </c>
      <c r="AO136" s="48">
        <v>71</v>
      </c>
      <c r="AP136" s="49">
        <v>50</v>
      </c>
      <c r="AQ136" s="50">
        <v>54.098971223665544</v>
      </c>
      <c r="AR136" s="49">
        <v>92.4231993123883</v>
      </c>
      <c r="AS136" s="50">
        <v>55.53734764345418</v>
      </c>
      <c r="AT136" s="51">
        <v>90.02950648813199</v>
      </c>
    </row>
    <row r="137" spans="1:46" ht="15.75" customHeight="1">
      <c r="A137" s="203"/>
      <c r="C137" s="14"/>
      <c r="D137" s="47"/>
      <c r="E137" s="48"/>
      <c r="F137" s="49"/>
      <c r="G137" s="50"/>
      <c r="H137" s="49"/>
      <c r="I137" s="50"/>
      <c r="J137" s="51"/>
      <c r="L137" s="14"/>
      <c r="M137" s="47"/>
      <c r="N137" s="48"/>
      <c r="O137" s="49"/>
      <c r="P137" s="50"/>
      <c r="Q137" s="49"/>
      <c r="R137" s="50"/>
      <c r="S137" s="51"/>
      <c r="U137" s="14"/>
      <c r="V137" s="47"/>
      <c r="W137" s="48"/>
      <c r="X137" s="49"/>
      <c r="Y137" s="50"/>
      <c r="Z137" s="49"/>
      <c r="AA137" s="50"/>
      <c r="AB137" s="51"/>
      <c r="AD137" s="14"/>
      <c r="AE137" s="47"/>
      <c r="AF137" s="48"/>
      <c r="AG137" s="49"/>
      <c r="AH137" s="50"/>
      <c r="AI137" s="49"/>
      <c r="AJ137" s="50"/>
      <c r="AK137" s="51"/>
      <c r="AM137" s="14"/>
      <c r="AN137" s="47"/>
      <c r="AO137" s="48"/>
      <c r="AP137" s="49"/>
      <c r="AQ137" s="50"/>
      <c r="AR137" s="49"/>
      <c r="AS137" s="50"/>
      <c r="AT137" s="51"/>
    </row>
    <row r="138" spans="1:46" ht="16.5" customHeight="1">
      <c r="A138" s="203"/>
      <c r="C138" s="14" t="s">
        <v>30</v>
      </c>
      <c r="D138" s="52">
        <v>86694.54202893002</v>
      </c>
      <c r="E138" s="53">
        <v>13325</v>
      </c>
      <c r="F138" s="54">
        <v>5420</v>
      </c>
      <c r="G138" s="55">
        <v>5275.550118756649</v>
      </c>
      <c r="H138" s="54">
        <v>102.738100823453</v>
      </c>
      <c r="I138" s="55">
        <v>5420</v>
      </c>
      <c r="J138" s="56">
        <v>100</v>
      </c>
      <c r="L138" s="14" t="s">
        <v>30</v>
      </c>
      <c r="M138" s="52">
        <v>261104.93735627003</v>
      </c>
      <c r="N138" s="53">
        <v>5536</v>
      </c>
      <c r="O138" s="54">
        <v>4795</v>
      </c>
      <c r="P138" s="55">
        <v>3138.057405408439</v>
      </c>
      <c r="Q138" s="54">
        <v>152.80153867599176</v>
      </c>
      <c r="R138" s="55">
        <v>4795</v>
      </c>
      <c r="S138" s="56">
        <v>100</v>
      </c>
      <c r="U138" s="14" t="s">
        <v>30</v>
      </c>
      <c r="V138" s="52">
        <v>395417.7981398599</v>
      </c>
      <c r="W138" s="53">
        <v>2525</v>
      </c>
      <c r="X138" s="54">
        <v>2216</v>
      </c>
      <c r="Y138" s="55">
        <v>1523.307092720308</v>
      </c>
      <c r="Z138" s="54">
        <v>145.4729654046767</v>
      </c>
      <c r="AA138" s="55">
        <v>2215.999999999999</v>
      </c>
      <c r="AB138" s="56">
        <v>100.00000000000004</v>
      </c>
      <c r="AD138" s="14" t="s">
        <v>30</v>
      </c>
      <c r="AE138" s="52">
        <v>388302.54914613004</v>
      </c>
      <c r="AF138" s="53">
        <v>1388</v>
      </c>
      <c r="AG138" s="54">
        <v>1140</v>
      </c>
      <c r="AH138" s="55">
        <v>1093.804591901373</v>
      </c>
      <c r="AI138" s="54">
        <v>104.22336936969016</v>
      </c>
      <c r="AJ138" s="55">
        <v>1140.0000000000005</v>
      </c>
      <c r="AK138" s="56">
        <v>99.99999999999996</v>
      </c>
      <c r="AM138" s="14" t="s">
        <v>30</v>
      </c>
      <c r="AN138" s="52">
        <v>172168.53978425</v>
      </c>
      <c r="AO138" s="53">
        <v>543</v>
      </c>
      <c r="AP138" s="54">
        <v>417</v>
      </c>
      <c r="AQ138" s="55">
        <v>406.2000069772407</v>
      </c>
      <c r="AR138" s="54">
        <v>102.65878701064729</v>
      </c>
      <c r="AS138" s="55">
        <v>417</v>
      </c>
      <c r="AT138" s="56">
        <v>100</v>
      </c>
    </row>
    <row r="139" spans="1:46" ht="13.5" customHeight="1" thickBot="1">
      <c r="A139" s="204"/>
      <c r="C139" s="38"/>
      <c r="D139" s="65"/>
      <c r="E139" s="66"/>
      <c r="F139" s="64"/>
      <c r="G139" s="67"/>
      <c r="H139" s="64"/>
      <c r="I139" s="67"/>
      <c r="J139" s="68"/>
      <c r="L139" s="38"/>
      <c r="M139" s="65"/>
      <c r="N139" s="66"/>
      <c r="O139" s="64"/>
      <c r="P139" s="67"/>
      <c r="Q139" s="64"/>
      <c r="R139" s="67"/>
      <c r="S139" s="68"/>
      <c r="U139" s="38"/>
      <c r="V139" s="65"/>
      <c r="W139" s="66"/>
      <c r="X139" s="64"/>
      <c r="Y139" s="67"/>
      <c r="Z139" s="64"/>
      <c r="AA139" s="67"/>
      <c r="AB139" s="68"/>
      <c r="AD139" s="38"/>
      <c r="AE139" s="65"/>
      <c r="AF139" s="66"/>
      <c r="AG139" s="64"/>
      <c r="AH139" s="67"/>
      <c r="AI139" s="64"/>
      <c r="AJ139" s="67"/>
      <c r="AK139" s="68"/>
      <c r="AM139" s="38"/>
      <c r="AN139" s="65"/>
      <c r="AO139" s="66"/>
      <c r="AP139" s="64"/>
      <c r="AQ139" s="67"/>
      <c r="AR139" s="64"/>
      <c r="AS139" s="67"/>
      <c r="AT139" s="68"/>
    </row>
    <row r="140" ht="13.5" thickTop="1"/>
  </sheetData>
  <sheetProtection/>
  <mergeCells count="251">
    <mergeCell ref="C3:J3"/>
    <mergeCell ref="D124:E124"/>
    <mergeCell ref="F124:G124"/>
    <mergeCell ref="M124:N124"/>
    <mergeCell ref="O124:P124"/>
    <mergeCell ref="V124:W124"/>
    <mergeCell ref="AM1:AT1"/>
    <mergeCell ref="A3:A24"/>
    <mergeCell ref="A26:A47"/>
    <mergeCell ref="A49:A70"/>
    <mergeCell ref="A72:A93"/>
    <mergeCell ref="AE9:AF9"/>
    <mergeCell ref="AG9:AH9"/>
    <mergeCell ref="AN9:AO9"/>
    <mergeCell ref="AP9:AQ9"/>
    <mergeCell ref="D32:E32"/>
    <mergeCell ref="A95:A116"/>
    <mergeCell ref="A118:A139"/>
    <mergeCell ref="C1:J1"/>
    <mergeCell ref="L1:S1"/>
    <mergeCell ref="U1:AB1"/>
    <mergeCell ref="AD1:AK1"/>
    <mergeCell ref="F32:G32"/>
    <mergeCell ref="M32:N32"/>
    <mergeCell ref="X124:Y124"/>
    <mergeCell ref="C31:J31"/>
    <mergeCell ref="L31:S31"/>
    <mergeCell ref="U31:AB31"/>
    <mergeCell ref="C51:J51"/>
    <mergeCell ref="L51:S51"/>
    <mergeCell ref="U51:AB51"/>
    <mergeCell ref="C72:J72"/>
    <mergeCell ref="L72:S72"/>
    <mergeCell ref="U72:AB72"/>
    <mergeCell ref="X32:Y32"/>
    <mergeCell ref="O32:P32"/>
    <mergeCell ref="V32:W32"/>
    <mergeCell ref="D55:E55"/>
    <mergeCell ref="F55:G55"/>
    <mergeCell ref="C73:J73"/>
    <mergeCell ref="L73:S73"/>
    <mergeCell ref="U73:AB73"/>
    <mergeCell ref="L5:S5"/>
    <mergeCell ref="L7:S7"/>
    <mergeCell ref="L8:S8"/>
    <mergeCell ref="C26:J26"/>
    <mergeCell ref="C30:J30"/>
    <mergeCell ref="D9:E9"/>
    <mergeCell ref="F9:G9"/>
    <mergeCell ref="M9:N9"/>
    <mergeCell ref="C96:J96"/>
    <mergeCell ref="L96:S96"/>
    <mergeCell ref="U96:AB96"/>
    <mergeCell ref="C100:J100"/>
    <mergeCell ref="L100:S100"/>
    <mergeCell ref="U100:AB100"/>
    <mergeCell ref="C97:J97"/>
    <mergeCell ref="L97:S97"/>
    <mergeCell ref="U97:AB97"/>
    <mergeCell ref="C99:J99"/>
    <mergeCell ref="AD27:AK27"/>
    <mergeCell ref="AD31:AK31"/>
    <mergeCell ref="AD51:AK51"/>
    <mergeCell ref="AE101:AF101"/>
    <mergeCell ref="AG101:AH101"/>
    <mergeCell ref="L98:S98"/>
    <mergeCell ref="U98:AB98"/>
    <mergeCell ref="AD98:AK98"/>
    <mergeCell ref="AG78:AH78"/>
    <mergeCell ref="L30:S30"/>
    <mergeCell ref="L99:S99"/>
    <mergeCell ref="U99:AB99"/>
    <mergeCell ref="M55:N55"/>
    <mergeCell ref="O55:P55"/>
    <mergeCell ref="V55:W55"/>
    <mergeCell ref="X55:Y55"/>
    <mergeCell ref="L74:S74"/>
    <mergeCell ref="U74:AB74"/>
    <mergeCell ref="M101:N101"/>
    <mergeCell ref="O101:P101"/>
    <mergeCell ref="V101:W101"/>
    <mergeCell ref="X101:Y101"/>
    <mergeCell ref="C4:J4"/>
    <mergeCell ref="C5:J5"/>
    <mergeCell ref="C7:J7"/>
    <mergeCell ref="C8:J8"/>
    <mergeCell ref="C27:J27"/>
    <mergeCell ref="L27:S27"/>
    <mergeCell ref="U27:AB27"/>
    <mergeCell ref="O9:P9"/>
    <mergeCell ref="C6:J6"/>
    <mergeCell ref="AN55:AO55"/>
    <mergeCell ref="AP55:AQ55"/>
    <mergeCell ref="AD72:AK72"/>
    <mergeCell ref="AM72:AT72"/>
    <mergeCell ref="AD73:AK73"/>
    <mergeCell ref="AM73:AT73"/>
    <mergeCell ref="AE55:AF55"/>
    <mergeCell ref="AG55:AH55"/>
    <mergeCell ref="AN124:AO124"/>
    <mergeCell ref="AP124:AQ124"/>
    <mergeCell ref="AN78:AO78"/>
    <mergeCell ref="AP78:AQ78"/>
    <mergeCell ref="AN101:AO101"/>
    <mergeCell ref="AP101:AQ101"/>
    <mergeCell ref="AM96:AT96"/>
    <mergeCell ref="AM100:AT100"/>
    <mergeCell ref="AM97:AT97"/>
    <mergeCell ref="AM99:AT99"/>
    <mergeCell ref="AE124:AF124"/>
    <mergeCell ref="AG124:AH124"/>
    <mergeCell ref="AD96:AK96"/>
    <mergeCell ref="AD100:AK100"/>
    <mergeCell ref="AD97:AK97"/>
    <mergeCell ref="AD99:AK99"/>
    <mergeCell ref="AD5:AK5"/>
    <mergeCell ref="AD7:AK7"/>
    <mergeCell ref="AM3:AT3"/>
    <mergeCell ref="AM4:AT4"/>
    <mergeCell ref="AM5:AT5"/>
    <mergeCell ref="AM7:AT7"/>
    <mergeCell ref="AM8:AT8"/>
    <mergeCell ref="L26:S26"/>
    <mergeCell ref="U26:AB26"/>
    <mergeCell ref="AD26:AK26"/>
    <mergeCell ref="AM26:AT26"/>
    <mergeCell ref="U3:AB3"/>
    <mergeCell ref="AD6:AK6"/>
    <mergeCell ref="U6:AB6"/>
    <mergeCell ref="V9:W9"/>
    <mergeCell ref="X9:Y9"/>
    <mergeCell ref="AD8:AK8"/>
    <mergeCell ref="U30:AB30"/>
    <mergeCell ref="AD30:AK30"/>
    <mergeCell ref="AM30:AT30"/>
    <mergeCell ref="C29:J29"/>
    <mergeCell ref="L29:S29"/>
    <mergeCell ref="U29:AB29"/>
    <mergeCell ref="AD29:AK29"/>
    <mergeCell ref="AM29:AT29"/>
    <mergeCell ref="L3:S3"/>
    <mergeCell ref="L4:S4"/>
    <mergeCell ref="L6:S6"/>
    <mergeCell ref="AM6:AT6"/>
    <mergeCell ref="AM27:AT27"/>
    <mergeCell ref="C28:J28"/>
    <mergeCell ref="L28:S28"/>
    <mergeCell ref="U28:AB28"/>
    <mergeCell ref="AD28:AK28"/>
    <mergeCell ref="AM28:AT28"/>
    <mergeCell ref="U4:AB4"/>
    <mergeCell ref="U5:AB5"/>
    <mergeCell ref="U7:AB7"/>
    <mergeCell ref="U8:AB8"/>
    <mergeCell ref="AD3:AK3"/>
    <mergeCell ref="AD4:AK4"/>
    <mergeCell ref="AN32:AO32"/>
    <mergeCell ref="AP32:AQ32"/>
    <mergeCell ref="AE32:AF32"/>
    <mergeCell ref="AG32:AH32"/>
    <mergeCell ref="AM31:AT31"/>
    <mergeCell ref="C49:J49"/>
    <mergeCell ref="L49:S49"/>
    <mergeCell ref="U49:AB49"/>
    <mergeCell ref="AD49:AK49"/>
    <mergeCell ref="AM49:AT49"/>
    <mergeCell ref="AM51:AT51"/>
    <mergeCell ref="C53:J53"/>
    <mergeCell ref="L53:S53"/>
    <mergeCell ref="U53:AB53"/>
    <mergeCell ref="AD53:AK53"/>
    <mergeCell ref="AM53:AT53"/>
    <mergeCell ref="C50:J50"/>
    <mergeCell ref="L50:S50"/>
    <mergeCell ref="U50:AB50"/>
    <mergeCell ref="AD50:AK50"/>
    <mergeCell ref="AM50:AT50"/>
    <mergeCell ref="C54:J54"/>
    <mergeCell ref="L54:S54"/>
    <mergeCell ref="U54:AB54"/>
    <mergeCell ref="AD54:AK54"/>
    <mergeCell ref="AM54:AT54"/>
    <mergeCell ref="C52:J52"/>
    <mergeCell ref="L52:S52"/>
    <mergeCell ref="U52:AB52"/>
    <mergeCell ref="AD52:AK52"/>
    <mergeCell ref="AM52:AT52"/>
    <mergeCell ref="AD74:AK74"/>
    <mergeCell ref="AM74:AT74"/>
    <mergeCell ref="C76:J76"/>
    <mergeCell ref="L76:S76"/>
    <mergeCell ref="U76:AB76"/>
    <mergeCell ref="AD76:AK76"/>
    <mergeCell ref="AM76:AT76"/>
    <mergeCell ref="C75:J75"/>
    <mergeCell ref="L75:S75"/>
    <mergeCell ref="U75:AB75"/>
    <mergeCell ref="C74:J74"/>
    <mergeCell ref="AM77:AT77"/>
    <mergeCell ref="C95:J95"/>
    <mergeCell ref="L95:S95"/>
    <mergeCell ref="U95:AB95"/>
    <mergeCell ref="AD95:AK95"/>
    <mergeCell ref="AM95:AT95"/>
    <mergeCell ref="D78:E78"/>
    <mergeCell ref="AD75:AK75"/>
    <mergeCell ref="AM75:AT75"/>
    <mergeCell ref="C77:J77"/>
    <mergeCell ref="F78:G78"/>
    <mergeCell ref="M78:N78"/>
    <mergeCell ref="O78:P78"/>
    <mergeCell ref="V78:W78"/>
    <mergeCell ref="X78:Y78"/>
    <mergeCell ref="AE78:AF78"/>
    <mergeCell ref="L77:S77"/>
    <mergeCell ref="U77:AB77"/>
    <mergeCell ref="AD77:AK77"/>
    <mergeCell ref="AM98:AT98"/>
    <mergeCell ref="AM121:AT121"/>
    <mergeCell ref="C123:J123"/>
    <mergeCell ref="L123:S123"/>
    <mergeCell ref="U123:AB123"/>
    <mergeCell ref="AD123:AK123"/>
    <mergeCell ref="AM123:AT123"/>
    <mergeCell ref="C120:J120"/>
    <mergeCell ref="L120:S120"/>
    <mergeCell ref="U120:AB120"/>
    <mergeCell ref="AD118:AK118"/>
    <mergeCell ref="AM118:AT118"/>
    <mergeCell ref="C119:J119"/>
    <mergeCell ref="L119:S119"/>
    <mergeCell ref="U119:AB119"/>
    <mergeCell ref="AD119:AK119"/>
    <mergeCell ref="AM119:AT119"/>
    <mergeCell ref="C98:J98"/>
    <mergeCell ref="D101:E101"/>
    <mergeCell ref="F101:G101"/>
    <mergeCell ref="AD121:AK121"/>
    <mergeCell ref="C118:J118"/>
    <mergeCell ref="L118:S118"/>
    <mergeCell ref="U118:AB118"/>
    <mergeCell ref="AD120:AK120"/>
    <mergeCell ref="AM120:AT120"/>
    <mergeCell ref="C122:J122"/>
    <mergeCell ref="L122:S122"/>
    <mergeCell ref="U122:AB122"/>
    <mergeCell ref="AD122:AK122"/>
    <mergeCell ref="AM122:AT122"/>
    <mergeCell ref="C121:J121"/>
    <mergeCell ref="L121:S121"/>
    <mergeCell ref="U121:AB121"/>
  </mergeCells>
  <printOptions horizontalCentered="1"/>
  <pageMargins left="0.7086614173228347" right="0.7086614173228347" top="0.7480314960629921" bottom="0.7480314960629921" header="0.31496062992125984" footer="0.31496062992125984"/>
  <pageSetup horizontalDpi="600" verticalDpi="600" orientation="portrait" paperSize="9" scale="65"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rowBreaks count="1" manualBreakCount="1">
    <brk id="71" min="2" max="46" man="1"/>
  </rowBreaks>
  <colBreaks count="1" manualBreakCount="1">
    <brk id="11" min="2" max="139" man="1"/>
  </colBreaks>
</worksheet>
</file>

<file path=xl/worksheets/sheet5.xml><?xml version="1.0" encoding="utf-8"?>
<worksheet xmlns="http://schemas.openxmlformats.org/spreadsheetml/2006/main" xmlns:r="http://schemas.openxmlformats.org/officeDocument/2006/relationships">
  <sheetPr>
    <tabColor rgb="FFFFC000"/>
  </sheetPr>
  <dimension ref="A1:AQ69"/>
  <sheetViews>
    <sheetView zoomScale="80" zoomScaleNormal="80" zoomScaleSheetLayoutView="50" zoomScalePageLayoutView="0" workbookViewId="0" topLeftCell="A1">
      <pane xSplit="1" ySplit="9" topLeftCell="B10" activePane="bottomRight" state="frozen"/>
      <selection pane="topLeft" activeCell="A1" sqref="A1:H1"/>
      <selection pane="topRight" activeCell="A1" sqref="A1:H1"/>
      <selection pane="bottomLeft" activeCell="A1" sqref="A1:H1"/>
      <selection pane="bottomRight" activeCell="A1" sqref="A1"/>
    </sheetView>
  </sheetViews>
  <sheetFormatPr defaultColWidth="9.140625" defaultRowHeight="12.75"/>
  <cols>
    <col min="1" max="1" width="25.7109375" style="118" customWidth="1"/>
    <col min="2" max="2" width="10.7109375" style="118" customWidth="1"/>
    <col min="3" max="3" width="25.7109375" style="118" customWidth="1"/>
    <col min="4" max="8" width="12.7109375" style="118" customWidth="1"/>
    <col min="9" max="9" width="10.7109375" style="118" customWidth="1"/>
    <col min="10" max="10" width="25.7109375" style="118" customWidth="1"/>
    <col min="11" max="15" width="12.7109375" style="118" customWidth="1"/>
    <col min="16" max="16" width="10.7109375" style="118" customWidth="1"/>
    <col min="17" max="17" width="25.7109375" style="118" customWidth="1"/>
    <col min="18" max="22" width="12.7109375" style="118" customWidth="1"/>
    <col min="23" max="23" width="10.7109375" style="118" customWidth="1"/>
    <col min="24" max="24" width="25.7109375" style="118" customWidth="1"/>
    <col min="25" max="29" width="12.7109375" style="118" customWidth="1"/>
    <col min="30" max="30" width="10.7109375" style="118" customWidth="1"/>
    <col min="31" max="31" width="25.7109375" style="118" customWidth="1"/>
    <col min="32" max="36" width="12.7109375" style="118" customWidth="1"/>
    <col min="37" max="37" width="10.7109375" style="118" customWidth="1"/>
    <col min="38" max="38" width="25.7109375" style="118" customWidth="1"/>
    <col min="39" max="43" width="12.7109375" style="118" customWidth="1"/>
    <col min="44" max="44" width="10.7109375" style="118" customWidth="1"/>
    <col min="45" max="16384" width="9.140625" style="118" customWidth="1"/>
  </cols>
  <sheetData>
    <row r="1" spans="1:43" ht="21.75" thickBot="1" thickTop="1">
      <c r="A1" s="156" t="s">
        <v>19</v>
      </c>
      <c r="B1" s="91"/>
      <c r="C1" s="199" t="s">
        <v>165</v>
      </c>
      <c r="D1" s="200"/>
      <c r="E1" s="200"/>
      <c r="F1" s="200"/>
      <c r="G1" s="200"/>
      <c r="H1" s="201"/>
      <c r="I1" s="91"/>
      <c r="J1" s="199" t="s">
        <v>166</v>
      </c>
      <c r="K1" s="200"/>
      <c r="L1" s="200"/>
      <c r="M1" s="200"/>
      <c r="N1" s="200"/>
      <c r="O1" s="201"/>
      <c r="P1" s="91"/>
      <c r="Q1" s="199" t="s">
        <v>167</v>
      </c>
      <c r="R1" s="200"/>
      <c r="S1" s="200"/>
      <c r="T1" s="200"/>
      <c r="U1" s="200"/>
      <c r="V1" s="201"/>
      <c r="W1" s="91"/>
      <c r="X1" s="199" t="s">
        <v>168</v>
      </c>
      <c r="Y1" s="200"/>
      <c r="Z1" s="200"/>
      <c r="AA1" s="200"/>
      <c r="AB1" s="200"/>
      <c r="AC1" s="201"/>
      <c r="AD1" s="91"/>
      <c r="AE1" s="199" t="s">
        <v>169</v>
      </c>
      <c r="AF1" s="200"/>
      <c r="AG1" s="200"/>
      <c r="AH1" s="200"/>
      <c r="AI1" s="200"/>
      <c r="AJ1" s="201"/>
      <c r="AK1" s="91"/>
      <c r="AL1" s="199" t="s">
        <v>170</v>
      </c>
      <c r="AM1" s="200"/>
      <c r="AN1" s="200"/>
      <c r="AO1" s="200"/>
      <c r="AP1" s="200"/>
      <c r="AQ1" s="201"/>
    </row>
    <row r="2" spans="9:10" ht="14.25" thickBot="1" thickTop="1">
      <c r="I2" s="58"/>
      <c r="J2" s="58"/>
    </row>
    <row r="3" spans="1:43" ht="16.5" thickTop="1">
      <c r="A3" s="122" t="s">
        <v>185</v>
      </c>
      <c r="C3" s="190" t="s">
        <v>69</v>
      </c>
      <c r="D3" s="191"/>
      <c r="E3" s="191"/>
      <c r="F3" s="191"/>
      <c r="G3" s="191"/>
      <c r="H3" s="192"/>
      <c r="I3" s="59"/>
      <c r="J3" s="190" t="s">
        <v>70</v>
      </c>
      <c r="K3" s="191"/>
      <c r="L3" s="191"/>
      <c r="M3" s="191"/>
      <c r="N3" s="191"/>
      <c r="O3" s="192"/>
      <c r="Q3" s="190" t="s">
        <v>71</v>
      </c>
      <c r="R3" s="191"/>
      <c r="S3" s="191"/>
      <c r="T3" s="191"/>
      <c r="U3" s="191"/>
      <c r="V3" s="192"/>
      <c r="X3" s="190" t="s">
        <v>72</v>
      </c>
      <c r="Y3" s="191"/>
      <c r="Z3" s="191"/>
      <c r="AA3" s="191"/>
      <c r="AB3" s="191"/>
      <c r="AC3" s="192"/>
      <c r="AE3" s="190" t="s">
        <v>73</v>
      </c>
      <c r="AF3" s="191"/>
      <c r="AG3" s="191"/>
      <c r="AH3" s="191"/>
      <c r="AI3" s="191"/>
      <c r="AJ3" s="192"/>
      <c r="AL3" s="190" t="s">
        <v>74</v>
      </c>
      <c r="AM3" s="191"/>
      <c r="AN3" s="191"/>
      <c r="AO3" s="191"/>
      <c r="AP3" s="191"/>
      <c r="AQ3" s="192"/>
    </row>
    <row r="4" spans="1:43" ht="15.75">
      <c r="A4" s="123"/>
      <c r="C4" s="193" t="str">
        <f>"Comparison of actual Claim Inceptions with those expected using "&amp;Comparison_Basis</f>
        <v>Comparison of actual Claim Inceptions with those expected using IPM 1991-98</v>
      </c>
      <c r="D4" s="194"/>
      <c r="E4" s="194"/>
      <c r="F4" s="194"/>
      <c r="G4" s="194"/>
      <c r="H4" s="195"/>
      <c r="I4" s="57"/>
      <c r="J4" s="193" t="str">
        <f>"Comparison of actual Claim Inceptions with those expected using "&amp;Comparison_Basis</f>
        <v>Comparison of actual Claim Inceptions with those expected using IPM 1991-98</v>
      </c>
      <c r="K4" s="194"/>
      <c r="L4" s="194"/>
      <c r="M4" s="194"/>
      <c r="N4" s="194"/>
      <c r="O4" s="195"/>
      <c r="Q4" s="193" t="str">
        <f>"Comparison of actual Claim Inceptions with those expected using "&amp;Comparison_Basis</f>
        <v>Comparison of actual Claim Inceptions with those expected using IPM 1991-98</v>
      </c>
      <c r="R4" s="194"/>
      <c r="S4" s="194"/>
      <c r="T4" s="194"/>
      <c r="U4" s="194"/>
      <c r="V4" s="195"/>
      <c r="X4" s="193" t="str">
        <f>"Comparison of actual Claim Inceptions with those expected using "&amp;Comparison_Basis</f>
        <v>Comparison of actual Claim Inceptions with those expected using IPM 1991-98</v>
      </c>
      <c r="Y4" s="194"/>
      <c r="Z4" s="194"/>
      <c r="AA4" s="194"/>
      <c r="AB4" s="194"/>
      <c r="AC4" s="195"/>
      <c r="AE4" s="193" t="str">
        <f>"Comparison of actual Claim Inceptions with those expected using "&amp;Comparison_Basis</f>
        <v>Comparison of actual Claim Inceptions with those expected using IPM 1991-98</v>
      </c>
      <c r="AF4" s="194"/>
      <c r="AG4" s="194"/>
      <c r="AH4" s="194"/>
      <c r="AI4" s="194"/>
      <c r="AJ4" s="195"/>
      <c r="AL4" s="193" t="str">
        <f>"Comparison of actual Claim Inceptions with those expected using "&amp;Comparison_Basis</f>
        <v>Comparison of actual Claim Inceptions with those expected using IPM 1991-98</v>
      </c>
      <c r="AM4" s="194"/>
      <c r="AN4" s="194"/>
      <c r="AO4" s="194"/>
      <c r="AP4" s="194"/>
      <c r="AQ4" s="195"/>
    </row>
    <row r="5" spans="1:43" ht="15.75">
      <c r="A5" s="124" t="str">
        <f>Office</f>
        <v>All Offices</v>
      </c>
      <c r="C5" s="193" t="str">
        <f>Investigation&amp;", "&amp;Data_Subset&amp;" business"</f>
        <v>Individual Income Protection, Standard* business</v>
      </c>
      <c r="D5" s="194"/>
      <c r="E5" s="194"/>
      <c r="F5" s="194"/>
      <c r="G5" s="194"/>
      <c r="H5" s="195"/>
      <c r="I5" s="57"/>
      <c r="J5" s="193" t="str">
        <f>Investigation&amp;", "&amp;Data_Subset&amp;" business"</f>
        <v>Individual Income Protection, Standard* business</v>
      </c>
      <c r="K5" s="194"/>
      <c r="L5" s="194"/>
      <c r="M5" s="194"/>
      <c r="N5" s="194"/>
      <c r="O5" s="195"/>
      <c r="Q5" s="193" t="str">
        <f>Investigation&amp;", "&amp;Data_Subset&amp;" business"</f>
        <v>Individual Income Protection, Standard* business</v>
      </c>
      <c r="R5" s="194"/>
      <c r="S5" s="194"/>
      <c r="T5" s="194"/>
      <c r="U5" s="194"/>
      <c r="V5" s="195"/>
      <c r="X5" s="193" t="str">
        <f>Investigation&amp;", "&amp;Data_Subset&amp;" business"</f>
        <v>Individual Income Protection, Standard* business</v>
      </c>
      <c r="Y5" s="194"/>
      <c r="Z5" s="194"/>
      <c r="AA5" s="194"/>
      <c r="AB5" s="194"/>
      <c r="AC5" s="195"/>
      <c r="AE5" s="193" t="str">
        <f>Investigation&amp;", "&amp;Data_Subset&amp;" business"</f>
        <v>Individual Income Protection, Standard* business</v>
      </c>
      <c r="AF5" s="194"/>
      <c r="AG5" s="194"/>
      <c r="AH5" s="194"/>
      <c r="AI5" s="194"/>
      <c r="AJ5" s="195"/>
      <c r="AL5" s="193" t="str">
        <f>Investigation&amp;", "&amp;Data_Subset&amp;" business"</f>
        <v>Individual Income Protection, Standard* business</v>
      </c>
      <c r="AM5" s="194"/>
      <c r="AN5" s="194"/>
      <c r="AO5" s="194"/>
      <c r="AP5" s="194"/>
      <c r="AQ5" s="195"/>
    </row>
    <row r="6" spans="1:43" ht="15.75">
      <c r="A6" s="124" t="str">
        <f>Period</f>
        <v>1991-1994</v>
      </c>
      <c r="C6" s="193" t="str">
        <f>Office&amp;" experience for "&amp;Period</f>
        <v>All Offices experience for 1991-1994</v>
      </c>
      <c r="D6" s="194"/>
      <c r="E6" s="194"/>
      <c r="F6" s="194"/>
      <c r="G6" s="194"/>
      <c r="H6" s="195"/>
      <c r="I6" s="57"/>
      <c r="J6" s="193" t="str">
        <f>Office&amp;" experience for "&amp;Period</f>
        <v>All Offices experience for 1991-1994</v>
      </c>
      <c r="K6" s="194"/>
      <c r="L6" s="194"/>
      <c r="M6" s="194"/>
      <c r="N6" s="194"/>
      <c r="O6" s="195"/>
      <c r="Q6" s="193" t="str">
        <f>Office&amp;" experience for "&amp;Period</f>
        <v>All Offices experience for 1991-1994</v>
      </c>
      <c r="R6" s="194"/>
      <c r="S6" s="194"/>
      <c r="T6" s="194"/>
      <c r="U6" s="194"/>
      <c r="V6" s="195"/>
      <c r="X6" s="193" t="str">
        <f>Office&amp;" experience for "&amp;Period</f>
        <v>All Offices experience for 1991-1994</v>
      </c>
      <c r="Y6" s="194"/>
      <c r="Z6" s="194"/>
      <c r="AA6" s="194"/>
      <c r="AB6" s="194"/>
      <c r="AC6" s="195"/>
      <c r="AE6" s="193" t="str">
        <f>Office&amp;" experience for "&amp;Period</f>
        <v>All Offices experience for 1991-1994</v>
      </c>
      <c r="AF6" s="194"/>
      <c r="AG6" s="194"/>
      <c r="AH6" s="194"/>
      <c r="AI6" s="194"/>
      <c r="AJ6" s="195"/>
      <c r="AL6" s="193" t="str">
        <f>Office&amp;" experience for "&amp;Period</f>
        <v>All Offices experience for 1991-1994</v>
      </c>
      <c r="AM6" s="194"/>
      <c r="AN6" s="194"/>
      <c r="AO6" s="194"/>
      <c r="AP6" s="194"/>
      <c r="AQ6" s="195"/>
    </row>
    <row r="7" spans="1:43" ht="15.75">
      <c r="A7" s="124" t="str">
        <f>Comparison_Basis</f>
        <v>IPM 1991-98</v>
      </c>
      <c r="C7" s="193" t="str">
        <f>$A3&amp;", "&amp;C1</f>
        <v>Females, CMI Occupation Class 1</v>
      </c>
      <c r="D7" s="194"/>
      <c r="E7" s="194"/>
      <c r="F7" s="194"/>
      <c r="G7" s="194"/>
      <c r="H7" s="195"/>
      <c r="I7" s="57"/>
      <c r="J7" s="193" t="str">
        <f>$A3&amp;", "&amp;J1</f>
        <v>Females, CMI Occupation Class 2</v>
      </c>
      <c r="K7" s="194"/>
      <c r="L7" s="194"/>
      <c r="M7" s="194"/>
      <c r="N7" s="194"/>
      <c r="O7" s="195"/>
      <c r="Q7" s="193" t="str">
        <f>$A3&amp;", "&amp;Q1</f>
        <v>Females, CMI Occupation Class 3</v>
      </c>
      <c r="R7" s="194"/>
      <c r="S7" s="194"/>
      <c r="T7" s="194"/>
      <c r="U7" s="194"/>
      <c r="V7" s="195"/>
      <c r="X7" s="193" t="str">
        <f>$A3&amp;", "&amp;X1</f>
        <v>Females, CMI Occupation Class 4</v>
      </c>
      <c r="Y7" s="194"/>
      <c r="Z7" s="194"/>
      <c r="AA7" s="194"/>
      <c r="AB7" s="194"/>
      <c r="AC7" s="195"/>
      <c r="AE7" s="193" t="str">
        <f>$A3&amp;", "&amp;AE1</f>
        <v>Females, CMI Occupation Class Unknown</v>
      </c>
      <c r="AF7" s="194"/>
      <c r="AG7" s="194"/>
      <c r="AH7" s="194"/>
      <c r="AI7" s="194"/>
      <c r="AJ7" s="195"/>
      <c r="AL7" s="193" t="str">
        <f>$A3&amp;", "&amp;AL1</f>
        <v>Females, All CMI Occupation Classes</v>
      </c>
      <c r="AM7" s="194"/>
      <c r="AN7" s="194"/>
      <c r="AO7" s="194"/>
      <c r="AP7" s="194"/>
      <c r="AQ7" s="195"/>
    </row>
    <row r="8" spans="1:43" ht="16.5" thickBot="1">
      <c r="A8" s="125"/>
      <c r="C8" s="196" t="s">
        <v>160</v>
      </c>
      <c r="D8" s="197"/>
      <c r="E8" s="197"/>
      <c r="F8" s="197"/>
      <c r="G8" s="197"/>
      <c r="H8" s="198"/>
      <c r="I8" s="57"/>
      <c r="J8" s="196" t="s">
        <v>160</v>
      </c>
      <c r="K8" s="197"/>
      <c r="L8" s="197"/>
      <c r="M8" s="197"/>
      <c r="N8" s="197"/>
      <c r="O8" s="198"/>
      <c r="Q8" s="196" t="s">
        <v>160</v>
      </c>
      <c r="R8" s="197"/>
      <c r="S8" s="197"/>
      <c r="T8" s="197"/>
      <c r="U8" s="197"/>
      <c r="V8" s="198"/>
      <c r="X8" s="196" t="s">
        <v>160</v>
      </c>
      <c r="Y8" s="197"/>
      <c r="Z8" s="197"/>
      <c r="AA8" s="197"/>
      <c r="AB8" s="197"/>
      <c r="AC8" s="198"/>
      <c r="AE8" s="196" t="s">
        <v>160</v>
      </c>
      <c r="AF8" s="197"/>
      <c r="AG8" s="197"/>
      <c r="AH8" s="197"/>
      <c r="AI8" s="197"/>
      <c r="AJ8" s="198"/>
      <c r="AL8" s="196" t="s">
        <v>160</v>
      </c>
      <c r="AM8" s="197"/>
      <c r="AN8" s="197"/>
      <c r="AO8" s="197"/>
      <c r="AP8" s="197"/>
      <c r="AQ8" s="198"/>
    </row>
    <row r="9" spans="1:43" ht="17.25" thickBot="1" thickTop="1">
      <c r="A9" s="69" t="s">
        <v>17</v>
      </c>
      <c r="C9" s="11" t="s">
        <v>17</v>
      </c>
      <c r="D9" s="12" t="s">
        <v>1</v>
      </c>
      <c r="E9" s="12" t="s">
        <v>2</v>
      </c>
      <c r="F9" s="12" t="s">
        <v>3</v>
      </c>
      <c r="G9" s="12" t="s">
        <v>4</v>
      </c>
      <c r="H9" s="13" t="s">
        <v>5</v>
      </c>
      <c r="J9" s="11" t="s">
        <v>17</v>
      </c>
      <c r="K9" s="12" t="s">
        <v>1</v>
      </c>
      <c r="L9" s="12" t="s">
        <v>2</v>
      </c>
      <c r="M9" s="12" t="s">
        <v>3</v>
      </c>
      <c r="N9" s="12" t="s">
        <v>4</v>
      </c>
      <c r="O9" s="13" t="s">
        <v>5</v>
      </c>
      <c r="Q9" s="11" t="s">
        <v>17</v>
      </c>
      <c r="R9" s="12" t="s">
        <v>1</v>
      </c>
      <c r="S9" s="12" t="s">
        <v>2</v>
      </c>
      <c r="T9" s="12" t="s">
        <v>3</v>
      </c>
      <c r="U9" s="12" t="s">
        <v>4</v>
      </c>
      <c r="V9" s="13" t="s">
        <v>5</v>
      </c>
      <c r="X9" s="11" t="s">
        <v>17</v>
      </c>
      <c r="Y9" s="12" t="s">
        <v>1</v>
      </c>
      <c r="Z9" s="12" t="s">
        <v>2</v>
      </c>
      <c r="AA9" s="12" t="s">
        <v>3</v>
      </c>
      <c r="AB9" s="12" t="s">
        <v>4</v>
      </c>
      <c r="AC9" s="13" t="s">
        <v>5</v>
      </c>
      <c r="AE9" s="11" t="s">
        <v>17</v>
      </c>
      <c r="AF9" s="12" t="s">
        <v>1</v>
      </c>
      <c r="AG9" s="12" t="s">
        <v>2</v>
      </c>
      <c r="AH9" s="12" t="s">
        <v>3</v>
      </c>
      <c r="AI9" s="12" t="s">
        <v>4</v>
      </c>
      <c r="AJ9" s="13" t="s">
        <v>5</v>
      </c>
      <c r="AL9" s="11" t="s">
        <v>17</v>
      </c>
      <c r="AM9" s="12" t="s">
        <v>1</v>
      </c>
      <c r="AN9" s="12" t="s">
        <v>2</v>
      </c>
      <c r="AO9" s="12" t="s">
        <v>3</v>
      </c>
      <c r="AP9" s="12" t="s">
        <v>4</v>
      </c>
      <c r="AQ9" s="13" t="s">
        <v>5</v>
      </c>
    </row>
    <row r="10" spans="1:43" ht="16.5" thickTop="1">
      <c r="A10" s="70"/>
      <c r="C10" s="14"/>
      <c r="D10" s="15"/>
      <c r="E10" s="15"/>
      <c r="F10" s="15"/>
      <c r="G10" s="15"/>
      <c r="H10" s="16"/>
      <c r="J10" s="14"/>
      <c r="K10" s="15"/>
      <c r="L10" s="15"/>
      <c r="M10" s="15"/>
      <c r="N10" s="15"/>
      <c r="O10" s="16"/>
      <c r="Q10" s="14"/>
      <c r="R10" s="15"/>
      <c r="S10" s="15"/>
      <c r="T10" s="15"/>
      <c r="U10" s="15"/>
      <c r="V10" s="16"/>
      <c r="X10" s="14"/>
      <c r="Y10" s="15"/>
      <c r="Z10" s="15"/>
      <c r="AA10" s="15"/>
      <c r="AB10" s="15"/>
      <c r="AC10" s="16"/>
      <c r="AE10" s="14"/>
      <c r="AF10" s="15"/>
      <c r="AG10" s="15"/>
      <c r="AH10" s="15"/>
      <c r="AI10" s="15"/>
      <c r="AJ10" s="16"/>
      <c r="AL10" s="14"/>
      <c r="AM10" s="15"/>
      <c r="AN10" s="15"/>
      <c r="AO10" s="15"/>
      <c r="AP10" s="15"/>
      <c r="AQ10" s="16"/>
    </row>
    <row r="11" spans="1:43" ht="15.75">
      <c r="A11" s="71" t="s">
        <v>171</v>
      </c>
      <c r="C11" s="14" t="s">
        <v>171</v>
      </c>
      <c r="D11" s="15"/>
      <c r="E11" s="15"/>
      <c r="F11" s="15"/>
      <c r="G11" s="15"/>
      <c r="H11" s="16"/>
      <c r="J11" s="14" t="s">
        <v>171</v>
      </c>
      <c r="K11" s="15"/>
      <c r="L11" s="15"/>
      <c r="M11" s="15"/>
      <c r="N11" s="15"/>
      <c r="O11" s="16"/>
      <c r="Q11" s="14" t="s">
        <v>171</v>
      </c>
      <c r="R11" s="15"/>
      <c r="S11" s="15"/>
      <c r="T11" s="15"/>
      <c r="U11" s="15"/>
      <c r="V11" s="16"/>
      <c r="X11" s="14" t="s">
        <v>171</v>
      </c>
      <c r="Y11" s="15"/>
      <c r="Z11" s="15"/>
      <c r="AA11" s="15"/>
      <c r="AB11" s="15"/>
      <c r="AC11" s="16"/>
      <c r="AE11" s="14" t="s">
        <v>171</v>
      </c>
      <c r="AF11" s="15"/>
      <c r="AG11" s="15"/>
      <c r="AH11" s="15"/>
      <c r="AI11" s="15"/>
      <c r="AJ11" s="16"/>
      <c r="AL11" s="14" t="s">
        <v>171</v>
      </c>
      <c r="AM11" s="15"/>
      <c r="AN11" s="15"/>
      <c r="AO11" s="15"/>
      <c r="AP11" s="15"/>
      <c r="AQ11" s="16"/>
    </row>
    <row r="12" spans="1:43" ht="15.75">
      <c r="A12" s="72" t="s">
        <v>18</v>
      </c>
      <c r="C12" s="17" t="s">
        <v>18</v>
      </c>
      <c r="D12" s="18">
        <v>7728.553686089999</v>
      </c>
      <c r="E12" s="18">
        <v>24492.602269820007</v>
      </c>
      <c r="F12" s="18">
        <v>23676.304022689998</v>
      </c>
      <c r="G12" s="18">
        <v>34791.52001946</v>
      </c>
      <c r="H12" s="19">
        <v>18980.107398350006</v>
      </c>
      <c r="J12" s="17" t="s">
        <v>18</v>
      </c>
      <c r="K12" s="18">
        <v>7.27493917</v>
      </c>
      <c r="L12" s="18">
        <v>2851.5823960099997</v>
      </c>
      <c r="M12" s="18">
        <v>3201.9265626300007</v>
      </c>
      <c r="N12" s="18">
        <v>2598.3359995199994</v>
      </c>
      <c r="O12" s="19">
        <v>1322.4147554500003</v>
      </c>
      <c r="Q12" s="17" t="s">
        <v>18</v>
      </c>
      <c r="R12" s="18">
        <v>0</v>
      </c>
      <c r="S12" s="18">
        <v>509.72592540000016</v>
      </c>
      <c r="T12" s="18">
        <v>391.37953681999994</v>
      </c>
      <c r="U12" s="18">
        <v>241.80404555999993</v>
      </c>
      <c r="V12" s="19">
        <v>131.58630340000002</v>
      </c>
      <c r="X12" s="17" t="s">
        <v>18</v>
      </c>
      <c r="Y12" s="18">
        <v>0</v>
      </c>
      <c r="Z12" s="18">
        <v>48.10015015999999</v>
      </c>
      <c r="AA12" s="18">
        <v>33.190006329999996</v>
      </c>
      <c r="AB12" s="18">
        <v>33.47274679000001</v>
      </c>
      <c r="AC12" s="19">
        <v>22.816038120000005</v>
      </c>
      <c r="AE12" s="17" t="s">
        <v>18</v>
      </c>
      <c r="AF12" s="18">
        <v>51.23796836000001</v>
      </c>
      <c r="AG12" s="18">
        <v>10751.93091735</v>
      </c>
      <c r="AH12" s="18">
        <v>25180.057383009993</v>
      </c>
      <c r="AI12" s="18">
        <v>24929.399438430002</v>
      </c>
      <c r="AJ12" s="19">
        <v>11388.873248030002</v>
      </c>
      <c r="AL12" s="17" t="s">
        <v>18</v>
      </c>
      <c r="AM12" s="18">
        <v>7787.066593660001</v>
      </c>
      <c r="AN12" s="18">
        <v>38653.94165874</v>
      </c>
      <c r="AO12" s="18">
        <v>52482.857511530005</v>
      </c>
      <c r="AP12" s="18">
        <v>62594.532249760014</v>
      </c>
      <c r="AQ12" s="19">
        <v>31845.797743310002</v>
      </c>
    </row>
    <row r="13" spans="1:43" ht="15.75">
      <c r="A13" s="72" t="s">
        <v>19</v>
      </c>
      <c r="C13" s="17" t="s">
        <v>19</v>
      </c>
      <c r="D13" s="18">
        <v>1348</v>
      </c>
      <c r="E13" s="18">
        <v>486</v>
      </c>
      <c r="F13" s="18">
        <v>169</v>
      </c>
      <c r="G13" s="18">
        <v>163</v>
      </c>
      <c r="H13" s="19">
        <v>56</v>
      </c>
      <c r="J13" s="17" t="s">
        <v>19</v>
      </c>
      <c r="K13" s="18">
        <v>1</v>
      </c>
      <c r="L13" s="18">
        <v>75</v>
      </c>
      <c r="M13" s="18">
        <v>35</v>
      </c>
      <c r="N13" s="18">
        <v>21</v>
      </c>
      <c r="O13" s="19">
        <v>6</v>
      </c>
      <c r="Q13" s="17" t="s">
        <v>19</v>
      </c>
      <c r="R13" s="18">
        <v>0</v>
      </c>
      <c r="S13" s="18">
        <v>27</v>
      </c>
      <c r="T13" s="18">
        <v>5</v>
      </c>
      <c r="U13" s="18">
        <v>2</v>
      </c>
      <c r="V13" s="19">
        <v>2</v>
      </c>
      <c r="X13" s="17" t="s">
        <v>19</v>
      </c>
      <c r="Y13" s="18">
        <v>0</v>
      </c>
      <c r="Z13" s="18">
        <v>1</v>
      </c>
      <c r="AA13" s="18">
        <v>0</v>
      </c>
      <c r="AB13" s="18">
        <v>0</v>
      </c>
      <c r="AC13" s="19">
        <v>0</v>
      </c>
      <c r="AE13" s="17" t="s">
        <v>19</v>
      </c>
      <c r="AF13" s="18">
        <v>6</v>
      </c>
      <c r="AG13" s="18">
        <v>223</v>
      </c>
      <c r="AH13" s="18">
        <v>163</v>
      </c>
      <c r="AI13" s="18">
        <v>166</v>
      </c>
      <c r="AJ13" s="19">
        <v>53</v>
      </c>
      <c r="AL13" s="17" t="s">
        <v>19</v>
      </c>
      <c r="AM13" s="18">
        <v>1355</v>
      </c>
      <c r="AN13" s="18">
        <v>812</v>
      </c>
      <c r="AO13" s="18">
        <v>372</v>
      </c>
      <c r="AP13" s="18">
        <v>352</v>
      </c>
      <c r="AQ13" s="19">
        <v>117</v>
      </c>
    </row>
    <row r="14" spans="1:43" ht="15.75">
      <c r="A14" s="72"/>
      <c r="C14" s="17"/>
      <c r="D14" s="18"/>
      <c r="E14" s="18"/>
      <c r="F14" s="18"/>
      <c r="G14" s="18"/>
      <c r="H14" s="19"/>
      <c r="J14" s="17"/>
      <c r="K14" s="18"/>
      <c r="L14" s="18"/>
      <c r="M14" s="18"/>
      <c r="N14" s="18"/>
      <c r="O14" s="19"/>
      <c r="Q14" s="17"/>
      <c r="R14" s="18"/>
      <c r="S14" s="18"/>
      <c r="T14" s="18"/>
      <c r="U14" s="18"/>
      <c r="V14" s="19"/>
      <c r="X14" s="17"/>
      <c r="Y14" s="18"/>
      <c r="Z14" s="18"/>
      <c r="AA14" s="18"/>
      <c r="AB14" s="18"/>
      <c r="AC14" s="19"/>
      <c r="AE14" s="17"/>
      <c r="AF14" s="18"/>
      <c r="AG14" s="18"/>
      <c r="AH14" s="18"/>
      <c r="AI14" s="18"/>
      <c r="AJ14" s="19"/>
      <c r="AL14" s="17"/>
      <c r="AM14" s="18"/>
      <c r="AN14" s="18"/>
      <c r="AO14" s="18"/>
      <c r="AP14" s="18"/>
      <c r="AQ14" s="19"/>
    </row>
    <row r="15" spans="1:43" ht="15.75">
      <c r="A15" s="71" t="s">
        <v>172</v>
      </c>
      <c r="C15" s="14" t="s">
        <v>172</v>
      </c>
      <c r="D15" s="18"/>
      <c r="E15" s="18"/>
      <c r="F15" s="18"/>
      <c r="G15" s="18"/>
      <c r="H15" s="19"/>
      <c r="J15" s="14" t="s">
        <v>172</v>
      </c>
      <c r="K15" s="18"/>
      <c r="L15" s="18"/>
      <c r="M15" s="18"/>
      <c r="N15" s="18"/>
      <c r="O15" s="19"/>
      <c r="Q15" s="14" t="s">
        <v>172</v>
      </c>
      <c r="R15" s="18"/>
      <c r="S15" s="18"/>
      <c r="T15" s="18"/>
      <c r="U15" s="18"/>
      <c r="V15" s="19"/>
      <c r="X15" s="14" t="s">
        <v>172</v>
      </c>
      <c r="Y15" s="18"/>
      <c r="Z15" s="18"/>
      <c r="AA15" s="18"/>
      <c r="AB15" s="18"/>
      <c r="AC15" s="19"/>
      <c r="AE15" s="14" t="s">
        <v>172</v>
      </c>
      <c r="AF15" s="18"/>
      <c r="AG15" s="18"/>
      <c r="AH15" s="18"/>
      <c r="AI15" s="18"/>
      <c r="AJ15" s="19"/>
      <c r="AL15" s="14" t="s">
        <v>172</v>
      </c>
      <c r="AM15" s="18"/>
      <c r="AN15" s="18"/>
      <c r="AO15" s="18"/>
      <c r="AP15" s="18"/>
      <c r="AQ15" s="19"/>
    </row>
    <row r="16" spans="1:43" ht="15.75">
      <c r="A16" s="72" t="s">
        <v>65</v>
      </c>
      <c r="C16" s="17" t="s">
        <v>65</v>
      </c>
      <c r="D16" s="18">
        <v>892</v>
      </c>
      <c r="E16" s="18">
        <v>433</v>
      </c>
      <c r="F16" s="18">
        <v>144</v>
      </c>
      <c r="G16" s="18">
        <v>126</v>
      </c>
      <c r="H16" s="19">
        <v>49</v>
      </c>
      <c r="J16" s="17" t="s">
        <v>65</v>
      </c>
      <c r="K16" s="18">
        <v>1</v>
      </c>
      <c r="L16" s="18">
        <v>72</v>
      </c>
      <c r="M16" s="18">
        <v>34</v>
      </c>
      <c r="N16" s="18">
        <v>19</v>
      </c>
      <c r="O16" s="19">
        <v>6</v>
      </c>
      <c r="Q16" s="17" t="s">
        <v>65</v>
      </c>
      <c r="R16" s="18">
        <v>0</v>
      </c>
      <c r="S16" s="18">
        <v>21</v>
      </c>
      <c r="T16" s="18">
        <v>5</v>
      </c>
      <c r="U16" s="18">
        <v>2</v>
      </c>
      <c r="V16" s="19">
        <v>2</v>
      </c>
      <c r="X16" s="17" t="s">
        <v>65</v>
      </c>
      <c r="Y16" s="18">
        <v>0</v>
      </c>
      <c r="Z16" s="18">
        <v>1</v>
      </c>
      <c r="AA16" s="18">
        <v>0</v>
      </c>
      <c r="AB16" s="18">
        <v>0</v>
      </c>
      <c r="AC16" s="19">
        <v>0</v>
      </c>
      <c r="AE16" s="17" t="s">
        <v>65</v>
      </c>
      <c r="AF16" s="18">
        <v>6</v>
      </c>
      <c r="AG16" s="18">
        <v>216</v>
      </c>
      <c r="AH16" s="18">
        <v>156</v>
      </c>
      <c r="AI16" s="18">
        <v>157</v>
      </c>
      <c r="AJ16" s="19">
        <v>49</v>
      </c>
      <c r="AL16" s="17" t="s">
        <v>65</v>
      </c>
      <c r="AM16" s="18">
        <v>899</v>
      </c>
      <c r="AN16" s="18">
        <v>743</v>
      </c>
      <c r="AO16" s="18">
        <v>339</v>
      </c>
      <c r="AP16" s="18">
        <v>304</v>
      </c>
      <c r="AQ16" s="19">
        <v>106</v>
      </c>
    </row>
    <row r="17" spans="1:43" ht="15.75">
      <c r="A17" s="72" t="s">
        <v>66</v>
      </c>
      <c r="C17" s="17" t="s">
        <v>66</v>
      </c>
      <c r="D17" s="20">
        <v>713.5872441578088</v>
      </c>
      <c r="E17" s="20">
        <v>213.97348190737168</v>
      </c>
      <c r="F17" s="20">
        <v>57.19689510887865</v>
      </c>
      <c r="G17" s="20">
        <v>51.165592730452815</v>
      </c>
      <c r="H17" s="21">
        <v>26.525644008960022</v>
      </c>
      <c r="J17" s="17" t="s">
        <v>66</v>
      </c>
      <c r="K17" s="20">
        <v>0.7756900933389154</v>
      </c>
      <c r="L17" s="20">
        <v>25.83467985805907</v>
      </c>
      <c r="M17" s="20">
        <v>8.69955312812844</v>
      </c>
      <c r="N17" s="20">
        <v>4.289647803632217</v>
      </c>
      <c r="O17" s="21">
        <v>1.8700624605248084</v>
      </c>
      <c r="Q17" s="17" t="s">
        <v>66</v>
      </c>
      <c r="R17" s="20">
        <v>0</v>
      </c>
      <c r="S17" s="20">
        <v>4.44270582055952</v>
      </c>
      <c r="T17" s="20">
        <v>1.1275000122355805</v>
      </c>
      <c r="U17" s="20">
        <v>0.4086813657634035</v>
      </c>
      <c r="V17" s="21">
        <v>0.24704286973178527</v>
      </c>
      <c r="X17" s="17" t="s">
        <v>66</v>
      </c>
      <c r="Y17" s="20">
        <v>0</v>
      </c>
      <c r="Z17" s="20">
        <v>0.4492084822249605</v>
      </c>
      <c r="AA17" s="20">
        <v>0.12517582196167423</v>
      </c>
      <c r="AB17" s="20">
        <v>0.09377215497975969</v>
      </c>
      <c r="AC17" s="21">
        <v>0.02573728158075408</v>
      </c>
      <c r="AE17" s="17" t="s">
        <v>66</v>
      </c>
      <c r="AF17" s="20">
        <v>7.653985788801358</v>
      </c>
      <c r="AG17" s="20">
        <v>110.98633338500719</v>
      </c>
      <c r="AH17" s="20">
        <v>75.05814943191729</v>
      </c>
      <c r="AI17" s="20">
        <v>50.83798063033267</v>
      </c>
      <c r="AJ17" s="21">
        <v>20.925483729270777</v>
      </c>
      <c r="AL17" s="17" t="s">
        <v>66</v>
      </c>
      <c r="AM17" s="20">
        <v>722.0169200539792</v>
      </c>
      <c r="AN17" s="20">
        <v>355.68640944923936</v>
      </c>
      <c r="AO17" s="20">
        <v>142.2072735169477</v>
      </c>
      <c r="AP17" s="20">
        <v>106.79567468252324</v>
      </c>
      <c r="AQ17" s="21">
        <v>49.59397034724281</v>
      </c>
    </row>
    <row r="18" spans="1:43" ht="16.5" thickBot="1">
      <c r="A18" s="73"/>
      <c r="C18" s="22"/>
      <c r="D18" s="23"/>
      <c r="E18" s="23"/>
      <c r="F18" s="23"/>
      <c r="G18" s="23"/>
      <c r="H18" s="24"/>
      <c r="J18" s="22"/>
      <c r="K18" s="23"/>
      <c r="L18" s="23"/>
      <c r="M18" s="23"/>
      <c r="N18" s="23"/>
      <c r="O18" s="24"/>
      <c r="Q18" s="22"/>
      <c r="R18" s="23"/>
      <c r="S18" s="23"/>
      <c r="T18" s="23"/>
      <c r="U18" s="23"/>
      <c r="V18" s="24"/>
      <c r="X18" s="22"/>
      <c r="Y18" s="23"/>
      <c r="Z18" s="23"/>
      <c r="AA18" s="23"/>
      <c r="AB18" s="23"/>
      <c r="AC18" s="24"/>
      <c r="AE18" s="22"/>
      <c r="AF18" s="23"/>
      <c r="AG18" s="23"/>
      <c r="AH18" s="23"/>
      <c r="AI18" s="23"/>
      <c r="AJ18" s="24"/>
      <c r="AL18" s="22"/>
      <c r="AM18" s="23"/>
      <c r="AN18" s="23"/>
      <c r="AO18" s="23"/>
      <c r="AP18" s="23"/>
      <c r="AQ18" s="24"/>
    </row>
    <row r="19" spans="1:43" ht="15.75">
      <c r="A19" s="71" t="s">
        <v>173</v>
      </c>
      <c r="C19" s="14" t="s">
        <v>173</v>
      </c>
      <c r="D19" s="25"/>
      <c r="E19" s="25"/>
      <c r="F19" s="25"/>
      <c r="G19" s="25"/>
      <c r="H19" s="26"/>
      <c r="J19" s="14" t="s">
        <v>173</v>
      </c>
      <c r="K19" s="25"/>
      <c r="L19" s="25"/>
      <c r="M19" s="25"/>
      <c r="N19" s="25"/>
      <c r="O19" s="26"/>
      <c r="Q19" s="14" t="s">
        <v>173</v>
      </c>
      <c r="R19" s="25"/>
      <c r="S19" s="25"/>
      <c r="T19" s="25"/>
      <c r="U19" s="25"/>
      <c r="V19" s="26"/>
      <c r="X19" s="14" t="s">
        <v>173</v>
      </c>
      <c r="Y19" s="25"/>
      <c r="Z19" s="25"/>
      <c r="AA19" s="25"/>
      <c r="AB19" s="25"/>
      <c r="AC19" s="26"/>
      <c r="AE19" s="14" t="s">
        <v>173</v>
      </c>
      <c r="AF19" s="25"/>
      <c r="AG19" s="25"/>
      <c r="AH19" s="25"/>
      <c r="AI19" s="25"/>
      <c r="AJ19" s="26"/>
      <c r="AL19" s="14" t="s">
        <v>173</v>
      </c>
      <c r="AM19" s="25"/>
      <c r="AN19" s="25"/>
      <c r="AO19" s="25"/>
      <c r="AP19" s="25"/>
      <c r="AQ19" s="26"/>
    </row>
    <row r="20" spans="1:43" ht="15.75">
      <c r="A20" s="71" t="s">
        <v>20</v>
      </c>
      <c r="C20" s="14" t="s">
        <v>20</v>
      </c>
      <c r="D20" s="27">
        <v>125.00223445736587</v>
      </c>
      <c r="E20" s="27">
        <v>202.36152449369595</v>
      </c>
      <c r="F20" s="27">
        <v>251.7619177157869</v>
      </c>
      <c r="G20" s="27">
        <v>246.25924039184858</v>
      </c>
      <c r="H20" s="28">
        <v>184.72690044188346</v>
      </c>
      <c r="J20" s="14" t="s">
        <v>20</v>
      </c>
      <c r="K20" s="27">
        <v>128.91746440844113</v>
      </c>
      <c r="L20" s="27">
        <v>278.6951508421335</v>
      </c>
      <c r="M20" s="27">
        <v>390.8246722474413</v>
      </c>
      <c r="N20" s="27">
        <v>442.92680587697515</v>
      </c>
      <c r="O20" s="28">
        <v>320.8448983204646</v>
      </c>
      <c r="Q20" s="14" t="s">
        <v>20</v>
      </c>
      <c r="R20" s="27" t="s">
        <v>246</v>
      </c>
      <c r="S20" s="27">
        <v>472.6849097866947</v>
      </c>
      <c r="T20" s="27">
        <v>443.45897523194856</v>
      </c>
      <c r="U20" s="27">
        <v>489.3788089075373</v>
      </c>
      <c r="V20" s="28">
        <v>809.5760878148001</v>
      </c>
      <c r="X20" s="14" t="s">
        <v>20</v>
      </c>
      <c r="Y20" s="27" t="s">
        <v>246</v>
      </c>
      <c r="Z20" s="27">
        <v>222.61378392654814</v>
      </c>
      <c r="AA20" s="27">
        <v>0</v>
      </c>
      <c r="AB20" s="27">
        <v>0</v>
      </c>
      <c r="AC20" s="28">
        <v>0</v>
      </c>
      <c r="AE20" s="14" t="s">
        <v>20</v>
      </c>
      <c r="AF20" s="27">
        <v>78.39052966075107</v>
      </c>
      <c r="AG20" s="27">
        <v>194.61855654849376</v>
      </c>
      <c r="AH20" s="27">
        <v>207.83885718032835</v>
      </c>
      <c r="AI20" s="27">
        <v>308.8242256151405</v>
      </c>
      <c r="AJ20" s="28">
        <v>234.1642402820935</v>
      </c>
      <c r="AL20" s="14" t="s">
        <v>20</v>
      </c>
      <c r="AM20" s="27">
        <v>124.51231751366564</v>
      </c>
      <c r="AN20" s="27">
        <v>208.89187223950844</v>
      </c>
      <c r="AO20" s="27">
        <v>238.3844311308024</v>
      </c>
      <c r="AP20" s="27">
        <v>284.6557230933891</v>
      </c>
      <c r="AQ20" s="28">
        <v>213.7356603188216</v>
      </c>
    </row>
    <row r="21" spans="1:43" ht="15.75">
      <c r="A21" s="71"/>
      <c r="C21" s="14"/>
      <c r="D21" s="27"/>
      <c r="E21" s="27"/>
      <c r="F21" s="27"/>
      <c r="G21" s="27"/>
      <c r="H21" s="28"/>
      <c r="J21" s="14"/>
      <c r="K21" s="27"/>
      <c r="L21" s="27"/>
      <c r="M21" s="27"/>
      <c r="N21" s="27"/>
      <c r="O21" s="28"/>
      <c r="Q21" s="14"/>
      <c r="R21" s="27"/>
      <c r="S21" s="27"/>
      <c r="T21" s="27"/>
      <c r="U21" s="27"/>
      <c r="V21" s="28"/>
      <c r="X21" s="14"/>
      <c r="Y21" s="27"/>
      <c r="Z21" s="27"/>
      <c r="AA21" s="27"/>
      <c r="AB21" s="27"/>
      <c r="AC21" s="28"/>
      <c r="AE21" s="14"/>
      <c r="AF21" s="27"/>
      <c r="AG21" s="27"/>
      <c r="AH21" s="27"/>
      <c r="AI21" s="27"/>
      <c r="AJ21" s="28"/>
      <c r="AL21" s="14"/>
      <c r="AM21" s="27"/>
      <c r="AN21" s="27"/>
      <c r="AO21" s="27"/>
      <c r="AP21" s="27"/>
      <c r="AQ21" s="28"/>
    </row>
    <row r="22" spans="1:43" ht="15.75">
      <c r="A22" s="71" t="s">
        <v>12</v>
      </c>
      <c r="C22" s="14" t="s">
        <v>12</v>
      </c>
      <c r="D22" s="27"/>
      <c r="E22" s="27"/>
      <c r="F22" s="27"/>
      <c r="G22" s="27"/>
      <c r="H22" s="28"/>
      <c r="J22" s="14" t="s">
        <v>12</v>
      </c>
      <c r="K22" s="27"/>
      <c r="L22" s="27"/>
      <c r="M22" s="27"/>
      <c r="N22" s="27"/>
      <c r="O22" s="28"/>
      <c r="Q22" s="14" t="s">
        <v>12</v>
      </c>
      <c r="R22" s="27"/>
      <c r="S22" s="27"/>
      <c r="T22" s="27"/>
      <c r="U22" s="27"/>
      <c r="V22" s="28"/>
      <c r="X22" s="14" t="s">
        <v>12</v>
      </c>
      <c r="Y22" s="27"/>
      <c r="Z22" s="27"/>
      <c r="AA22" s="27"/>
      <c r="AB22" s="27"/>
      <c r="AC22" s="28"/>
      <c r="AE22" s="14" t="s">
        <v>12</v>
      </c>
      <c r="AF22" s="27"/>
      <c r="AG22" s="27"/>
      <c r="AH22" s="27"/>
      <c r="AI22" s="27"/>
      <c r="AJ22" s="28"/>
      <c r="AL22" s="14" t="s">
        <v>12</v>
      </c>
      <c r="AM22" s="27"/>
      <c r="AN22" s="27"/>
      <c r="AO22" s="27"/>
      <c r="AP22" s="27"/>
      <c r="AQ22" s="28"/>
    </row>
    <row r="23" spans="1:43" ht="15.75">
      <c r="A23" s="72" t="s">
        <v>143</v>
      </c>
      <c r="C23" s="17" t="s">
        <v>143</v>
      </c>
      <c r="D23" s="27" t="s">
        <v>246</v>
      </c>
      <c r="E23" s="27" t="s">
        <v>307</v>
      </c>
      <c r="F23" s="27" t="s">
        <v>307</v>
      </c>
      <c r="G23" s="27" t="s">
        <v>307</v>
      </c>
      <c r="H23" s="28" t="s">
        <v>246</v>
      </c>
      <c r="J23" s="17" t="s">
        <v>143</v>
      </c>
      <c r="K23" s="27" t="s">
        <v>246</v>
      </c>
      <c r="L23" s="27" t="s">
        <v>307</v>
      </c>
      <c r="M23" s="27" t="s">
        <v>307</v>
      </c>
      <c r="N23" s="27" t="s">
        <v>307</v>
      </c>
      <c r="O23" s="28" t="s">
        <v>246</v>
      </c>
      <c r="Q23" s="17" t="s">
        <v>143</v>
      </c>
      <c r="R23" s="27" t="s">
        <v>246</v>
      </c>
      <c r="S23" s="27" t="s">
        <v>307</v>
      </c>
      <c r="T23" s="27" t="s">
        <v>246</v>
      </c>
      <c r="U23" s="27" t="s">
        <v>246</v>
      </c>
      <c r="V23" s="28" t="s">
        <v>246</v>
      </c>
      <c r="X23" s="17" t="s">
        <v>143</v>
      </c>
      <c r="Y23" s="27" t="s">
        <v>246</v>
      </c>
      <c r="Z23" s="27" t="s">
        <v>246</v>
      </c>
      <c r="AA23" s="27" t="s">
        <v>246</v>
      </c>
      <c r="AB23" s="27" t="s">
        <v>246</v>
      </c>
      <c r="AC23" s="28" t="s">
        <v>246</v>
      </c>
      <c r="AE23" s="17" t="s">
        <v>143</v>
      </c>
      <c r="AF23" s="27" t="s">
        <v>246</v>
      </c>
      <c r="AG23" s="27" t="s">
        <v>307</v>
      </c>
      <c r="AH23" s="27" t="s">
        <v>307</v>
      </c>
      <c r="AI23" s="27" t="s">
        <v>307</v>
      </c>
      <c r="AJ23" s="28" t="s">
        <v>307</v>
      </c>
      <c r="AL23" s="17" t="s">
        <v>143</v>
      </c>
      <c r="AM23" s="27" t="s">
        <v>246</v>
      </c>
      <c r="AN23" s="27" t="s">
        <v>307</v>
      </c>
      <c r="AO23" s="27" t="s">
        <v>307</v>
      </c>
      <c r="AP23" s="27" t="s">
        <v>307</v>
      </c>
      <c r="AQ23" s="28" t="s">
        <v>307</v>
      </c>
    </row>
    <row r="24" spans="1:43" ht="15.75">
      <c r="A24" s="72" t="s">
        <v>21</v>
      </c>
      <c r="C24" s="17" t="s">
        <v>21</v>
      </c>
      <c r="D24" s="27">
        <v>135.4163131390061</v>
      </c>
      <c r="E24" s="27">
        <v>145.11362026954455</v>
      </c>
      <c r="F24" s="27" t="s">
        <v>307</v>
      </c>
      <c r="G24" s="27" t="s">
        <v>307</v>
      </c>
      <c r="H24" s="28" t="s">
        <v>307</v>
      </c>
      <c r="J24" s="17" t="s">
        <v>21</v>
      </c>
      <c r="K24" s="27" t="s">
        <v>307</v>
      </c>
      <c r="L24" s="27" t="s">
        <v>307</v>
      </c>
      <c r="M24" s="27" t="s">
        <v>307</v>
      </c>
      <c r="N24" s="27" t="s">
        <v>307</v>
      </c>
      <c r="O24" s="28" t="s">
        <v>307</v>
      </c>
      <c r="Q24" s="17" t="s">
        <v>21</v>
      </c>
      <c r="R24" s="27" t="s">
        <v>246</v>
      </c>
      <c r="S24" s="27" t="s">
        <v>307</v>
      </c>
      <c r="T24" s="27" t="s">
        <v>307</v>
      </c>
      <c r="U24" s="27" t="s">
        <v>307</v>
      </c>
      <c r="V24" s="28" t="s">
        <v>307</v>
      </c>
      <c r="X24" s="17" t="s">
        <v>21</v>
      </c>
      <c r="Y24" s="27" t="s">
        <v>246</v>
      </c>
      <c r="Z24" s="27" t="s">
        <v>307</v>
      </c>
      <c r="AA24" s="27" t="s">
        <v>307</v>
      </c>
      <c r="AB24" s="27" t="s">
        <v>307</v>
      </c>
      <c r="AC24" s="28" t="s">
        <v>307</v>
      </c>
      <c r="AE24" s="17" t="s">
        <v>21</v>
      </c>
      <c r="AF24" s="27" t="s">
        <v>246</v>
      </c>
      <c r="AG24" s="27">
        <v>172.73532465078225</v>
      </c>
      <c r="AH24" s="27" t="s">
        <v>307</v>
      </c>
      <c r="AI24" s="27" t="s">
        <v>307</v>
      </c>
      <c r="AJ24" s="28" t="s">
        <v>307</v>
      </c>
      <c r="AL24" s="17" t="s">
        <v>21</v>
      </c>
      <c r="AM24" s="27">
        <v>134.37793168373904</v>
      </c>
      <c r="AN24" s="27">
        <v>151.19353186099997</v>
      </c>
      <c r="AO24" s="27">
        <v>82.4025622680489</v>
      </c>
      <c r="AP24" s="27" t="s">
        <v>307</v>
      </c>
      <c r="AQ24" s="28" t="s">
        <v>307</v>
      </c>
    </row>
    <row r="25" spans="1:43" ht="15.75">
      <c r="A25" s="72" t="s">
        <v>22</v>
      </c>
      <c r="C25" s="17" t="s">
        <v>22</v>
      </c>
      <c r="D25" s="27">
        <v>88.32154931696988</v>
      </c>
      <c r="E25" s="27">
        <v>130.60427754587892</v>
      </c>
      <c r="F25" s="27">
        <v>370.859000138593</v>
      </c>
      <c r="G25" s="27">
        <v>139.55757849422596</v>
      </c>
      <c r="H25" s="28" t="s">
        <v>307</v>
      </c>
      <c r="J25" s="17" t="s">
        <v>22</v>
      </c>
      <c r="K25" s="27" t="s">
        <v>307</v>
      </c>
      <c r="L25" s="27">
        <v>253.86014290647594</v>
      </c>
      <c r="M25" s="27" t="s">
        <v>307</v>
      </c>
      <c r="N25" s="27" t="s">
        <v>307</v>
      </c>
      <c r="O25" s="28" t="s">
        <v>307</v>
      </c>
      <c r="Q25" s="17" t="s">
        <v>22</v>
      </c>
      <c r="R25" s="27" t="s">
        <v>246</v>
      </c>
      <c r="S25" s="27" t="s">
        <v>307</v>
      </c>
      <c r="T25" s="27" t="s">
        <v>307</v>
      </c>
      <c r="U25" s="27" t="s">
        <v>307</v>
      </c>
      <c r="V25" s="28" t="s">
        <v>307</v>
      </c>
      <c r="X25" s="17" t="s">
        <v>22</v>
      </c>
      <c r="Y25" s="27" t="s">
        <v>246</v>
      </c>
      <c r="Z25" s="27" t="s">
        <v>307</v>
      </c>
      <c r="AA25" s="27" t="s">
        <v>307</v>
      </c>
      <c r="AB25" s="27" t="s">
        <v>307</v>
      </c>
      <c r="AC25" s="28" t="s">
        <v>307</v>
      </c>
      <c r="AE25" s="17" t="s">
        <v>22</v>
      </c>
      <c r="AF25" s="27" t="s">
        <v>307</v>
      </c>
      <c r="AG25" s="27">
        <v>212.23149433888707</v>
      </c>
      <c r="AH25" s="27">
        <v>135.0169720047959</v>
      </c>
      <c r="AI25" s="27" t="s">
        <v>307</v>
      </c>
      <c r="AJ25" s="28" t="s">
        <v>307</v>
      </c>
      <c r="AL25" s="17" t="s">
        <v>22</v>
      </c>
      <c r="AM25" s="27">
        <v>88.63429960838195</v>
      </c>
      <c r="AN25" s="27">
        <v>155.11609635715345</v>
      </c>
      <c r="AO25" s="27">
        <v>328.9326176814039</v>
      </c>
      <c r="AP25" s="27">
        <v>192.17160688152413</v>
      </c>
      <c r="AQ25" s="28" t="s">
        <v>307</v>
      </c>
    </row>
    <row r="26" spans="1:43" ht="15.75">
      <c r="A26" s="72" t="s">
        <v>23</v>
      </c>
      <c r="C26" s="17" t="s">
        <v>23</v>
      </c>
      <c r="D26" s="27">
        <v>109.11266934552961</v>
      </c>
      <c r="E26" s="27">
        <v>307.3307625448843</v>
      </c>
      <c r="F26" s="27">
        <v>495.25056220295534</v>
      </c>
      <c r="G26" s="27" t="s">
        <v>307</v>
      </c>
      <c r="H26" s="28" t="s">
        <v>307</v>
      </c>
      <c r="J26" s="17" t="s">
        <v>23</v>
      </c>
      <c r="K26" s="27">
        <v>128.91746440844113</v>
      </c>
      <c r="L26" s="27" t="s">
        <v>307</v>
      </c>
      <c r="M26" s="27" t="s">
        <v>307</v>
      </c>
      <c r="N26" s="27" t="s">
        <v>307</v>
      </c>
      <c r="O26" s="28" t="s">
        <v>307</v>
      </c>
      <c r="Q26" s="17" t="s">
        <v>23</v>
      </c>
      <c r="R26" s="27" t="s">
        <v>246</v>
      </c>
      <c r="S26" s="27" t="s">
        <v>307</v>
      </c>
      <c r="T26" s="27" t="s">
        <v>307</v>
      </c>
      <c r="U26" s="27" t="s">
        <v>307</v>
      </c>
      <c r="V26" s="28" t="s">
        <v>307</v>
      </c>
      <c r="X26" s="17" t="s">
        <v>23</v>
      </c>
      <c r="Y26" s="27" t="s">
        <v>246</v>
      </c>
      <c r="Z26" s="27" t="s">
        <v>307</v>
      </c>
      <c r="AA26" s="27" t="s">
        <v>307</v>
      </c>
      <c r="AB26" s="27" t="s">
        <v>307</v>
      </c>
      <c r="AC26" s="28" t="s">
        <v>307</v>
      </c>
      <c r="AE26" s="17" t="s">
        <v>23</v>
      </c>
      <c r="AF26" s="27" t="s">
        <v>307</v>
      </c>
      <c r="AG26" s="27">
        <v>227.50219236919546</v>
      </c>
      <c r="AH26" s="27" t="s">
        <v>307</v>
      </c>
      <c r="AI26" s="27">
        <v>344.6578770730464</v>
      </c>
      <c r="AJ26" s="28" t="s">
        <v>307</v>
      </c>
      <c r="AL26" s="17" t="s">
        <v>23</v>
      </c>
      <c r="AM26" s="27">
        <v>108.31647617871424</v>
      </c>
      <c r="AN26" s="27">
        <v>283.1363979863855</v>
      </c>
      <c r="AO26" s="27">
        <v>439.5580450227996</v>
      </c>
      <c r="AP26" s="27">
        <v>351.84237286493135</v>
      </c>
      <c r="AQ26" s="28">
        <v>87.71268203840123</v>
      </c>
    </row>
    <row r="27" spans="1:43" ht="15.75">
      <c r="A27" s="72" t="s">
        <v>24</v>
      </c>
      <c r="C27" s="17" t="s">
        <v>24</v>
      </c>
      <c r="D27" s="27">
        <v>111.39055024207431</v>
      </c>
      <c r="E27" s="27">
        <v>204.87965798716152</v>
      </c>
      <c r="F27" s="27">
        <v>272.99166319345255</v>
      </c>
      <c r="G27" s="27">
        <v>310.8073454261065</v>
      </c>
      <c r="H27" s="28">
        <v>114.63527598527219</v>
      </c>
      <c r="J27" s="17" t="s">
        <v>24</v>
      </c>
      <c r="K27" s="27" t="s">
        <v>246</v>
      </c>
      <c r="L27" s="27">
        <v>252.3710379941385</v>
      </c>
      <c r="M27" s="27" t="s">
        <v>307</v>
      </c>
      <c r="N27" s="27" t="s">
        <v>307</v>
      </c>
      <c r="O27" s="28" t="s">
        <v>307</v>
      </c>
      <c r="Q27" s="17" t="s">
        <v>24</v>
      </c>
      <c r="R27" s="27" t="s">
        <v>246</v>
      </c>
      <c r="S27" s="27" t="s">
        <v>307</v>
      </c>
      <c r="T27" s="27" t="s">
        <v>307</v>
      </c>
      <c r="U27" s="27" t="s">
        <v>307</v>
      </c>
      <c r="V27" s="28" t="s">
        <v>307</v>
      </c>
      <c r="X27" s="17" t="s">
        <v>24</v>
      </c>
      <c r="Y27" s="27" t="s">
        <v>246</v>
      </c>
      <c r="Z27" s="27" t="s">
        <v>307</v>
      </c>
      <c r="AA27" s="27" t="s">
        <v>307</v>
      </c>
      <c r="AB27" s="27" t="s">
        <v>307</v>
      </c>
      <c r="AC27" s="28" t="s">
        <v>307</v>
      </c>
      <c r="AE27" s="17" t="s">
        <v>24</v>
      </c>
      <c r="AF27" s="27" t="s">
        <v>307</v>
      </c>
      <c r="AG27" s="27">
        <v>229.79994197002065</v>
      </c>
      <c r="AH27" s="27">
        <v>380.3648532841751</v>
      </c>
      <c r="AI27" s="27" t="s">
        <v>307</v>
      </c>
      <c r="AJ27" s="28" t="s">
        <v>307</v>
      </c>
      <c r="AL27" s="17" t="s">
        <v>24</v>
      </c>
      <c r="AM27" s="27">
        <v>110.82176138503692</v>
      </c>
      <c r="AN27" s="27">
        <v>223.7832059096255</v>
      </c>
      <c r="AO27" s="27">
        <v>359.2852720731667</v>
      </c>
      <c r="AP27" s="27">
        <v>414.3046732005371</v>
      </c>
      <c r="AQ27" s="28">
        <v>251.63576943803693</v>
      </c>
    </row>
    <row r="28" spans="1:43" ht="15.75">
      <c r="A28" s="72" t="s">
        <v>25</v>
      </c>
      <c r="C28" s="17" t="s">
        <v>25</v>
      </c>
      <c r="D28" s="27">
        <v>112.77092916450464</v>
      </c>
      <c r="E28" s="27">
        <v>237.30475337795846</v>
      </c>
      <c r="F28" s="27">
        <v>264.47206740603946</v>
      </c>
      <c r="G28" s="27">
        <v>280.40570581190127</v>
      </c>
      <c r="H28" s="28" t="s">
        <v>307</v>
      </c>
      <c r="J28" s="17" t="s">
        <v>25</v>
      </c>
      <c r="K28" s="27" t="s">
        <v>246</v>
      </c>
      <c r="L28" s="27" t="s">
        <v>307</v>
      </c>
      <c r="M28" s="27" t="s">
        <v>307</v>
      </c>
      <c r="N28" s="27" t="s">
        <v>307</v>
      </c>
      <c r="O28" s="28" t="s">
        <v>307</v>
      </c>
      <c r="Q28" s="17" t="s">
        <v>25</v>
      </c>
      <c r="R28" s="27" t="s">
        <v>246</v>
      </c>
      <c r="S28" s="27" t="s">
        <v>307</v>
      </c>
      <c r="T28" s="27" t="s">
        <v>307</v>
      </c>
      <c r="U28" s="27" t="s">
        <v>307</v>
      </c>
      <c r="V28" s="28" t="s">
        <v>307</v>
      </c>
      <c r="X28" s="17" t="s">
        <v>25</v>
      </c>
      <c r="Y28" s="27" t="s">
        <v>246</v>
      </c>
      <c r="Z28" s="27" t="s">
        <v>307</v>
      </c>
      <c r="AA28" s="27" t="s">
        <v>307</v>
      </c>
      <c r="AB28" s="27" t="s">
        <v>307</v>
      </c>
      <c r="AC28" s="28" t="s">
        <v>307</v>
      </c>
      <c r="AE28" s="17" t="s">
        <v>25</v>
      </c>
      <c r="AF28" s="27" t="s">
        <v>307</v>
      </c>
      <c r="AG28" s="27">
        <v>206.0622994021489</v>
      </c>
      <c r="AH28" s="27">
        <v>212.14827335560472</v>
      </c>
      <c r="AI28" s="27">
        <v>357.77246426830055</v>
      </c>
      <c r="AJ28" s="28">
        <v>225.11108896107635</v>
      </c>
      <c r="AL28" s="17" t="s">
        <v>25</v>
      </c>
      <c r="AM28" s="27">
        <v>111.00716521971952</v>
      </c>
      <c r="AN28" s="27">
        <v>233.48831772487088</v>
      </c>
      <c r="AO28" s="27">
        <v>262.212257239015</v>
      </c>
      <c r="AP28" s="27">
        <v>291.55879410353407</v>
      </c>
      <c r="AQ28" s="28">
        <v>156.28993797903803</v>
      </c>
    </row>
    <row r="29" spans="1:43" ht="15.75">
      <c r="A29" s="72" t="s">
        <v>26</v>
      </c>
      <c r="C29" s="17" t="s">
        <v>26</v>
      </c>
      <c r="D29" s="27">
        <v>147.9192522128663</v>
      </c>
      <c r="E29" s="27">
        <v>225.18136623558132</v>
      </c>
      <c r="F29" s="27">
        <v>185.43659921947142</v>
      </c>
      <c r="G29" s="27">
        <v>235.6407516970387</v>
      </c>
      <c r="H29" s="28">
        <v>131.21654065476898</v>
      </c>
      <c r="J29" s="17" t="s">
        <v>26</v>
      </c>
      <c r="K29" s="27" t="s">
        <v>246</v>
      </c>
      <c r="L29" s="27">
        <v>310.0913662730025</v>
      </c>
      <c r="M29" s="27">
        <v>390.8246722474413</v>
      </c>
      <c r="N29" s="27" t="s">
        <v>307</v>
      </c>
      <c r="O29" s="28" t="s">
        <v>307</v>
      </c>
      <c r="Q29" s="17" t="s">
        <v>26</v>
      </c>
      <c r="R29" s="27" t="s">
        <v>246</v>
      </c>
      <c r="S29" s="27" t="s">
        <v>307</v>
      </c>
      <c r="T29" s="27" t="s">
        <v>307</v>
      </c>
      <c r="U29" s="27" t="s">
        <v>307</v>
      </c>
      <c r="V29" s="28" t="s">
        <v>307</v>
      </c>
      <c r="X29" s="17" t="s">
        <v>26</v>
      </c>
      <c r="Y29" s="27" t="s">
        <v>246</v>
      </c>
      <c r="Z29" s="27" t="s">
        <v>307</v>
      </c>
      <c r="AA29" s="27" t="s">
        <v>307</v>
      </c>
      <c r="AB29" s="27" t="s">
        <v>307</v>
      </c>
      <c r="AC29" s="28" t="s">
        <v>307</v>
      </c>
      <c r="AE29" s="17" t="s">
        <v>26</v>
      </c>
      <c r="AF29" s="159" t="s">
        <v>307</v>
      </c>
      <c r="AG29" s="27">
        <v>149.26691577579717</v>
      </c>
      <c r="AH29" s="27">
        <v>201.9000643145494</v>
      </c>
      <c r="AI29" s="27">
        <v>289.11056760959553</v>
      </c>
      <c r="AJ29" s="28">
        <v>232.21993507157669</v>
      </c>
      <c r="AL29" s="17" t="s">
        <v>26</v>
      </c>
      <c r="AM29" s="27">
        <v>148.7355918738589</v>
      </c>
      <c r="AN29" s="27">
        <v>214.26143121337932</v>
      </c>
      <c r="AO29" s="27">
        <v>202.10065392553034</v>
      </c>
      <c r="AP29" s="27">
        <v>280.05394744819483</v>
      </c>
      <c r="AQ29" s="28">
        <v>216.59018211449845</v>
      </c>
    </row>
    <row r="30" spans="1:43" ht="15.75">
      <c r="A30" s="72" t="s">
        <v>27</v>
      </c>
      <c r="C30" s="17" t="s">
        <v>27</v>
      </c>
      <c r="D30" s="27">
        <v>191.3671406845025</v>
      </c>
      <c r="E30" s="27">
        <v>201.041285582664</v>
      </c>
      <c r="F30" s="27">
        <v>185.142793888235</v>
      </c>
      <c r="G30" s="27">
        <v>252.87373809743707</v>
      </c>
      <c r="H30" s="28">
        <v>324.78600865941644</v>
      </c>
      <c r="J30" s="17" t="s">
        <v>27</v>
      </c>
      <c r="K30" s="27" t="s">
        <v>246</v>
      </c>
      <c r="L30" s="27" t="s">
        <v>307</v>
      </c>
      <c r="M30" s="27" t="s">
        <v>307</v>
      </c>
      <c r="N30" s="27" t="s">
        <v>307</v>
      </c>
      <c r="O30" s="28" t="s">
        <v>307</v>
      </c>
      <c r="Q30" s="17" t="s">
        <v>27</v>
      </c>
      <c r="R30" s="27" t="s">
        <v>246</v>
      </c>
      <c r="S30" s="27" t="s">
        <v>307</v>
      </c>
      <c r="T30" s="27" t="s">
        <v>307</v>
      </c>
      <c r="U30" s="27" t="s">
        <v>307</v>
      </c>
      <c r="V30" s="28" t="s">
        <v>307</v>
      </c>
      <c r="X30" s="17" t="s">
        <v>27</v>
      </c>
      <c r="Y30" s="27" t="s">
        <v>246</v>
      </c>
      <c r="Z30" s="27">
        <v>222.61378392654814</v>
      </c>
      <c r="AA30" s="27" t="s">
        <v>307</v>
      </c>
      <c r="AB30" s="27" t="s">
        <v>307</v>
      </c>
      <c r="AC30" s="28" t="s">
        <v>307</v>
      </c>
      <c r="AE30" s="17" t="s">
        <v>27</v>
      </c>
      <c r="AF30" s="27">
        <v>78.39052966075107</v>
      </c>
      <c r="AG30" s="27">
        <v>210.83569521381517</v>
      </c>
      <c r="AH30" s="27">
        <v>145.62865863895595</v>
      </c>
      <c r="AI30" s="27">
        <v>262.935660365947</v>
      </c>
      <c r="AJ30" s="28">
        <v>242.76427114275285</v>
      </c>
      <c r="AL30" s="17" t="s">
        <v>27</v>
      </c>
      <c r="AM30" s="27">
        <v>188.12158128837623</v>
      </c>
      <c r="AN30" s="27">
        <v>211.67559900856278</v>
      </c>
      <c r="AO30" s="27">
        <v>168.74589509762035</v>
      </c>
      <c r="AP30" s="27">
        <v>261.02610417178283</v>
      </c>
      <c r="AQ30" s="28">
        <v>260.32984436215855</v>
      </c>
    </row>
    <row r="31" spans="1:43" ht="15.75">
      <c r="A31" s="72" t="s">
        <v>28</v>
      </c>
      <c r="C31" s="17" t="s">
        <v>28</v>
      </c>
      <c r="D31" s="27">
        <v>160.48546311651685</v>
      </c>
      <c r="E31" s="27">
        <v>257.1463538370405</v>
      </c>
      <c r="F31" s="27">
        <v>162.20780564572988</v>
      </c>
      <c r="G31" s="27">
        <v>242.10197726154956</v>
      </c>
      <c r="H31" s="28" t="s">
        <v>308</v>
      </c>
      <c r="J31" s="17" t="s">
        <v>28</v>
      </c>
      <c r="K31" s="27" t="s">
        <v>246</v>
      </c>
      <c r="L31" s="27" t="s">
        <v>308</v>
      </c>
      <c r="M31" s="27" t="s">
        <v>308</v>
      </c>
      <c r="N31" s="27">
        <v>442.92680587697527</v>
      </c>
      <c r="O31" s="28">
        <v>320.8448983204646</v>
      </c>
      <c r="Q31" s="17" t="s">
        <v>28</v>
      </c>
      <c r="R31" s="27" t="s">
        <v>246</v>
      </c>
      <c r="S31" s="27">
        <v>472.6849097866947</v>
      </c>
      <c r="T31" s="27">
        <v>443.45897523194856</v>
      </c>
      <c r="U31" s="27">
        <v>489.37880890753723</v>
      </c>
      <c r="V31" s="28">
        <v>809.5760878148001</v>
      </c>
      <c r="X31" s="17" t="s">
        <v>28</v>
      </c>
      <c r="Y31" s="27" t="s">
        <v>246</v>
      </c>
      <c r="Z31" s="27" t="s">
        <v>246</v>
      </c>
      <c r="AA31" s="27">
        <v>0</v>
      </c>
      <c r="AB31" s="27">
        <v>0</v>
      </c>
      <c r="AC31" s="28">
        <v>0</v>
      </c>
      <c r="AE31" s="17" t="s">
        <v>28</v>
      </c>
      <c r="AF31" s="27" t="s">
        <v>308</v>
      </c>
      <c r="AG31" s="27">
        <v>134.66353367638553</v>
      </c>
      <c r="AH31" s="27">
        <v>186.12218506268877</v>
      </c>
      <c r="AI31" s="27">
        <v>305.0964923412579</v>
      </c>
      <c r="AJ31" s="28" t="s">
        <v>308</v>
      </c>
      <c r="AL31" s="17" t="s">
        <v>28</v>
      </c>
      <c r="AM31" s="27">
        <v>160.73109861384881</v>
      </c>
      <c r="AN31" s="27">
        <v>210.0175464454405</v>
      </c>
      <c r="AO31" s="27">
        <v>177.19133434073746</v>
      </c>
      <c r="AP31" s="27">
        <v>277.1405011392526</v>
      </c>
      <c r="AQ31" s="28">
        <v>304.2351887527354</v>
      </c>
    </row>
    <row r="32" spans="1:43" ht="15.75">
      <c r="A32" s="72" t="s">
        <v>144</v>
      </c>
      <c r="C32" s="17" t="s">
        <v>144</v>
      </c>
      <c r="D32" s="27" t="s">
        <v>246</v>
      </c>
      <c r="E32" s="27" t="s">
        <v>246</v>
      </c>
      <c r="F32" s="27" t="s">
        <v>246</v>
      </c>
      <c r="G32" s="27" t="s">
        <v>246</v>
      </c>
      <c r="H32" s="28" t="s">
        <v>246</v>
      </c>
      <c r="J32" s="17" t="s">
        <v>144</v>
      </c>
      <c r="K32" s="27" t="s">
        <v>246</v>
      </c>
      <c r="L32" s="27" t="s">
        <v>246</v>
      </c>
      <c r="M32" s="27" t="s">
        <v>246</v>
      </c>
      <c r="N32" s="27" t="s">
        <v>246</v>
      </c>
      <c r="O32" s="28" t="s">
        <v>246</v>
      </c>
      <c r="Q32" s="17" t="s">
        <v>144</v>
      </c>
      <c r="R32" s="27" t="s">
        <v>246</v>
      </c>
      <c r="S32" s="27" t="s">
        <v>246</v>
      </c>
      <c r="T32" s="27" t="s">
        <v>246</v>
      </c>
      <c r="U32" s="27" t="s">
        <v>246</v>
      </c>
      <c r="V32" s="28" t="s">
        <v>246</v>
      </c>
      <c r="X32" s="17" t="s">
        <v>144</v>
      </c>
      <c r="Y32" s="27" t="s">
        <v>246</v>
      </c>
      <c r="Z32" s="27" t="s">
        <v>246</v>
      </c>
      <c r="AA32" s="27" t="s">
        <v>246</v>
      </c>
      <c r="AB32" s="27" t="s">
        <v>246</v>
      </c>
      <c r="AC32" s="28" t="s">
        <v>246</v>
      </c>
      <c r="AE32" s="17" t="s">
        <v>144</v>
      </c>
      <c r="AF32" s="27" t="s">
        <v>246</v>
      </c>
      <c r="AG32" s="27" t="s">
        <v>246</v>
      </c>
      <c r="AH32" s="27" t="s">
        <v>246</v>
      </c>
      <c r="AI32" s="27" t="s">
        <v>246</v>
      </c>
      <c r="AJ32" s="28" t="s">
        <v>246</v>
      </c>
      <c r="AL32" s="17" t="s">
        <v>144</v>
      </c>
      <c r="AM32" s="27" t="s">
        <v>246</v>
      </c>
      <c r="AN32" s="27" t="s">
        <v>246</v>
      </c>
      <c r="AO32" s="27" t="s">
        <v>246</v>
      </c>
      <c r="AP32" s="27" t="s">
        <v>246</v>
      </c>
      <c r="AQ32" s="28" t="s">
        <v>246</v>
      </c>
    </row>
    <row r="33" spans="1:43" ht="16.5" thickBot="1">
      <c r="A33" s="71"/>
      <c r="C33" s="14"/>
      <c r="D33" s="20"/>
      <c r="E33" s="20"/>
      <c r="F33" s="20"/>
      <c r="G33" s="20"/>
      <c r="H33" s="21"/>
      <c r="J33" s="14"/>
      <c r="K33" s="20"/>
      <c r="L33" s="20"/>
      <c r="M33" s="20"/>
      <c r="N33" s="20"/>
      <c r="O33" s="21"/>
      <c r="Q33" s="14"/>
      <c r="R33" s="20"/>
      <c r="S33" s="20"/>
      <c r="T33" s="20"/>
      <c r="U33" s="20"/>
      <c r="V33" s="21"/>
      <c r="X33" s="14"/>
      <c r="Y33" s="20"/>
      <c r="Z33" s="20"/>
      <c r="AA33" s="20"/>
      <c r="AB33" s="20"/>
      <c r="AC33" s="21"/>
      <c r="AE33" s="14"/>
      <c r="AF33" s="20"/>
      <c r="AG33" s="20"/>
      <c r="AH33" s="20"/>
      <c r="AI33" s="20"/>
      <c r="AJ33" s="21"/>
      <c r="AL33" s="14"/>
      <c r="AM33" s="20"/>
      <c r="AN33" s="20"/>
      <c r="AO33" s="20"/>
      <c r="AP33" s="20"/>
      <c r="AQ33" s="21"/>
    </row>
    <row r="34" spans="1:43" ht="15.75">
      <c r="A34" s="74" t="s">
        <v>174</v>
      </c>
      <c r="B34" s="119"/>
      <c r="C34" s="29" t="s">
        <v>174</v>
      </c>
      <c r="D34" s="61"/>
      <c r="E34" s="61"/>
      <c r="F34" s="61"/>
      <c r="G34" s="61"/>
      <c r="H34" s="62"/>
      <c r="I34" s="119"/>
      <c r="J34" s="29" t="s">
        <v>14</v>
      </c>
      <c r="K34" s="61"/>
      <c r="L34" s="61"/>
      <c r="M34" s="61"/>
      <c r="N34" s="61"/>
      <c r="O34" s="62"/>
      <c r="P34" s="119"/>
      <c r="Q34" s="29" t="s">
        <v>14</v>
      </c>
      <c r="R34" s="61"/>
      <c r="S34" s="61"/>
      <c r="T34" s="61"/>
      <c r="U34" s="61"/>
      <c r="V34" s="62"/>
      <c r="W34" s="119"/>
      <c r="X34" s="29" t="s">
        <v>14</v>
      </c>
      <c r="Y34" s="61"/>
      <c r="Z34" s="61"/>
      <c r="AA34" s="61"/>
      <c r="AB34" s="61"/>
      <c r="AC34" s="62"/>
      <c r="AD34" s="119"/>
      <c r="AE34" s="29" t="s">
        <v>14</v>
      </c>
      <c r="AF34" s="61"/>
      <c r="AG34" s="61"/>
      <c r="AH34" s="61"/>
      <c r="AI34" s="61"/>
      <c r="AJ34" s="62"/>
      <c r="AK34" s="119"/>
      <c r="AL34" s="29" t="s">
        <v>14</v>
      </c>
      <c r="AM34" s="61"/>
      <c r="AN34" s="61"/>
      <c r="AO34" s="61"/>
      <c r="AP34" s="61"/>
      <c r="AQ34" s="62"/>
    </row>
    <row r="35" spans="1:43" ht="15.75">
      <c r="A35" s="71"/>
      <c r="B35" s="119"/>
      <c r="C35" s="14"/>
      <c r="D35" s="32"/>
      <c r="E35" s="32"/>
      <c r="F35" s="32"/>
      <c r="G35" s="32"/>
      <c r="H35" s="33"/>
      <c r="I35" s="119"/>
      <c r="J35" s="14"/>
      <c r="K35" s="32"/>
      <c r="L35" s="32"/>
      <c r="M35" s="32"/>
      <c r="N35" s="32"/>
      <c r="O35" s="33"/>
      <c r="P35" s="119"/>
      <c r="Q35" s="14"/>
      <c r="R35" s="32"/>
      <c r="S35" s="32"/>
      <c r="T35" s="32"/>
      <c r="U35" s="32"/>
      <c r="V35" s="33"/>
      <c r="W35" s="119"/>
      <c r="X35" s="14"/>
      <c r="Y35" s="32"/>
      <c r="Z35" s="32"/>
      <c r="AA35" s="32"/>
      <c r="AB35" s="32"/>
      <c r="AC35" s="33"/>
      <c r="AD35" s="119"/>
      <c r="AE35" s="14"/>
      <c r="AF35" s="32"/>
      <c r="AG35" s="32"/>
      <c r="AH35" s="32"/>
      <c r="AI35" s="32"/>
      <c r="AJ35" s="33"/>
      <c r="AK35" s="119"/>
      <c r="AL35" s="14"/>
      <c r="AM35" s="32"/>
      <c r="AN35" s="32"/>
      <c r="AO35" s="32"/>
      <c r="AP35" s="32"/>
      <c r="AQ35" s="33"/>
    </row>
    <row r="36" spans="1:43" ht="18.75">
      <c r="A36" s="75" t="s">
        <v>180</v>
      </c>
      <c r="B36" s="119"/>
      <c r="C36" s="6" t="s">
        <v>180</v>
      </c>
      <c r="D36" s="30">
        <v>134.63701907211558</v>
      </c>
      <c r="E36" s="30">
        <v>296.85347303911675</v>
      </c>
      <c r="F36" s="30">
        <v>178.55748435622405</v>
      </c>
      <c r="G36" s="30">
        <v>134.68491531102694</v>
      </c>
      <c r="H36" s="31">
        <v>41.40533481173684</v>
      </c>
      <c r="I36" s="119"/>
      <c r="J36" s="6" t="s">
        <v>180</v>
      </c>
      <c r="K36" s="30">
        <v>0</v>
      </c>
      <c r="L36" s="30">
        <v>77.71194843483796</v>
      </c>
      <c r="M36" s="30">
        <v>70.70043207803755</v>
      </c>
      <c r="N36" s="30">
        <v>47.07475270436628</v>
      </c>
      <c r="O36" s="31">
        <v>7.045992750848232</v>
      </c>
      <c r="P36" s="119"/>
      <c r="Q36" s="6" t="s">
        <v>180</v>
      </c>
      <c r="R36" s="30" t="s">
        <v>246</v>
      </c>
      <c r="S36" s="30">
        <v>58.0359597909683</v>
      </c>
      <c r="T36" s="30">
        <v>10.087588509129498</v>
      </c>
      <c r="U36" s="30">
        <v>2.9141929659731978</v>
      </c>
      <c r="V36" s="31">
        <v>6.354773857648286</v>
      </c>
      <c r="W36" s="119"/>
      <c r="X36" s="6" t="s">
        <v>180</v>
      </c>
      <c r="Y36" s="30" t="s">
        <v>246</v>
      </c>
      <c r="Z36" s="30">
        <v>0.00574294204133087</v>
      </c>
      <c r="AA36" s="30">
        <v>0</v>
      </c>
      <c r="AB36" s="30">
        <v>0</v>
      </c>
      <c r="AC36" s="31">
        <v>0</v>
      </c>
      <c r="AD36" s="119"/>
      <c r="AE36" s="6" t="s">
        <v>180</v>
      </c>
      <c r="AF36" s="30">
        <v>0.17398558574591197</v>
      </c>
      <c r="AG36" s="30">
        <v>105.22874494333797</v>
      </c>
      <c r="AH36" s="30">
        <v>140.58419660840406</v>
      </c>
      <c r="AI36" s="30">
        <v>279.7189823533379</v>
      </c>
      <c r="AJ36" s="31">
        <v>35.79498041295206</v>
      </c>
      <c r="AK36" s="119"/>
      <c r="AL36" s="6" t="s">
        <v>180</v>
      </c>
      <c r="AM36" s="30">
        <v>132.87497650035925</v>
      </c>
      <c r="AN36" s="30">
        <v>490.8161252875864</v>
      </c>
      <c r="AO36" s="30">
        <v>377.9715788860898</v>
      </c>
      <c r="AP36" s="30">
        <v>439.8163730050027</v>
      </c>
      <c r="AQ36" s="31">
        <v>87.1074639110054</v>
      </c>
    </row>
    <row r="37" spans="1:43" ht="15.75">
      <c r="A37" s="75" t="s">
        <v>15</v>
      </c>
      <c r="B37" s="119"/>
      <c r="C37" s="6" t="s">
        <v>15</v>
      </c>
      <c r="D37" s="25">
        <v>36</v>
      </c>
      <c r="E37" s="25">
        <v>28</v>
      </c>
      <c r="F37" s="25">
        <v>9</v>
      </c>
      <c r="G37" s="25">
        <v>9</v>
      </c>
      <c r="H37" s="26">
        <v>4</v>
      </c>
      <c r="I37" s="119"/>
      <c r="J37" s="6" t="s">
        <v>15</v>
      </c>
      <c r="K37" s="25">
        <v>1</v>
      </c>
      <c r="L37" s="25">
        <v>4</v>
      </c>
      <c r="M37" s="25">
        <v>1</v>
      </c>
      <c r="N37" s="25">
        <v>1</v>
      </c>
      <c r="O37" s="26">
        <v>1</v>
      </c>
      <c r="P37" s="119"/>
      <c r="Q37" s="6" t="s">
        <v>15</v>
      </c>
      <c r="R37" s="25" t="s">
        <v>246</v>
      </c>
      <c r="S37" s="25">
        <v>1</v>
      </c>
      <c r="T37" s="25">
        <v>1</v>
      </c>
      <c r="U37" s="25">
        <v>1</v>
      </c>
      <c r="V37" s="26">
        <v>1</v>
      </c>
      <c r="W37" s="119"/>
      <c r="X37" s="6" t="s">
        <v>15</v>
      </c>
      <c r="Y37" s="25" t="s">
        <v>246</v>
      </c>
      <c r="Z37" s="25">
        <v>1</v>
      </c>
      <c r="AA37" s="25">
        <v>1</v>
      </c>
      <c r="AB37" s="25">
        <v>1</v>
      </c>
      <c r="AC37" s="26">
        <v>1</v>
      </c>
      <c r="AD37" s="119"/>
      <c r="AE37" s="6" t="s">
        <v>15</v>
      </c>
      <c r="AF37" s="25">
        <v>1</v>
      </c>
      <c r="AG37" s="25">
        <v>15</v>
      </c>
      <c r="AH37" s="25">
        <v>11</v>
      </c>
      <c r="AI37" s="25">
        <v>8</v>
      </c>
      <c r="AJ37" s="26">
        <v>3</v>
      </c>
      <c r="AK37" s="119"/>
      <c r="AL37" s="6" t="s">
        <v>15</v>
      </c>
      <c r="AM37" s="25">
        <v>36</v>
      </c>
      <c r="AN37" s="25">
        <v>36</v>
      </c>
      <c r="AO37" s="25">
        <v>22</v>
      </c>
      <c r="AP37" s="25">
        <v>15</v>
      </c>
      <c r="AQ37" s="26">
        <v>8</v>
      </c>
    </row>
    <row r="38" spans="1:43" ht="18.75">
      <c r="A38" s="75" t="s">
        <v>37</v>
      </c>
      <c r="B38" s="119"/>
      <c r="C38" s="6" t="s">
        <v>37</v>
      </c>
      <c r="D38" s="30">
        <v>2.5989773247756E-13</v>
      </c>
      <c r="E38" s="30">
        <v>1.1029211953636326E-45</v>
      </c>
      <c r="F38" s="30">
        <v>1.0136208477328598E-33</v>
      </c>
      <c r="G38" s="30">
        <v>1.28744159868682E-24</v>
      </c>
      <c r="H38" s="31">
        <v>2.2154344251571612E-08</v>
      </c>
      <c r="I38" s="119"/>
      <c r="J38" s="6" t="s">
        <v>37</v>
      </c>
      <c r="K38" s="30">
        <v>1</v>
      </c>
      <c r="L38" s="30">
        <v>5.315672763815829E-16</v>
      </c>
      <c r="M38" s="30">
        <v>0</v>
      </c>
      <c r="N38" s="30">
        <v>6.8329786273579884E-12</v>
      </c>
      <c r="O38" s="31">
        <v>0.007944278093182877</v>
      </c>
      <c r="P38" s="119"/>
      <c r="Q38" s="6" t="s">
        <v>37</v>
      </c>
      <c r="R38" s="30" t="s">
        <v>246</v>
      </c>
      <c r="S38" s="30">
        <v>2.5757174171303632E-14</v>
      </c>
      <c r="T38" s="30">
        <v>0.0014927132513978814</v>
      </c>
      <c r="U38" s="30">
        <v>0.08780332800910828</v>
      </c>
      <c r="V38" s="31">
        <v>0.011706586428027133</v>
      </c>
      <c r="W38" s="119"/>
      <c r="X38" s="6" t="s">
        <v>37</v>
      </c>
      <c r="Y38" s="30" t="s">
        <v>246</v>
      </c>
      <c r="Z38" s="30">
        <v>0.9395923766656809</v>
      </c>
      <c r="AA38" s="30">
        <v>1</v>
      </c>
      <c r="AB38" s="30">
        <v>1</v>
      </c>
      <c r="AC38" s="31">
        <v>1</v>
      </c>
      <c r="AD38" s="119"/>
      <c r="AE38" s="6" t="s">
        <v>37</v>
      </c>
      <c r="AF38" s="30">
        <v>0.6765937129136965</v>
      </c>
      <c r="AG38" s="30">
        <v>1.3210447006566999E-15</v>
      </c>
      <c r="AH38" s="30">
        <v>1.2389322607189846E-24</v>
      </c>
      <c r="AI38" s="30">
        <v>8.473597018429442E-56</v>
      </c>
      <c r="AJ38" s="31">
        <v>8.274292542534239E-08</v>
      </c>
      <c r="AK38" s="119"/>
      <c r="AL38" s="6" t="s">
        <v>37</v>
      </c>
      <c r="AM38" s="30">
        <v>5.035206367450849E-13</v>
      </c>
      <c r="AN38" s="30">
        <v>0</v>
      </c>
      <c r="AO38" s="30">
        <v>0</v>
      </c>
      <c r="AP38" s="30">
        <v>0</v>
      </c>
      <c r="AQ38" s="31">
        <v>1.794821328671758E-15</v>
      </c>
    </row>
    <row r="39" spans="1:43" ht="15.75">
      <c r="A39" s="75"/>
      <c r="B39" s="119"/>
      <c r="C39" s="6"/>
      <c r="D39" s="30"/>
      <c r="E39" s="30"/>
      <c r="F39" s="30"/>
      <c r="G39" s="30"/>
      <c r="H39" s="31"/>
      <c r="I39" s="119"/>
      <c r="J39" s="6"/>
      <c r="K39" s="30"/>
      <c r="L39" s="30"/>
      <c r="M39" s="30"/>
      <c r="N39" s="30"/>
      <c r="O39" s="31"/>
      <c r="P39" s="119"/>
      <c r="Q39" s="6"/>
      <c r="R39" s="30"/>
      <c r="S39" s="30"/>
      <c r="T39" s="30"/>
      <c r="U39" s="30"/>
      <c r="V39" s="31"/>
      <c r="W39" s="119"/>
      <c r="X39" s="6"/>
      <c r="Y39" s="30"/>
      <c r="Z39" s="30"/>
      <c r="AA39" s="30"/>
      <c r="AB39" s="30"/>
      <c r="AC39" s="31"/>
      <c r="AD39" s="119"/>
      <c r="AE39" s="6"/>
      <c r="AF39" s="30"/>
      <c r="AG39" s="30"/>
      <c r="AH39" s="30"/>
      <c r="AI39" s="30"/>
      <c r="AJ39" s="31"/>
      <c r="AK39" s="119"/>
      <c r="AL39" s="6"/>
      <c r="AM39" s="30"/>
      <c r="AN39" s="30"/>
      <c r="AO39" s="30"/>
      <c r="AP39" s="30"/>
      <c r="AQ39" s="31"/>
    </row>
    <row r="40" spans="1:43" ht="15.75">
      <c r="A40" s="75" t="s">
        <v>176</v>
      </c>
      <c r="B40" s="119"/>
      <c r="C40" s="6" t="s">
        <v>176</v>
      </c>
      <c r="D40" s="34">
        <v>123.73338029044851</v>
      </c>
      <c r="E40" s="34">
        <v>231.0367851011386</v>
      </c>
      <c r="F40" s="34">
        <v>151.48775059820082</v>
      </c>
      <c r="G40" s="34">
        <v>127.78003560373509</v>
      </c>
      <c r="H40" s="35">
        <v>65.69682672319549</v>
      </c>
      <c r="I40" s="119"/>
      <c r="J40" s="6" t="s">
        <v>176</v>
      </c>
      <c r="K40" s="34">
        <v>4.060420516774517</v>
      </c>
      <c r="L40" s="34">
        <v>110.00493158619976</v>
      </c>
      <c r="M40" s="34">
        <v>86.21615166916787</v>
      </c>
      <c r="N40" s="34">
        <v>61.149255290648235</v>
      </c>
      <c r="O40" s="35">
        <v>32.63352897992645</v>
      </c>
      <c r="P40" s="119"/>
      <c r="Q40" s="6" t="s">
        <v>176</v>
      </c>
      <c r="R40" s="34" t="s">
        <v>246</v>
      </c>
      <c r="S40" s="34">
        <v>66.1335184004578</v>
      </c>
      <c r="T40" s="34">
        <v>27.52665494513295</v>
      </c>
      <c r="U40" s="34">
        <v>16.53819139858869</v>
      </c>
      <c r="V40" s="35">
        <v>15.901172113320202</v>
      </c>
      <c r="W40" s="119"/>
      <c r="X40" s="6" t="s">
        <v>176</v>
      </c>
      <c r="Y40" s="34" t="s">
        <v>246</v>
      </c>
      <c r="Z40" s="34">
        <v>6.2143703334595255</v>
      </c>
      <c r="AA40" s="34">
        <v>0.25035164392334847</v>
      </c>
      <c r="AB40" s="34">
        <v>0.18754430995951937</v>
      </c>
      <c r="AC40" s="35">
        <v>0.05147456316150816</v>
      </c>
      <c r="AD40" s="119"/>
      <c r="AE40" s="6" t="s">
        <v>176</v>
      </c>
      <c r="AF40" s="34">
        <v>19.783663327115242</v>
      </c>
      <c r="AG40" s="34">
        <v>118.77345794113957</v>
      </c>
      <c r="AH40" s="34">
        <v>127.95597583287716</v>
      </c>
      <c r="AI40" s="34">
        <v>197.85451573503886</v>
      </c>
      <c r="AJ40" s="35">
        <v>58.48189507151108</v>
      </c>
      <c r="AK40" s="119"/>
      <c r="AL40" s="6" t="s">
        <v>176</v>
      </c>
      <c r="AM40" s="34">
        <v>122.32104741713232</v>
      </c>
      <c r="AN40" s="34">
        <v>378.7397944533866</v>
      </c>
      <c r="AO40" s="34">
        <v>266.37487934932875</v>
      </c>
      <c r="AP40" s="34">
        <v>313.97429733776346</v>
      </c>
      <c r="AQ40" s="35">
        <v>100.38329040388444</v>
      </c>
    </row>
    <row r="41" spans="1:43" ht="15.75">
      <c r="A41" s="75" t="s">
        <v>15</v>
      </c>
      <c r="B41" s="119"/>
      <c r="C41" s="6" t="s">
        <v>15</v>
      </c>
      <c r="D41" s="25">
        <v>38</v>
      </c>
      <c r="E41" s="25">
        <v>42</v>
      </c>
      <c r="F41" s="25">
        <v>42</v>
      </c>
      <c r="G41" s="25">
        <v>42</v>
      </c>
      <c r="H41" s="26">
        <v>41</v>
      </c>
      <c r="I41" s="119"/>
      <c r="J41" s="6" t="s">
        <v>15</v>
      </c>
      <c r="K41" s="25">
        <v>8</v>
      </c>
      <c r="L41" s="25">
        <v>42</v>
      </c>
      <c r="M41" s="25">
        <v>42</v>
      </c>
      <c r="N41" s="25">
        <v>42</v>
      </c>
      <c r="O41" s="26">
        <v>41</v>
      </c>
      <c r="P41" s="119"/>
      <c r="Q41" s="6" t="s">
        <v>15</v>
      </c>
      <c r="R41" s="25" t="s">
        <v>246</v>
      </c>
      <c r="S41" s="25">
        <v>42</v>
      </c>
      <c r="T41" s="25">
        <v>41</v>
      </c>
      <c r="U41" s="25">
        <v>37</v>
      </c>
      <c r="V41" s="26">
        <v>39</v>
      </c>
      <c r="W41" s="119"/>
      <c r="X41" s="6" t="s">
        <v>15</v>
      </c>
      <c r="Y41" s="25" t="s">
        <v>246</v>
      </c>
      <c r="Z41" s="25">
        <v>30</v>
      </c>
      <c r="AA41" s="25">
        <v>33</v>
      </c>
      <c r="AB41" s="25">
        <v>33</v>
      </c>
      <c r="AC41" s="26">
        <v>24</v>
      </c>
      <c r="AD41" s="119"/>
      <c r="AE41" s="6" t="s">
        <v>15</v>
      </c>
      <c r="AF41" s="25">
        <v>31</v>
      </c>
      <c r="AG41" s="25">
        <v>43</v>
      </c>
      <c r="AH41" s="25">
        <v>43</v>
      </c>
      <c r="AI41" s="25">
        <v>43</v>
      </c>
      <c r="AJ41" s="26">
        <v>43</v>
      </c>
      <c r="AK41" s="119"/>
      <c r="AL41" s="6" t="s">
        <v>15</v>
      </c>
      <c r="AM41" s="25">
        <v>38</v>
      </c>
      <c r="AN41" s="25">
        <v>43</v>
      </c>
      <c r="AO41" s="25">
        <v>43</v>
      </c>
      <c r="AP41" s="25">
        <v>43</v>
      </c>
      <c r="AQ41" s="26">
        <v>43</v>
      </c>
    </row>
    <row r="42" spans="1:43" ht="18.75">
      <c r="A42" s="75" t="s">
        <v>38</v>
      </c>
      <c r="B42" s="119"/>
      <c r="C42" s="6" t="s">
        <v>38</v>
      </c>
      <c r="D42" s="30">
        <v>5.212334965517588E-11</v>
      </c>
      <c r="E42" s="30">
        <v>6.019132994303963E-28</v>
      </c>
      <c r="F42" s="30">
        <v>2.730032507226457E-14</v>
      </c>
      <c r="G42" s="30">
        <v>1.3623868500216137E-10</v>
      </c>
      <c r="H42" s="31">
        <v>0.008491406691472192</v>
      </c>
      <c r="I42" s="119"/>
      <c r="J42" s="6" t="s">
        <v>38</v>
      </c>
      <c r="K42" s="30">
        <v>0.8516313531081334</v>
      </c>
      <c r="L42" s="30">
        <v>5.29716971490476E-08</v>
      </c>
      <c r="M42" s="30">
        <v>6.922251712603303E-05</v>
      </c>
      <c r="N42" s="30">
        <v>0.02827938804922381</v>
      </c>
      <c r="O42" s="31">
        <v>0.8213362981508484</v>
      </c>
      <c r="P42" s="119"/>
      <c r="Q42" s="6" t="s">
        <v>38</v>
      </c>
      <c r="R42" s="30" t="s">
        <v>246</v>
      </c>
      <c r="S42" s="30">
        <v>0.010157939333916469</v>
      </c>
      <c r="T42" s="30">
        <v>0.9469230521364779</v>
      </c>
      <c r="U42" s="30">
        <v>0.9985250556449438</v>
      </c>
      <c r="V42" s="31">
        <v>0.9996215261890499</v>
      </c>
      <c r="W42" s="119"/>
      <c r="X42" s="6" t="s">
        <v>38</v>
      </c>
      <c r="Y42" s="30" t="s">
        <v>246</v>
      </c>
      <c r="Z42" s="30">
        <v>0.9999989721122334</v>
      </c>
      <c r="AA42" s="30">
        <v>1.0000000000001654</v>
      </c>
      <c r="AB42" s="30">
        <v>1.0000000000001448</v>
      </c>
      <c r="AC42" s="31">
        <v>1</v>
      </c>
      <c r="AD42" s="119"/>
      <c r="AE42" s="6" t="s">
        <v>38</v>
      </c>
      <c r="AF42" s="30">
        <v>0.9403291660372823</v>
      </c>
      <c r="AG42" s="30">
        <v>5.0477286816291775E-09</v>
      </c>
      <c r="AH42" s="30">
        <v>2.2753557359671503E-10</v>
      </c>
      <c r="AI42" s="30">
        <v>9.89039691844063E-22</v>
      </c>
      <c r="AJ42" s="31">
        <v>0.05786968160943888</v>
      </c>
      <c r="AK42" s="119"/>
      <c r="AL42" s="6" t="s">
        <v>38</v>
      </c>
      <c r="AM42" s="30">
        <v>8.628117468449769E-11</v>
      </c>
      <c r="AN42" s="30">
        <v>2.8013938155250116E-55</v>
      </c>
      <c r="AO42" s="30">
        <v>5.447270232623903E-34</v>
      </c>
      <c r="AP42" s="30">
        <v>7.115653295056665E-43</v>
      </c>
      <c r="AQ42" s="31">
        <v>1.7349652577275244E-06</v>
      </c>
    </row>
    <row r="43" spans="1:43" ht="15.75">
      <c r="A43" s="71"/>
      <c r="B43" s="119"/>
      <c r="C43" s="14"/>
      <c r="D43" s="36"/>
      <c r="E43" s="36"/>
      <c r="F43" s="36"/>
      <c r="G43" s="36"/>
      <c r="H43" s="37"/>
      <c r="I43" s="119"/>
      <c r="J43" s="14"/>
      <c r="K43" s="36"/>
      <c r="L43" s="36"/>
      <c r="M43" s="36"/>
      <c r="N43" s="36"/>
      <c r="O43" s="37"/>
      <c r="P43" s="119"/>
      <c r="Q43" s="14"/>
      <c r="R43" s="36"/>
      <c r="S43" s="36"/>
      <c r="T43" s="36"/>
      <c r="U43" s="36"/>
      <c r="V43" s="37"/>
      <c r="W43" s="119"/>
      <c r="X43" s="14"/>
      <c r="Y43" s="36"/>
      <c r="Z43" s="36"/>
      <c r="AA43" s="36"/>
      <c r="AB43" s="36"/>
      <c r="AC43" s="37"/>
      <c r="AD43" s="119"/>
      <c r="AE43" s="14"/>
      <c r="AF43" s="36"/>
      <c r="AG43" s="36"/>
      <c r="AH43" s="36"/>
      <c r="AI43" s="36"/>
      <c r="AJ43" s="37"/>
      <c r="AK43" s="119"/>
      <c r="AL43" s="14"/>
      <c r="AM43" s="36"/>
      <c r="AN43" s="36"/>
      <c r="AO43" s="36"/>
      <c r="AP43" s="36"/>
      <c r="AQ43" s="37"/>
    </row>
    <row r="44" spans="1:43" ht="15.75">
      <c r="A44" s="75" t="s">
        <v>16</v>
      </c>
      <c r="B44" s="119"/>
      <c r="C44" s="6" t="s">
        <v>16</v>
      </c>
      <c r="D44" s="30" t="s">
        <v>403</v>
      </c>
      <c r="E44" s="30" t="s">
        <v>404</v>
      </c>
      <c r="F44" s="30" t="s">
        <v>405</v>
      </c>
      <c r="G44" s="30" t="s">
        <v>406</v>
      </c>
      <c r="H44" s="31" t="s">
        <v>407</v>
      </c>
      <c r="I44" s="119"/>
      <c r="J44" s="6" t="s">
        <v>16</v>
      </c>
      <c r="K44" s="30" t="s">
        <v>371</v>
      </c>
      <c r="L44" s="30" t="s">
        <v>413</v>
      </c>
      <c r="M44" s="30" t="s">
        <v>371</v>
      </c>
      <c r="N44" s="30" t="s">
        <v>371</v>
      </c>
      <c r="O44" s="31" t="s">
        <v>371</v>
      </c>
      <c r="P44" s="119"/>
      <c r="Q44" s="6" t="s">
        <v>16</v>
      </c>
      <c r="R44" s="30" t="s">
        <v>246</v>
      </c>
      <c r="S44" s="30" t="s">
        <v>371</v>
      </c>
      <c r="T44" s="30" t="s">
        <v>371</v>
      </c>
      <c r="U44" s="30" t="s">
        <v>371</v>
      </c>
      <c r="V44" s="31" t="s">
        <v>371</v>
      </c>
      <c r="W44" s="119"/>
      <c r="X44" s="6" t="s">
        <v>16</v>
      </c>
      <c r="Y44" s="30" t="s">
        <v>246</v>
      </c>
      <c r="Z44" s="30" t="s">
        <v>371</v>
      </c>
      <c r="AA44" s="30" t="s">
        <v>367</v>
      </c>
      <c r="AB44" s="30" t="s">
        <v>367</v>
      </c>
      <c r="AC44" s="31" t="s">
        <v>367</v>
      </c>
      <c r="AD44" s="119"/>
      <c r="AE44" s="6" t="s">
        <v>16</v>
      </c>
      <c r="AF44" s="30" t="s">
        <v>367</v>
      </c>
      <c r="AG44" s="30" t="s">
        <v>417</v>
      </c>
      <c r="AH44" s="30" t="s">
        <v>418</v>
      </c>
      <c r="AI44" s="30" t="s">
        <v>419</v>
      </c>
      <c r="AJ44" s="31" t="s">
        <v>384</v>
      </c>
      <c r="AK44" s="119"/>
      <c r="AL44" s="6" t="s">
        <v>16</v>
      </c>
      <c r="AM44" s="30" t="s">
        <v>422</v>
      </c>
      <c r="AN44" s="30" t="s">
        <v>423</v>
      </c>
      <c r="AO44" s="30" t="s">
        <v>424</v>
      </c>
      <c r="AP44" s="30" t="s">
        <v>417</v>
      </c>
      <c r="AQ44" s="31" t="s">
        <v>425</v>
      </c>
    </row>
    <row r="45" spans="1:43" ht="15.75">
      <c r="A45" s="75" t="s">
        <v>39</v>
      </c>
      <c r="B45" s="119"/>
      <c r="C45" s="6" t="s">
        <v>39</v>
      </c>
      <c r="D45" s="30">
        <v>0.00031255115754902363</v>
      </c>
      <c r="E45" s="30">
        <v>2.1606683731079102E-07</v>
      </c>
      <c r="F45" s="30">
        <v>0.00390625</v>
      </c>
      <c r="G45" s="30">
        <v>0.0390625</v>
      </c>
      <c r="H45" s="31">
        <v>0.625</v>
      </c>
      <c r="I45" s="119"/>
      <c r="J45" s="6" t="s">
        <v>39</v>
      </c>
      <c r="K45" s="30">
        <v>1</v>
      </c>
      <c r="L45" s="30">
        <v>0.125</v>
      </c>
      <c r="M45" s="30">
        <v>1</v>
      </c>
      <c r="N45" s="30">
        <v>1</v>
      </c>
      <c r="O45" s="31">
        <v>1</v>
      </c>
      <c r="P45" s="119"/>
      <c r="Q45" s="6" t="s">
        <v>39</v>
      </c>
      <c r="R45" s="30" t="s">
        <v>246</v>
      </c>
      <c r="S45" s="30">
        <v>1</v>
      </c>
      <c r="T45" s="30">
        <v>1</v>
      </c>
      <c r="U45" s="30">
        <v>1</v>
      </c>
      <c r="V45" s="31">
        <v>1</v>
      </c>
      <c r="W45" s="119"/>
      <c r="X45" s="6" t="s">
        <v>39</v>
      </c>
      <c r="Y45" s="30" t="s">
        <v>246</v>
      </c>
      <c r="Z45" s="30">
        <v>1</v>
      </c>
      <c r="AA45" s="30">
        <v>1</v>
      </c>
      <c r="AB45" s="30">
        <v>1</v>
      </c>
      <c r="AC45" s="31">
        <v>1</v>
      </c>
      <c r="AD45" s="119"/>
      <c r="AE45" s="6" t="s">
        <v>39</v>
      </c>
      <c r="AF45" s="30">
        <v>1</v>
      </c>
      <c r="AG45" s="30">
        <v>6.103515625E-05</v>
      </c>
      <c r="AH45" s="30">
        <v>0.01171875</v>
      </c>
      <c r="AI45" s="30">
        <v>0.0078125</v>
      </c>
      <c r="AJ45" s="31">
        <v>0.25</v>
      </c>
      <c r="AK45" s="119"/>
      <c r="AL45" s="6" t="s">
        <v>39</v>
      </c>
      <c r="AM45" s="30">
        <v>0.0011932429624721408</v>
      </c>
      <c r="AN45" s="30">
        <v>2.9103830456733704E-11</v>
      </c>
      <c r="AO45" s="30">
        <v>1.0967254638671875E-05</v>
      </c>
      <c r="AP45" s="30">
        <v>6.103515625E-05</v>
      </c>
      <c r="AQ45" s="31">
        <v>0.0703125</v>
      </c>
    </row>
    <row r="46" spans="1:43" ht="15.75">
      <c r="A46" s="75"/>
      <c r="B46" s="119"/>
      <c r="C46" s="6"/>
      <c r="D46" s="30"/>
      <c r="E46" s="30"/>
      <c r="F46" s="30"/>
      <c r="G46" s="30"/>
      <c r="H46" s="31"/>
      <c r="I46" s="119"/>
      <c r="J46" s="6"/>
      <c r="K46" s="30"/>
      <c r="L46" s="30"/>
      <c r="M46" s="30"/>
      <c r="N46" s="30"/>
      <c r="O46" s="31"/>
      <c r="P46" s="119"/>
      <c r="Q46" s="6"/>
      <c r="R46" s="30"/>
      <c r="S46" s="30"/>
      <c r="T46" s="30"/>
      <c r="U46" s="30"/>
      <c r="V46" s="31"/>
      <c r="W46" s="119"/>
      <c r="X46" s="6"/>
      <c r="Y46" s="30"/>
      <c r="Z46" s="30"/>
      <c r="AA46" s="30"/>
      <c r="AB46" s="30"/>
      <c r="AC46" s="31"/>
      <c r="AD46" s="119"/>
      <c r="AE46" s="6"/>
      <c r="AF46" s="30"/>
      <c r="AG46" s="30"/>
      <c r="AH46" s="30"/>
      <c r="AI46" s="30"/>
      <c r="AJ46" s="31"/>
      <c r="AK46" s="119"/>
      <c r="AL46" s="6"/>
      <c r="AM46" s="30"/>
      <c r="AN46" s="30"/>
      <c r="AO46" s="30"/>
      <c r="AP46" s="30"/>
      <c r="AQ46" s="31"/>
    </row>
    <row r="47" spans="1:43" ht="15.75">
      <c r="A47" s="72" t="s">
        <v>179</v>
      </c>
      <c r="B47" s="119"/>
      <c r="C47" s="17" t="s">
        <v>179</v>
      </c>
      <c r="D47" s="25">
        <v>7</v>
      </c>
      <c r="E47" s="25">
        <v>3</v>
      </c>
      <c r="F47" s="25">
        <v>1</v>
      </c>
      <c r="G47" s="25">
        <v>2</v>
      </c>
      <c r="H47" s="26">
        <v>2</v>
      </c>
      <c r="I47" s="119"/>
      <c r="J47" s="17" t="s">
        <v>179</v>
      </c>
      <c r="K47" s="25">
        <v>1</v>
      </c>
      <c r="L47" s="25">
        <v>1</v>
      </c>
      <c r="M47" s="25">
        <v>1</v>
      </c>
      <c r="N47" s="25">
        <v>1</v>
      </c>
      <c r="O47" s="26">
        <v>1</v>
      </c>
      <c r="P47" s="119"/>
      <c r="Q47" s="17" t="s">
        <v>179</v>
      </c>
      <c r="R47" s="25" t="s">
        <v>246</v>
      </c>
      <c r="S47" s="25">
        <v>1</v>
      </c>
      <c r="T47" s="25">
        <v>1</v>
      </c>
      <c r="U47" s="25">
        <v>1</v>
      </c>
      <c r="V47" s="26">
        <v>1</v>
      </c>
      <c r="W47" s="119"/>
      <c r="X47" s="17" t="s">
        <v>179</v>
      </c>
      <c r="Y47" s="25" t="s">
        <v>246</v>
      </c>
      <c r="Z47" s="25">
        <v>1</v>
      </c>
      <c r="AA47" s="25">
        <v>1</v>
      </c>
      <c r="AB47" s="25">
        <v>1</v>
      </c>
      <c r="AC47" s="26">
        <v>1</v>
      </c>
      <c r="AD47" s="119"/>
      <c r="AE47" s="17" t="s">
        <v>179</v>
      </c>
      <c r="AF47" s="25">
        <v>1</v>
      </c>
      <c r="AG47" s="25">
        <v>1</v>
      </c>
      <c r="AH47" s="25">
        <v>2</v>
      </c>
      <c r="AI47" s="25">
        <v>1</v>
      </c>
      <c r="AJ47" s="26">
        <v>1</v>
      </c>
      <c r="AK47" s="119"/>
      <c r="AL47" s="17" t="s">
        <v>179</v>
      </c>
      <c r="AM47" s="25">
        <v>9</v>
      </c>
      <c r="AN47" s="25">
        <v>1</v>
      </c>
      <c r="AO47" s="25">
        <v>2</v>
      </c>
      <c r="AP47" s="25">
        <v>1</v>
      </c>
      <c r="AQ47" s="26">
        <v>2</v>
      </c>
    </row>
    <row r="48" spans="1:43" ht="15.75">
      <c r="A48" s="72" t="s">
        <v>177</v>
      </c>
      <c r="B48" s="119"/>
      <c r="C48" s="17" t="s">
        <v>177</v>
      </c>
      <c r="D48" s="30">
        <v>0.008517336553389683</v>
      </c>
      <c r="E48" s="30">
        <v>1</v>
      </c>
      <c r="F48" s="30">
        <v>1</v>
      </c>
      <c r="G48" s="30">
        <v>0.2222222222222222</v>
      </c>
      <c r="H48" s="31">
        <v>0.5</v>
      </c>
      <c r="I48" s="119"/>
      <c r="J48" s="17" t="s">
        <v>177</v>
      </c>
      <c r="K48" s="30">
        <v>1</v>
      </c>
      <c r="L48" s="30">
        <v>1</v>
      </c>
      <c r="M48" s="30">
        <v>1</v>
      </c>
      <c r="N48" s="30">
        <v>1</v>
      </c>
      <c r="O48" s="31">
        <v>1</v>
      </c>
      <c r="P48" s="119"/>
      <c r="Q48" s="17" t="s">
        <v>177</v>
      </c>
      <c r="R48" s="30" t="s">
        <v>246</v>
      </c>
      <c r="S48" s="30">
        <v>1</v>
      </c>
      <c r="T48" s="30">
        <v>1</v>
      </c>
      <c r="U48" s="30">
        <v>1</v>
      </c>
      <c r="V48" s="31">
        <v>1</v>
      </c>
      <c r="W48" s="119"/>
      <c r="X48" s="17" t="s">
        <v>177</v>
      </c>
      <c r="Y48" s="30" t="s">
        <v>246</v>
      </c>
      <c r="Z48" s="30">
        <v>1</v>
      </c>
      <c r="AA48" s="30">
        <v>1</v>
      </c>
      <c r="AB48" s="30">
        <v>1</v>
      </c>
      <c r="AC48" s="31">
        <v>1</v>
      </c>
      <c r="AD48" s="119"/>
      <c r="AE48" s="17" t="s">
        <v>177</v>
      </c>
      <c r="AF48" s="30">
        <v>1</v>
      </c>
      <c r="AG48" s="30">
        <v>1</v>
      </c>
      <c r="AH48" s="30">
        <v>0.18181818181818182</v>
      </c>
      <c r="AI48" s="30">
        <v>1</v>
      </c>
      <c r="AJ48" s="31">
        <v>1</v>
      </c>
      <c r="AK48" s="119"/>
      <c r="AL48" s="17" t="s">
        <v>177</v>
      </c>
      <c r="AM48" s="30">
        <v>0.03348491788261467</v>
      </c>
      <c r="AN48" s="30">
        <v>1</v>
      </c>
      <c r="AO48" s="30">
        <v>0.09090909090909091</v>
      </c>
      <c r="AP48" s="30">
        <v>1</v>
      </c>
      <c r="AQ48" s="31">
        <v>0.25</v>
      </c>
    </row>
    <row r="49" spans="1:43" ht="15.75">
      <c r="A49" s="72"/>
      <c r="B49" s="119"/>
      <c r="C49" s="17"/>
      <c r="D49" s="30"/>
      <c r="E49" s="30"/>
      <c r="F49" s="30"/>
      <c r="G49" s="30"/>
      <c r="H49" s="31"/>
      <c r="I49" s="119"/>
      <c r="J49" s="17"/>
      <c r="K49" s="30"/>
      <c r="L49" s="30"/>
      <c r="M49" s="30"/>
      <c r="N49" s="30"/>
      <c r="O49" s="31"/>
      <c r="P49" s="119"/>
      <c r="Q49" s="17"/>
      <c r="R49" s="30"/>
      <c r="S49" s="30"/>
      <c r="T49" s="30"/>
      <c r="U49" s="30"/>
      <c r="V49" s="31"/>
      <c r="W49" s="119"/>
      <c r="X49" s="17"/>
      <c r="Y49" s="30"/>
      <c r="Z49" s="30"/>
      <c r="AA49" s="30"/>
      <c r="AB49" s="30"/>
      <c r="AC49" s="31"/>
      <c r="AD49" s="119"/>
      <c r="AE49" s="17"/>
      <c r="AF49" s="30"/>
      <c r="AG49" s="30"/>
      <c r="AH49" s="30"/>
      <c r="AI49" s="30"/>
      <c r="AJ49" s="31"/>
      <c r="AK49" s="119"/>
      <c r="AL49" s="17"/>
      <c r="AM49" s="30"/>
      <c r="AN49" s="30"/>
      <c r="AO49" s="30"/>
      <c r="AP49" s="30"/>
      <c r="AQ49" s="31"/>
    </row>
    <row r="50" spans="1:43" ht="15.75">
      <c r="A50" s="72" t="s">
        <v>178</v>
      </c>
      <c r="B50" s="119"/>
      <c r="C50" s="17" t="s">
        <v>178</v>
      </c>
      <c r="D50" s="30">
        <v>0.0004005061021919998</v>
      </c>
      <c r="E50" s="30">
        <v>0.05659588592756282</v>
      </c>
      <c r="F50" s="30">
        <v>0.26014282863811966</v>
      </c>
      <c r="G50" s="30">
        <v>0.9740669599763954</v>
      </c>
      <c r="H50" s="31">
        <v>0.24551728436602804</v>
      </c>
      <c r="I50" s="119"/>
      <c r="J50" s="17" t="s">
        <v>178</v>
      </c>
      <c r="K50" s="30">
        <v>0.9992210156182869</v>
      </c>
      <c r="L50" s="30">
        <v>0.9998208384375766</v>
      </c>
      <c r="M50" s="30">
        <v>0.9796090374832848</v>
      </c>
      <c r="N50" s="30">
        <v>0.9999997057650005</v>
      </c>
      <c r="O50" s="31">
        <v>0.9967261603179003</v>
      </c>
      <c r="P50" s="119"/>
      <c r="Q50" s="17" t="s">
        <v>178</v>
      </c>
      <c r="R50" s="30" t="s">
        <v>246</v>
      </c>
      <c r="S50" s="30">
        <v>0.9997550179318172</v>
      </c>
      <c r="T50" s="30">
        <v>1</v>
      </c>
      <c r="U50" s="30">
        <v>0.9965042286036268</v>
      </c>
      <c r="V50" s="31">
        <v>1</v>
      </c>
      <c r="W50" s="119"/>
      <c r="X50" s="17" t="s">
        <v>178</v>
      </c>
      <c r="Y50" s="30" t="s">
        <v>246</v>
      </c>
      <c r="Z50" s="30">
        <v>0.9884114823707505</v>
      </c>
      <c r="AA50" s="30">
        <v>1</v>
      </c>
      <c r="AB50" s="30">
        <v>1</v>
      </c>
      <c r="AC50" s="31">
        <v>1</v>
      </c>
      <c r="AD50" s="119"/>
      <c r="AE50" s="17" t="s">
        <v>178</v>
      </c>
      <c r="AF50" s="30">
        <v>0.47832679218431373</v>
      </c>
      <c r="AG50" s="30">
        <v>0.9395176806920834</v>
      </c>
      <c r="AH50" s="30">
        <v>0.4058423282338347</v>
      </c>
      <c r="AI50" s="30">
        <v>0.9972057895427954</v>
      </c>
      <c r="AJ50" s="31">
        <v>0.9999624071974302</v>
      </c>
      <c r="AK50" s="119"/>
      <c r="AL50" s="17" t="s">
        <v>178</v>
      </c>
      <c r="AM50" s="30">
        <v>0.00030849804745591847</v>
      </c>
      <c r="AN50" s="30">
        <v>0.1639239922709087</v>
      </c>
      <c r="AO50" s="30">
        <v>0.050699352271767695</v>
      </c>
      <c r="AP50" s="30">
        <v>0.9741198773672353</v>
      </c>
      <c r="AQ50" s="31">
        <v>0.6966784809433582</v>
      </c>
    </row>
    <row r="51" spans="1:43" ht="16.5" thickBot="1">
      <c r="A51" s="73"/>
      <c r="B51" s="119"/>
      <c r="C51" s="22"/>
      <c r="D51" s="23"/>
      <c r="E51" s="23"/>
      <c r="F51" s="23"/>
      <c r="G51" s="23"/>
      <c r="H51" s="24"/>
      <c r="I51" s="119"/>
      <c r="J51" s="22"/>
      <c r="K51" s="23"/>
      <c r="L51" s="23"/>
      <c r="M51" s="23"/>
      <c r="N51" s="23"/>
      <c r="O51" s="24"/>
      <c r="P51" s="119"/>
      <c r="Q51" s="22"/>
      <c r="R51" s="23"/>
      <c r="S51" s="23"/>
      <c r="T51" s="23"/>
      <c r="U51" s="23"/>
      <c r="V51" s="24"/>
      <c r="W51" s="119"/>
      <c r="X51" s="22"/>
      <c r="Y51" s="23"/>
      <c r="Z51" s="23"/>
      <c r="AA51" s="23"/>
      <c r="AB51" s="23"/>
      <c r="AC51" s="24"/>
      <c r="AD51" s="119"/>
      <c r="AE51" s="22"/>
      <c r="AF51" s="23"/>
      <c r="AG51" s="23"/>
      <c r="AH51" s="23"/>
      <c r="AI51" s="23"/>
      <c r="AJ51" s="24"/>
      <c r="AK51" s="119"/>
      <c r="AL51" s="22"/>
      <c r="AM51" s="23"/>
      <c r="AN51" s="23"/>
      <c r="AO51" s="23"/>
      <c r="AP51" s="23"/>
      <c r="AQ51" s="24"/>
    </row>
    <row r="52" spans="1:43" ht="15.75">
      <c r="A52" s="71" t="s">
        <v>175</v>
      </c>
      <c r="B52" s="119"/>
      <c r="C52" s="14" t="s">
        <v>175</v>
      </c>
      <c r="D52" s="25"/>
      <c r="E52" s="25"/>
      <c r="F52" s="25"/>
      <c r="G52" s="25"/>
      <c r="H52" s="26"/>
      <c r="I52" s="119"/>
      <c r="J52" s="14" t="s">
        <v>175</v>
      </c>
      <c r="K52" s="25"/>
      <c r="L52" s="25"/>
      <c r="M52" s="25"/>
      <c r="N52" s="25"/>
      <c r="O52" s="26"/>
      <c r="P52" s="119"/>
      <c r="Q52" s="14" t="s">
        <v>175</v>
      </c>
      <c r="R52" s="25"/>
      <c r="S52" s="25"/>
      <c r="T52" s="25"/>
      <c r="U52" s="25"/>
      <c r="V52" s="26"/>
      <c r="W52" s="119"/>
      <c r="X52" s="14" t="s">
        <v>175</v>
      </c>
      <c r="Y52" s="25"/>
      <c r="Z52" s="25"/>
      <c r="AA52" s="25"/>
      <c r="AB52" s="25"/>
      <c r="AC52" s="26"/>
      <c r="AD52" s="119"/>
      <c r="AE52" s="14" t="s">
        <v>175</v>
      </c>
      <c r="AF52" s="25"/>
      <c r="AG52" s="25"/>
      <c r="AH52" s="25"/>
      <c r="AI52" s="25"/>
      <c r="AJ52" s="26"/>
      <c r="AK52" s="119"/>
      <c r="AL52" s="14" t="s">
        <v>175</v>
      </c>
      <c r="AM52" s="25"/>
      <c r="AN52" s="25"/>
      <c r="AO52" s="25"/>
      <c r="AP52" s="25"/>
      <c r="AQ52" s="26"/>
    </row>
    <row r="53" spans="1:43" ht="15.75">
      <c r="A53" s="71"/>
      <c r="B53" s="119"/>
      <c r="C53" s="14"/>
      <c r="D53" s="25"/>
      <c r="E53" s="25"/>
      <c r="F53" s="25"/>
      <c r="G53" s="25"/>
      <c r="H53" s="26"/>
      <c r="I53" s="119"/>
      <c r="J53" s="14"/>
      <c r="K53" s="25"/>
      <c r="L53" s="25"/>
      <c r="M53" s="25"/>
      <c r="N53" s="25"/>
      <c r="O53" s="26"/>
      <c r="P53" s="119"/>
      <c r="Q53" s="14"/>
      <c r="R53" s="25"/>
      <c r="S53" s="25"/>
      <c r="T53" s="25"/>
      <c r="U53" s="25"/>
      <c r="V53" s="26"/>
      <c r="W53" s="119"/>
      <c r="X53" s="14"/>
      <c r="Y53" s="25"/>
      <c r="Z53" s="25"/>
      <c r="AA53" s="25"/>
      <c r="AB53" s="25"/>
      <c r="AC53" s="26"/>
      <c r="AD53" s="119"/>
      <c r="AE53" s="14"/>
      <c r="AF53" s="25"/>
      <c r="AG53" s="25"/>
      <c r="AH53" s="25"/>
      <c r="AI53" s="25"/>
      <c r="AJ53" s="26"/>
      <c r="AK53" s="119"/>
      <c r="AL53" s="14"/>
      <c r="AM53" s="25"/>
      <c r="AN53" s="25"/>
      <c r="AO53" s="25"/>
      <c r="AP53" s="25"/>
      <c r="AQ53" s="26"/>
    </row>
    <row r="54" spans="1:43" ht="18.75">
      <c r="A54" s="75" t="s">
        <v>180</v>
      </c>
      <c r="B54" s="119"/>
      <c r="C54" s="6" t="s">
        <v>180</v>
      </c>
      <c r="D54" s="30">
        <v>76.15633332240591</v>
      </c>
      <c r="E54" s="30">
        <v>43.489248820409465</v>
      </c>
      <c r="F54" s="30">
        <v>29.53072918297958</v>
      </c>
      <c r="G54" s="30">
        <v>20.7713938693522</v>
      </c>
      <c r="H54" s="31">
        <v>13.306450270668169</v>
      </c>
      <c r="I54" s="119"/>
      <c r="J54" s="6" t="s">
        <v>180</v>
      </c>
      <c r="K54" s="30">
        <v>0</v>
      </c>
      <c r="L54" s="30">
        <v>13.604258081745854</v>
      </c>
      <c r="M54" s="30">
        <v>4.938340916068396</v>
      </c>
      <c r="N54" s="30">
        <v>0.20687239820560926</v>
      </c>
      <c r="O54" s="31">
        <v>0</v>
      </c>
      <c r="P54" s="119"/>
      <c r="Q54" s="6" t="s">
        <v>180</v>
      </c>
      <c r="R54" s="30" t="s">
        <v>246</v>
      </c>
      <c r="S54" s="30">
        <v>3.329140899927961</v>
      </c>
      <c r="T54" s="30">
        <v>0</v>
      </c>
      <c r="U54" s="30">
        <v>0</v>
      </c>
      <c r="V54" s="31">
        <v>0</v>
      </c>
      <c r="W54" s="119"/>
      <c r="X54" s="6" t="s">
        <v>180</v>
      </c>
      <c r="Y54" s="30" t="s">
        <v>246</v>
      </c>
      <c r="Z54" s="30">
        <v>0</v>
      </c>
      <c r="AA54" s="30">
        <v>0</v>
      </c>
      <c r="AB54" s="30">
        <v>0</v>
      </c>
      <c r="AC54" s="31">
        <v>0</v>
      </c>
      <c r="AD54" s="119"/>
      <c r="AE54" s="6" t="s">
        <v>180</v>
      </c>
      <c r="AF54" s="30">
        <v>0</v>
      </c>
      <c r="AG54" s="30">
        <v>19.79554396544578</v>
      </c>
      <c r="AH54" s="30">
        <v>33.0563630792025</v>
      </c>
      <c r="AI54" s="30">
        <v>31.32241953408999</v>
      </c>
      <c r="AJ54" s="31">
        <v>3.0237687495364867</v>
      </c>
      <c r="AK54" s="119"/>
      <c r="AL54" s="6" t="s">
        <v>180</v>
      </c>
      <c r="AM54" s="30">
        <v>75.80039171726438</v>
      </c>
      <c r="AN54" s="30">
        <v>46.63871325460082</v>
      </c>
      <c r="AO54" s="30">
        <v>55.215905226479045</v>
      </c>
      <c r="AP54" s="30">
        <v>41.97610213975174</v>
      </c>
      <c r="AQ54" s="31">
        <v>10.175864757650388</v>
      </c>
    </row>
    <row r="55" spans="1:43" ht="15.75">
      <c r="A55" s="75" t="s">
        <v>15</v>
      </c>
      <c r="B55" s="119"/>
      <c r="C55" s="6" t="s">
        <v>15</v>
      </c>
      <c r="D55" s="25">
        <v>36</v>
      </c>
      <c r="E55" s="25">
        <v>35</v>
      </c>
      <c r="F55" s="25">
        <v>21</v>
      </c>
      <c r="G55" s="25">
        <v>16</v>
      </c>
      <c r="H55" s="26">
        <v>7</v>
      </c>
      <c r="I55" s="119"/>
      <c r="J55" s="6" t="s">
        <v>15</v>
      </c>
      <c r="K55" s="25">
        <v>0</v>
      </c>
      <c r="L55" s="25">
        <v>10</v>
      </c>
      <c r="M55" s="25">
        <v>5</v>
      </c>
      <c r="N55" s="25">
        <v>2</v>
      </c>
      <c r="O55" s="26">
        <v>0</v>
      </c>
      <c r="P55" s="119"/>
      <c r="Q55" s="6" t="s">
        <v>15</v>
      </c>
      <c r="R55" s="25" t="s">
        <v>246</v>
      </c>
      <c r="S55" s="25">
        <v>2</v>
      </c>
      <c r="T55" s="25">
        <v>0</v>
      </c>
      <c r="U55" s="25">
        <v>0</v>
      </c>
      <c r="V55" s="26">
        <v>0</v>
      </c>
      <c r="W55" s="119"/>
      <c r="X55" s="6" t="s">
        <v>15</v>
      </c>
      <c r="Y55" s="25" t="s">
        <v>246</v>
      </c>
      <c r="Z55" s="25">
        <v>0</v>
      </c>
      <c r="AA55" s="25">
        <v>0</v>
      </c>
      <c r="AB55" s="25">
        <v>0</v>
      </c>
      <c r="AC55" s="26">
        <v>0</v>
      </c>
      <c r="AD55" s="119"/>
      <c r="AE55" s="6" t="s">
        <v>15</v>
      </c>
      <c r="AF55" s="25">
        <v>0</v>
      </c>
      <c r="AG55" s="25">
        <v>27</v>
      </c>
      <c r="AH55" s="25">
        <v>21</v>
      </c>
      <c r="AI55" s="25">
        <v>22</v>
      </c>
      <c r="AJ55" s="26">
        <v>7</v>
      </c>
      <c r="AK55" s="119"/>
      <c r="AL55" s="6" t="s">
        <v>15</v>
      </c>
      <c r="AM55" s="25">
        <v>36</v>
      </c>
      <c r="AN55" s="25">
        <v>38</v>
      </c>
      <c r="AO55" s="25">
        <v>34</v>
      </c>
      <c r="AP55" s="25">
        <v>30</v>
      </c>
      <c r="AQ55" s="26">
        <v>13</v>
      </c>
    </row>
    <row r="56" spans="1:43" ht="18.75">
      <c r="A56" s="75" t="s">
        <v>37</v>
      </c>
      <c r="B56" s="119"/>
      <c r="C56" s="6" t="s">
        <v>37</v>
      </c>
      <c r="D56" s="30">
        <v>0.0001061542782138757</v>
      </c>
      <c r="E56" s="30">
        <v>0.15365744980007184</v>
      </c>
      <c r="F56" s="30">
        <v>0.10183149971133289</v>
      </c>
      <c r="G56" s="30">
        <v>0.18746626880748687</v>
      </c>
      <c r="H56" s="31">
        <v>0.06498459361623743</v>
      </c>
      <c r="I56" s="119"/>
      <c r="J56" s="6" t="s">
        <v>37</v>
      </c>
      <c r="K56" s="30">
        <v>1</v>
      </c>
      <c r="L56" s="30">
        <v>0.19181971195517847</v>
      </c>
      <c r="M56" s="30">
        <v>0.42345145445270016</v>
      </c>
      <c r="N56" s="30">
        <v>0.9017335523162856</v>
      </c>
      <c r="O56" s="31">
        <v>1</v>
      </c>
      <c r="P56" s="119"/>
      <c r="Q56" s="6" t="s">
        <v>37</v>
      </c>
      <c r="R56" s="30" t="s">
        <v>246</v>
      </c>
      <c r="S56" s="30">
        <v>0.1892719422925222</v>
      </c>
      <c r="T56" s="30">
        <v>1</v>
      </c>
      <c r="U56" s="30">
        <v>1</v>
      </c>
      <c r="V56" s="31">
        <v>1</v>
      </c>
      <c r="W56" s="119"/>
      <c r="X56" s="6" t="s">
        <v>37</v>
      </c>
      <c r="Y56" s="30" t="s">
        <v>246</v>
      </c>
      <c r="Z56" s="30">
        <v>1</v>
      </c>
      <c r="AA56" s="30">
        <v>1</v>
      </c>
      <c r="AB56" s="30">
        <v>1</v>
      </c>
      <c r="AC56" s="31">
        <v>1</v>
      </c>
      <c r="AD56" s="119"/>
      <c r="AE56" s="6" t="s">
        <v>37</v>
      </c>
      <c r="AF56" s="30">
        <v>1</v>
      </c>
      <c r="AG56" s="30">
        <v>0.839225643662218</v>
      </c>
      <c r="AH56" s="30">
        <v>0.04559586094857586</v>
      </c>
      <c r="AI56" s="30">
        <v>0.08970429592509765</v>
      </c>
      <c r="AJ56" s="31">
        <v>0.8827947515607795</v>
      </c>
      <c r="AK56" s="119"/>
      <c r="AL56" s="6" t="s">
        <v>37</v>
      </c>
      <c r="AM56" s="30">
        <v>0.00011750897438436309</v>
      </c>
      <c r="AN56" s="30">
        <v>0.15873517739947715</v>
      </c>
      <c r="AO56" s="30">
        <v>0.012155328451295102</v>
      </c>
      <c r="AP56" s="30">
        <v>0.07191153769983492</v>
      </c>
      <c r="AQ56" s="31">
        <v>0.67949392562721</v>
      </c>
    </row>
    <row r="57" spans="1:43" ht="15.75">
      <c r="A57" s="75"/>
      <c r="B57" s="119"/>
      <c r="C57" s="6"/>
      <c r="D57" s="30"/>
      <c r="E57" s="30"/>
      <c r="F57" s="30"/>
      <c r="G57" s="30"/>
      <c r="H57" s="31"/>
      <c r="I57" s="119"/>
      <c r="J57" s="6"/>
      <c r="K57" s="30"/>
      <c r="L57" s="30"/>
      <c r="M57" s="30"/>
      <c r="N57" s="30"/>
      <c r="O57" s="31"/>
      <c r="P57" s="119"/>
      <c r="Q57" s="6"/>
      <c r="R57" s="30"/>
      <c r="S57" s="30"/>
      <c r="T57" s="30"/>
      <c r="U57" s="30"/>
      <c r="V57" s="31"/>
      <c r="W57" s="119"/>
      <c r="X57" s="6"/>
      <c r="Y57" s="30"/>
      <c r="Z57" s="30"/>
      <c r="AA57" s="30"/>
      <c r="AB57" s="30"/>
      <c r="AC57" s="31"/>
      <c r="AD57" s="119"/>
      <c r="AE57" s="6"/>
      <c r="AF57" s="30"/>
      <c r="AG57" s="30"/>
      <c r="AH57" s="30"/>
      <c r="AI57" s="30"/>
      <c r="AJ57" s="31"/>
      <c r="AK57" s="119"/>
      <c r="AL57" s="6"/>
      <c r="AM57" s="30"/>
      <c r="AN57" s="30"/>
      <c r="AO57" s="30"/>
      <c r="AP57" s="30"/>
      <c r="AQ57" s="31"/>
    </row>
    <row r="58" spans="1:43" ht="15.75">
      <c r="A58" s="75" t="s">
        <v>176</v>
      </c>
      <c r="B58" s="119"/>
      <c r="C58" s="6" t="s">
        <v>176</v>
      </c>
      <c r="D58" s="30">
        <v>82.43890653978065</v>
      </c>
      <c r="E58" s="30">
        <v>58.65885966206761</v>
      </c>
      <c r="F58" s="30">
        <v>59.179619395112894</v>
      </c>
      <c r="G58" s="30">
        <v>50.34276645874502</v>
      </c>
      <c r="H58" s="31">
        <v>50.5021219159033</v>
      </c>
      <c r="I58" s="119"/>
      <c r="J58" s="6" t="s">
        <v>176</v>
      </c>
      <c r="K58" s="30">
        <v>4.001035924456616</v>
      </c>
      <c r="L58" s="30">
        <v>54.743009593132804</v>
      </c>
      <c r="M58" s="30">
        <v>44.127002602582834</v>
      </c>
      <c r="N58" s="30">
        <v>34.01705451060438</v>
      </c>
      <c r="O58" s="31">
        <v>26.90395240804633</v>
      </c>
      <c r="P58" s="119"/>
      <c r="Q58" s="6" t="s">
        <v>176</v>
      </c>
      <c r="R58" s="30" t="s">
        <v>246</v>
      </c>
      <c r="S58" s="30">
        <v>34.011235989440124</v>
      </c>
      <c r="T58" s="30">
        <v>20.377303828787298</v>
      </c>
      <c r="U58" s="30">
        <v>13.368962011322145</v>
      </c>
      <c r="V58" s="31">
        <v>11.041724068628465</v>
      </c>
      <c r="W58" s="119"/>
      <c r="X58" s="6" t="s">
        <v>176</v>
      </c>
      <c r="Y58" s="30" t="s">
        <v>246</v>
      </c>
      <c r="Z58" s="30">
        <v>5.715417022334354</v>
      </c>
      <c r="AA58" s="30">
        <v>0</v>
      </c>
      <c r="AB58" s="30">
        <v>0</v>
      </c>
      <c r="AC58" s="31">
        <v>0</v>
      </c>
      <c r="AD58" s="119"/>
      <c r="AE58" s="6" t="s">
        <v>176</v>
      </c>
      <c r="AF58" s="30">
        <v>19.3972964823709</v>
      </c>
      <c r="AG58" s="30">
        <v>41.14437375576052</v>
      </c>
      <c r="AH58" s="30">
        <v>61.58270203945006</v>
      </c>
      <c r="AI58" s="30">
        <v>56.11150138211326</v>
      </c>
      <c r="AJ58" s="31">
        <v>31.247376271060052</v>
      </c>
      <c r="AK58" s="119"/>
      <c r="AL58" s="6" t="s">
        <v>176</v>
      </c>
      <c r="AM58" s="30">
        <v>82.10364665488416</v>
      </c>
      <c r="AN58" s="30">
        <v>58.71016600342626</v>
      </c>
      <c r="AO58" s="30">
        <v>70.97194103863302</v>
      </c>
      <c r="AP58" s="30">
        <v>72.34790081676447</v>
      </c>
      <c r="AQ58" s="31">
        <v>52.166545039058654</v>
      </c>
    </row>
    <row r="59" spans="1:43" ht="15.75">
      <c r="A59" s="75" t="s">
        <v>15</v>
      </c>
      <c r="B59" s="119"/>
      <c r="C59" s="6" t="s">
        <v>15</v>
      </c>
      <c r="D59" s="25">
        <v>37</v>
      </c>
      <c r="E59" s="25">
        <v>41</v>
      </c>
      <c r="F59" s="25">
        <v>41</v>
      </c>
      <c r="G59" s="25">
        <v>41</v>
      </c>
      <c r="H59" s="26">
        <v>40</v>
      </c>
      <c r="I59" s="119"/>
      <c r="J59" s="6" t="s">
        <v>15</v>
      </c>
      <c r="K59" s="25">
        <v>7</v>
      </c>
      <c r="L59" s="25">
        <v>41</v>
      </c>
      <c r="M59" s="25">
        <v>41</v>
      </c>
      <c r="N59" s="25">
        <v>41</v>
      </c>
      <c r="O59" s="26">
        <v>40</v>
      </c>
      <c r="P59" s="119"/>
      <c r="Q59" s="6" t="s">
        <v>15</v>
      </c>
      <c r="R59" s="25" t="s">
        <v>246</v>
      </c>
      <c r="S59" s="25">
        <v>41</v>
      </c>
      <c r="T59" s="25">
        <v>40</v>
      </c>
      <c r="U59" s="25">
        <v>36</v>
      </c>
      <c r="V59" s="26">
        <v>38</v>
      </c>
      <c r="W59" s="119"/>
      <c r="X59" s="6" t="s">
        <v>15</v>
      </c>
      <c r="Y59" s="25" t="s">
        <v>246</v>
      </c>
      <c r="Z59" s="25">
        <v>29</v>
      </c>
      <c r="AA59" s="25">
        <v>32</v>
      </c>
      <c r="AB59" s="25">
        <v>32</v>
      </c>
      <c r="AC59" s="26">
        <v>23</v>
      </c>
      <c r="AD59" s="119"/>
      <c r="AE59" s="6" t="s">
        <v>15</v>
      </c>
      <c r="AF59" s="25">
        <v>30</v>
      </c>
      <c r="AG59" s="25">
        <v>42</v>
      </c>
      <c r="AH59" s="25">
        <v>42</v>
      </c>
      <c r="AI59" s="25">
        <v>42</v>
      </c>
      <c r="AJ59" s="26">
        <v>42</v>
      </c>
      <c r="AK59" s="119"/>
      <c r="AL59" s="6" t="s">
        <v>15</v>
      </c>
      <c r="AM59" s="25">
        <v>37</v>
      </c>
      <c r="AN59" s="25">
        <v>42</v>
      </c>
      <c r="AO59" s="25">
        <v>42</v>
      </c>
      <c r="AP59" s="25">
        <v>42</v>
      </c>
      <c r="AQ59" s="26">
        <v>42</v>
      </c>
    </row>
    <row r="60" spans="1:43" ht="18.75">
      <c r="A60" s="75" t="s">
        <v>38</v>
      </c>
      <c r="B60" s="119"/>
      <c r="C60" s="6" t="s">
        <v>38</v>
      </c>
      <c r="D60" s="30">
        <v>2.6028156981247668E-05</v>
      </c>
      <c r="E60" s="30">
        <v>0.036254462338417386</v>
      </c>
      <c r="F60" s="30">
        <v>0.03279822665810368</v>
      </c>
      <c r="G60" s="30">
        <v>0.1503857388562725</v>
      </c>
      <c r="H60" s="31">
        <v>0.12345837957640897</v>
      </c>
      <c r="I60" s="119"/>
      <c r="J60" s="6" t="s">
        <v>38</v>
      </c>
      <c r="K60" s="30">
        <v>0.7796580822200747</v>
      </c>
      <c r="L60" s="30">
        <v>0.07395990847547144</v>
      </c>
      <c r="M60" s="30">
        <v>0.34084341630328624</v>
      </c>
      <c r="N60" s="30">
        <v>0.7718805329235123</v>
      </c>
      <c r="O60" s="31">
        <v>0.943733008728504</v>
      </c>
      <c r="P60" s="119"/>
      <c r="Q60" s="6" t="s">
        <v>38</v>
      </c>
      <c r="R60" s="30" t="s">
        <v>246</v>
      </c>
      <c r="S60" s="30">
        <v>0.7721003623377041</v>
      </c>
      <c r="T60" s="30">
        <v>0.9957791676477367</v>
      </c>
      <c r="U60" s="30">
        <v>0.9997889066636424</v>
      </c>
      <c r="V60" s="31">
        <v>0.99999433938237</v>
      </c>
      <c r="W60" s="119"/>
      <c r="X60" s="6" t="s">
        <v>38</v>
      </c>
      <c r="Y60" s="30" t="s">
        <v>246</v>
      </c>
      <c r="Z60" s="30">
        <v>0.9999991418352892</v>
      </c>
      <c r="AA60" s="30">
        <v>1</v>
      </c>
      <c r="AB60" s="30">
        <v>1</v>
      </c>
      <c r="AC60" s="31">
        <v>1</v>
      </c>
      <c r="AD60" s="119"/>
      <c r="AE60" s="6" t="s">
        <v>38</v>
      </c>
      <c r="AF60" s="30">
        <v>0.9312952939835845</v>
      </c>
      <c r="AG60" s="30">
        <v>0.5083985829580318</v>
      </c>
      <c r="AH60" s="30">
        <v>0.025976003066737335</v>
      </c>
      <c r="AI60" s="30">
        <v>0.0713619741987761</v>
      </c>
      <c r="AJ60" s="31">
        <v>0.8882151506637779</v>
      </c>
      <c r="AK60" s="119"/>
      <c r="AL60" s="6" t="s">
        <v>38</v>
      </c>
      <c r="AM60" s="30">
        <v>2.8736249264466907E-05</v>
      </c>
      <c r="AN60" s="30">
        <v>0.04491789241869852</v>
      </c>
      <c r="AO60" s="30">
        <v>0.0034319688588071197</v>
      </c>
      <c r="AP60" s="30">
        <v>0.002483200431535828</v>
      </c>
      <c r="AQ60" s="31">
        <v>0.13521843024350758</v>
      </c>
    </row>
    <row r="61" spans="1:43" ht="15.75">
      <c r="A61" s="71"/>
      <c r="B61" s="119"/>
      <c r="C61" s="14"/>
      <c r="D61" s="36"/>
      <c r="E61" s="36"/>
      <c r="F61" s="36"/>
      <c r="G61" s="36"/>
      <c r="H61" s="37"/>
      <c r="I61" s="119"/>
      <c r="J61" s="14"/>
      <c r="K61" s="36"/>
      <c r="L61" s="36"/>
      <c r="M61" s="36"/>
      <c r="N61" s="36"/>
      <c r="O61" s="37"/>
      <c r="P61" s="119"/>
      <c r="Q61" s="14"/>
      <c r="R61" s="36"/>
      <c r="S61" s="36"/>
      <c r="T61" s="36"/>
      <c r="U61" s="36"/>
      <c r="V61" s="37"/>
      <c r="W61" s="119"/>
      <c r="X61" s="14"/>
      <c r="Y61" s="36"/>
      <c r="Z61" s="36"/>
      <c r="AA61" s="36"/>
      <c r="AB61" s="36"/>
      <c r="AC61" s="37"/>
      <c r="AD61" s="119"/>
      <c r="AE61" s="14"/>
      <c r="AF61" s="36"/>
      <c r="AG61" s="36"/>
      <c r="AH61" s="36"/>
      <c r="AI61" s="36"/>
      <c r="AJ61" s="37"/>
      <c r="AK61" s="119"/>
      <c r="AL61" s="14"/>
      <c r="AM61" s="36"/>
      <c r="AN61" s="36"/>
      <c r="AO61" s="36"/>
      <c r="AP61" s="36"/>
      <c r="AQ61" s="37"/>
    </row>
    <row r="62" spans="1:43" ht="15.75">
      <c r="A62" s="75" t="s">
        <v>16</v>
      </c>
      <c r="B62" s="119"/>
      <c r="C62" s="6" t="s">
        <v>16</v>
      </c>
      <c r="D62" s="30" t="s">
        <v>408</v>
      </c>
      <c r="E62" s="30" t="s">
        <v>409</v>
      </c>
      <c r="F62" s="30" t="s">
        <v>410</v>
      </c>
      <c r="G62" s="30" t="s">
        <v>411</v>
      </c>
      <c r="H62" s="31" t="s">
        <v>412</v>
      </c>
      <c r="I62" s="119"/>
      <c r="J62" s="6" t="s">
        <v>16</v>
      </c>
      <c r="K62" s="30" t="s">
        <v>371</v>
      </c>
      <c r="L62" s="30" t="s">
        <v>414</v>
      </c>
      <c r="M62" s="30" t="s">
        <v>415</v>
      </c>
      <c r="N62" s="30" t="s">
        <v>416</v>
      </c>
      <c r="O62" s="31" t="s">
        <v>367</v>
      </c>
      <c r="P62" s="119"/>
      <c r="Q62" s="6" t="s">
        <v>16</v>
      </c>
      <c r="R62" s="30" t="s">
        <v>246</v>
      </c>
      <c r="S62" s="30" t="s">
        <v>416</v>
      </c>
      <c r="T62" s="30" t="s">
        <v>367</v>
      </c>
      <c r="U62" s="30" t="s">
        <v>367</v>
      </c>
      <c r="V62" s="31" t="s">
        <v>371</v>
      </c>
      <c r="W62" s="119"/>
      <c r="X62" s="6" t="s">
        <v>16</v>
      </c>
      <c r="Y62" s="30" t="s">
        <v>246</v>
      </c>
      <c r="Z62" s="30" t="s">
        <v>367</v>
      </c>
      <c r="AA62" s="30" t="s">
        <v>371</v>
      </c>
      <c r="AB62" s="30" t="s">
        <v>371</v>
      </c>
      <c r="AC62" s="31" t="s">
        <v>371</v>
      </c>
      <c r="AD62" s="119"/>
      <c r="AE62" s="6" t="s">
        <v>16</v>
      </c>
      <c r="AF62" s="30" t="s">
        <v>367</v>
      </c>
      <c r="AG62" s="30" t="s">
        <v>420</v>
      </c>
      <c r="AH62" s="30" t="s">
        <v>410</v>
      </c>
      <c r="AI62" s="30" t="s">
        <v>421</v>
      </c>
      <c r="AJ62" s="31" t="s">
        <v>412</v>
      </c>
      <c r="AK62" s="119"/>
      <c r="AL62" s="6" t="s">
        <v>16</v>
      </c>
      <c r="AM62" s="30" t="s">
        <v>401</v>
      </c>
      <c r="AN62" s="30" t="s">
        <v>426</v>
      </c>
      <c r="AO62" s="30" t="s">
        <v>427</v>
      </c>
      <c r="AP62" s="30" t="s">
        <v>428</v>
      </c>
      <c r="AQ62" s="31" t="s">
        <v>429</v>
      </c>
    </row>
    <row r="63" spans="1:43" ht="15.75">
      <c r="A63" s="75" t="s">
        <v>39</v>
      </c>
      <c r="B63" s="119"/>
      <c r="C63" s="6" t="s">
        <v>39</v>
      </c>
      <c r="D63" s="30">
        <v>1</v>
      </c>
      <c r="E63" s="30">
        <v>0.617719317029696</v>
      </c>
      <c r="F63" s="30">
        <v>0.8318119049072266</v>
      </c>
      <c r="G63" s="30">
        <v>1</v>
      </c>
      <c r="H63" s="31">
        <v>0.2890625</v>
      </c>
      <c r="I63" s="119"/>
      <c r="J63" s="6" t="s">
        <v>39</v>
      </c>
      <c r="K63" s="30">
        <v>1</v>
      </c>
      <c r="L63" s="30">
        <v>0.548828125</v>
      </c>
      <c r="M63" s="30">
        <v>0.6875</v>
      </c>
      <c r="N63" s="30">
        <v>1</v>
      </c>
      <c r="O63" s="31">
        <v>1</v>
      </c>
      <c r="P63" s="119"/>
      <c r="Q63" s="6" t="s">
        <v>39</v>
      </c>
      <c r="R63" s="30" t="s">
        <v>246</v>
      </c>
      <c r="S63" s="30">
        <v>1</v>
      </c>
      <c r="T63" s="30">
        <v>1</v>
      </c>
      <c r="U63" s="30">
        <v>1</v>
      </c>
      <c r="V63" s="31">
        <v>1</v>
      </c>
      <c r="W63" s="119"/>
      <c r="X63" s="6" t="s">
        <v>39</v>
      </c>
      <c r="Y63" s="30" t="s">
        <v>246</v>
      </c>
      <c r="Z63" s="30">
        <v>1</v>
      </c>
      <c r="AA63" s="30">
        <v>1</v>
      </c>
      <c r="AB63" s="30">
        <v>1</v>
      </c>
      <c r="AC63" s="31">
        <v>1</v>
      </c>
      <c r="AD63" s="119"/>
      <c r="AE63" s="6" t="s">
        <v>39</v>
      </c>
      <c r="AF63" s="30">
        <v>1</v>
      </c>
      <c r="AG63" s="30">
        <v>0.8505540192127228</v>
      </c>
      <c r="AH63" s="30">
        <v>0.8318119049072266</v>
      </c>
      <c r="AI63" s="30">
        <v>1</v>
      </c>
      <c r="AJ63" s="31">
        <v>0.2890625</v>
      </c>
      <c r="AK63" s="119"/>
      <c r="AL63" s="6" t="s">
        <v>39</v>
      </c>
      <c r="AM63" s="30">
        <v>1</v>
      </c>
      <c r="AN63" s="30">
        <v>0.5223973804968409</v>
      </c>
      <c r="AO63" s="30">
        <v>1</v>
      </c>
      <c r="AP63" s="30">
        <v>0.720100131817162</v>
      </c>
      <c r="AQ63" s="31">
        <v>0.79052734375</v>
      </c>
    </row>
    <row r="64" spans="1:43" ht="15.75">
      <c r="A64" s="75"/>
      <c r="B64" s="119"/>
      <c r="C64" s="6"/>
      <c r="D64" s="30"/>
      <c r="E64" s="30"/>
      <c r="F64" s="30"/>
      <c r="G64" s="30"/>
      <c r="H64" s="31"/>
      <c r="I64" s="119"/>
      <c r="J64" s="6"/>
      <c r="K64" s="30"/>
      <c r="L64" s="30"/>
      <c r="M64" s="30"/>
      <c r="N64" s="30"/>
      <c r="O64" s="31"/>
      <c r="P64" s="119"/>
      <c r="Q64" s="6"/>
      <c r="R64" s="30"/>
      <c r="S64" s="30"/>
      <c r="T64" s="30"/>
      <c r="U64" s="30"/>
      <c r="V64" s="31"/>
      <c r="W64" s="119"/>
      <c r="X64" s="6"/>
      <c r="Y64" s="30"/>
      <c r="Z64" s="30"/>
      <c r="AA64" s="30"/>
      <c r="AB64" s="30"/>
      <c r="AC64" s="31"/>
      <c r="AD64" s="119"/>
      <c r="AE64" s="6"/>
      <c r="AF64" s="30"/>
      <c r="AG64" s="30"/>
      <c r="AH64" s="30"/>
      <c r="AI64" s="30"/>
      <c r="AJ64" s="31"/>
      <c r="AK64" s="119"/>
      <c r="AL64" s="6"/>
      <c r="AM64" s="30"/>
      <c r="AN64" s="30"/>
      <c r="AO64" s="30"/>
      <c r="AP64" s="30"/>
      <c r="AQ64" s="31"/>
    </row>
    <row r="65" spans="1:43" ht="15.75">
      <c r="A65" s="72" t="s">
        <v>179</v>
      </c>
      <c r="B65" s="119"/>
      <c r="C65" s="17" t="s">
        <v>179</v>
      </c>
      <c r="D65" s="25">
        <v>12</v>
      </c>
      <c r="E65" s="25">
        <v>19</v>
      </c>
      <c r="F65" s="25">
        <v>10</v>
      </c>
      <c r="G65" s="25">
        <v>12</v>
      </c>
      <c r="H65" s="26">
        <v>2</v>
      </c>
      <c r="I65" s="119"/>
      <c r="J65" s="17" t="s">
        <v>179</v>
      </c>
      <c r="K65" s="25">
        <v>1</v>
      </c>
      <c r="L65" s="25">
        <v>7</v>
      </c>
      <c r="M65" s="25">
        <v>3</v>
      </c>
      <c r="N65" s="25">
        <v>2</v>
      </c>
      <c r="O65" s="26">
        <v>1</v>
      </c>
      <c r="P65" s="119"/>
      <c r="Q65" s="17" t="s">
        <v>179</v>
      </c>
      <c r="R65" s="25" t="s">
        <v>246</v>
      </c>
      <c r="S65" s="25">
        <v>3</v>
      </c>
      <c r="T65" s="25">
        <v>1</v>
      </c>
      <c r="U65" s="25">
        <v>1</v>
      </c>
      <c r="V65" s="26">
        <v>1</v>
      </c>
      <c r="W65" s="119"/>
      <c r="X65" s="17" t="s">
        <v>179</v>
      </c>
      <c r="Y65" s="25" t="s">
        <v>246</v>
      </c>
      <c r="Z65" s="25">
        <v>1</v>
      </c>
      <c r="AA65" s="25">
        <v>1</v>
      </c>
      <c r="AB65" s="25">
        <v>1</v>
      </c>
      <c r="AC65" s="26">
        <v>1</v>
      </c>
      <c r="AD65" s="119"/>
      <c r="AE65" s="17" t="s">
        <v>179</v>
      </c>
      <c r="AF65" s="25">
        <v>1</v>
      </c>
      <c r="AG65" s="25">
        <v>14</v>
      </c>
      <c r="AH65" s="25">
        <v>8</v>
      </c>
      <c r="AI65" s="25">
        <v>10</v>
      </c>
      <c r="AJ65" s="26">
        <v>5</v>
      </c>
      <c r="AK65" s="119"/>
      <c r="AL65" s="17" t="s">
        <v>179</v>
      </c>
      <c r="AM65" s="25">
        <v>10</v>
      </c>
      <c r="AN65" s="25">
        <v>17</v>
      </c>
      <c r="AO65" s="25">
        <v>7</v>
      </c>
      <c r="AP65" s="25">
        <v>12</v>
      </c>
      <c r="AQ65" s="26">
        <v>6</v>
      </c>
    </row>
    <row r="66" spans="1:43" ht="15.75">
      <c r="A66" s="72" t="s">
        <v>177</v>
      </c>
      <c r="B66" s="119"/>
      <c r="C66" s="17" t="s">
        <v>177</v>
      </c>
      <c r="D66" s="30">
        <v>0.00935487475411062</v>
      </c>
      <c r="E66" s="30">
        <v>0.595900436878335</v>
      </c>
      <c r="F66" s="30">
        <v>0.27065968087639913</v>
      </c>
      <c r="G66" s="30">
        <v>0.939407651172357</v>
      </c>
      <c r="H66" s="31">
        <v>0.07142857142857142</v>
      </c>
      <c r="I66" s="119"/>
      <c r="J66" s="17" t="s">
        <v>177</v>
      </c>
      <c r="K66" s="30">
        <v>1</v>
      </c>
      <c r="L66" s="30">
        <v>0.8333333333333333</v>
      </c>
      <c r="M66" s="30">
        <v>0.4</v>
      </c>
      <c r="N66" s="30">
        <v>0.6666666666666666</v>
      </c>
      <c r="O66" s="31">
        <v>1</v>
      </c>
      <c r="P66" s="119"/>
      <c r="Q66" s="17" t="s">
        <v>177</v>
      </c>
      <c r="R66" s="30" t="s">
        <v>246</v>
      </c>
      <c r="S66" s="30">
        <v>1</v>
      </c>
      <c r="T66" s="30">
        <v>1</v>
      </c>
      <c r="U66" s="30">
        <v>1</v>
      </c>
      <c r="V66" s="31">
        <v>1</v>
      </c>
      <c r="W66" s="119"/>
      <c r="X66" s="17" t="s">
        <v>177</v>
      </c>
      <c r="Y66" s="30" t="s">
        <v>246</v>
      </c>
      <c r="Z66" s="30">
        <v>1</v>
      </c>
      <c r="AA66" s="30">
        <v>1</v>
      </c>
      <c r="AB66" s="30">
        <v>1</v>
      </c>
      <c r="AC66" s="31">
        <v>1</v>
      </c>
      <c r="AD66" s="119"/>
      <c r="AE66" s="17" t="s">
        <v>177</v>
      </c>
      <c r="AF66" s="30">
        <v>1</v>
      </c>
      <c r="AG66" s="30">
        <v>0.4364786646924216</v>
      </c>
      <c r="AH66" s="30">
        <v>0.06703977137413669</v>
      </c>
      <c r="AI66" s="30">
        <v>0.2016991623264338</v>
      </c>
      <c r="AJ66" s="31">
        <v>0.9999999999999999</v>
      </c>
      <c r="AK66" s="119"/>
      <c r="AL66" s="17" t="s">
        <v>177</v>
      </c>
      <c r="AM66" s="30">
        <v>0.0011294622166605531</v>
      </c>
      <c r="AN66" s="30">
        <v>0.1876925965962093</v>
      </c>
      <c r="AO66" s="30">
        <v>4.3017540465760326E-05</v>
      </c>
      <c r="AP66" s="30">
        <v>0.0778803467536181</v>
      </c>
      <c r="AQ66" s="31">
        <v>0.2261072261072261</v>
      </c>
    </row>
    <row r="67" spans="1:43" ht="15.75">
      <c r="A67" s="72"/>
      <c r="B67" s="119"/>
      <c r="C67" s="17"/>
      <c r="D67" s="30"/>
      <c r="E67" s="30"/>
      <c r="F67" s="30"/>
      <c r="G67" s="30"/>
      <c r="H67" s="31"/>
      <c r="I67" s="119"/>
      <c r="J67" s="17"/>
      <c r="K67" s="30"/>
      <c r="L67" s="30"/>
      <c r="M67" s="30"/>
      <c r="N67" s="30"/>
      <c r="O67" s="31"/>
      <c r="P67" s="119"/>
      <c r="Q67" s="17"/>
      <c r="R67" s="30"/>
      <c r="S67" s="30"/>
      <c r="T67" s="30"/>
      <c r="U67" s="30"/>
      <c r="V67" s="31"/>
      <c r="W67" s="119"/>
      <c r="X67" s="17"/>
      <c r="Y67" s="30"/>
      <c r="Z67" s="30"/>
      <c r="AA67" s="30"/>
      <c r="AB67" s="30"/>
      <c r="AC67" s="31"/>
      <c r="AD67" s="119"/>
      <c r="AE67" s="17"/>
      <c r="AF67" s="30"/>
      <c r="AG67" s="30"/>
      <c r="AH67" s="30"/>
      <c r="AI67" s="30"/>
      <c r="AJ67" s="31"/>
      <c r="AK67" s="119"/>
      <c r="AL67" s="17"/>
      <c r="AM67" s="30"/>
      <c r="AN67" s="30"/>
      <c r="AO67" s="30"/>
      <c r="AP67" s="30"/>
      <c r="AQ67" s="31"/>
    </row>
    <row r="68" spans="1:43" ht="15.75">
      <c r="A68" s="72" t="s">
        <v>178</v>
      </c>
      <c r="B68" s="119"/>
      <c r="C68" s="17" t="s">
        <v>178</v>
      </c>
      <c r="D68" s="30">
        <v>0.00013812274805635738</v>
      </c>
      <c r="E68" s="30">
        <v>0.009128428956003631</v>
      </c>
      <c r="F68" s="30">
        <v>0.05555577531608169</v>
      </c>
      <c r="G68" s="30">
        <v>0.8151024375109108</v>
      </c>
      <c r="H68" s="31">
        <v>0.10122038708886716</v>
      </c>
      <c r="I68" s="119"/>
      <c r="J68" s="17" t="s">
        <v>178</v>
      </c>
      <c r="K68" s="30">
        <v>0.997709004796149</v>
      </c>
      <c r="L68" s="30">
        <v>0.9804330641654672</v>
      </c>
      <c r="M68" s="30">
        <v>0.6480491361586784</v>
      </c>
      <c r="N68" s="30">
        <v>0.9901991019597396</v>
      </c>
      <c r="O68" s="31">
        <v>0.8816081358024228</v>
      </c>
      <c r="P68" s="119"/>
      <c r="Q68" s="17" t="s">
        <v>178</v>
      </c>
      <c r="R68" s="30" t="s">
        <v>246</v>
      </c>
      <c r="S68" s="30">
        <v>0.882498765616287</v>
      </c>
      <c r="T68" s="30">
        <v>0.9999789588037212</v>
      </c>
      <c r="U68" s="30">
        <v>0.7156359114765671</v>
      </c>
      <c r="V68" s="31">
        <v>0.998567679097335</v>
      </c>
      <c r="W68" s="119"/>
      <c r="X68" s="17" t="s">
        <v>178</v>
      </c>
      <c r="Y68" s="30" t="s">
        <v>246</v>
      </c>
      <c r="Z68" s="30">
        <v>0.904349380598104</v>
      </c>
      <c r="AA68" s="30">
        <v>1</v>
      </c>
      <c r="AB68" s="30">
        <v>1</v>
      </c>
      <c r="AC68" s="31">
        <v>1</v>
      </c>
      <c r="AD68" s="119"/>
      <c r="AE68" s="17" t="s">
        <v>178</v>
      </c>
      <c r="AF68" s="30">
        <v>0.5527284555533906</v>
      </c>
      <c r="AG68" s="30">
        <v>0.7981948757125154</v>
      </c>
      <c r="AH68" s="30">
        <v>0.1739162656455484</v>
      </c>
      <c r="AI68" s="30">
        <v>0.8993932051514372</v>
      </c>
      <c r="AJ68" s="31">
        <v>0.9960134272658482</v>
      </c>
      <c r="AK68" s="119"/>
      <c r="AL68" s="17" t="s">
        <v>178</v>
      </c>
      <c r="AM68" s="30">
        <v>0.00010521433351484699</v>
      </c>
      <c r="AN68" s="30">
        <v>0.04202567445024641</v>
      </c>
      <c r="AO68" s="30">
        <v>0.003987379124522739</v>
      </c>
      <c r="AP68" s="30">
        <v>0.7621020041596898</v>
      </c>
      <c r="AQ68" s="31">
        <v>0.41001146208671024</v>
      </c>
    </row>
    <row r="69" spans="1:43" ht="16.5" thickBot="1">
      <c r="A69" s="76"/>
      <c r="B69" s="119"/>
      <c r="C69" s="38"/>
      <c r="D69" s="39"/>
      <c r="E69" s="39"/>
      <c r="F69" s="39"/>
      <c r="G69" s="39"/>
      <c r="H69" s="40"/>
      <c r="I69" s="119"/>
      <c r="J69" s="38"/>
      <c r="K69" s="39"/>
      <c r="L69" s="39"/>
      <c r="M69" s="39"/>
      <c r="N69" s="39"/>
      <c r="O69" s="40"/>
      <c r="P69" s="119"/>
      <c r="Q69" s="38"/>
      <c r="R69" s="39"/>
      <c r="S69" s="39"/>
      <c r="T69" s="39"/>
      <c r="U69" s="39"/>
      <c r="V69" s="40"/>
      <c r="W69" s="119"/>
      <c r="X69" s="38"/>
      <c r="Y69" s="39"/>
      <c r="Z69" s="39"/>
      <c r="AA69" s="39"/>
      <c r="AB69" s="39"/>
      <c r="AC69" s="40"/>
      <c r="AD69" s="119"/>
      <c r="AE69" s="38"/>
      <c r="AF69" s="39"/>
      <c r="AG69" s="39"/>
      <c r="AH69" s="39"/>
      <c r="AI69" s="39"/>
      <c r="AJ69" s="40"/>
      <c r="AK69" s="119"/>
      <c r="AL69" s="38"/>
      <c r="AM69" s="39"/>
      <c r="AN69" s="39"/>
      <c r="AO69" s="39"/>
      <c r="AP69" s="39"/>
      <c r="AQ69" s="40"/>
    </row>
    <row r="70" ht="13.5" thickTop="1"/>
  </sheetData>
  <sheetProtection/>
  <mergeCells count="42">
    <mergeCell ref="AL1:AQ1"/>
    <mergeCell ref="C3:H3"/>
    <mergeCell ref="J3:O3"/>
    <mergeCell ref="Q3:V3"/>
    <mergeCell ref="C1:H1"/>
    <mergeCell ref="J1:O1"/>
    <mergeCell ref="Q1:V1"/>
    <mergeCell ref="X1:AC1"/>
    <mergeCell ref="AE1:AJ1"/>
    <mergeCell ref="X3:AC3"/>
    <mergeCell ref="AE3:AJ3"/>
    <mergeCell ref="AL4:AQ4"/>
    <mergeCell ref="C6:H6"/>
    <mergeCell ref="J6:O6"/>
    <mergeCell ref="Q6:V6"/>
    <mergeCell ref="X6:AC6"/>
    <mergeCell ref="AE6:AJ6"/>
    <mergeCell ref="C5:H5"/>
    <mergeCell ref="J5:O5"/>
    <mergeCell ref="AL3:AQ3"/>
    <mergeCell ref="Q5:V5"/>
    <mergeCell ref="X5:AC5"/>
    <mergeCell ref="C4:H4"/>
    <mergeCell ref="J4:O4"/>
    <mergeCell ref="Q4:V4"/>
    <mergeCell ref="X4:AC4"/>
    <mergeCell ref="C7:H7"/>
    <mergeCell ref="J7:O7"/>
    <mergeCell ref="Q7:V7"/>
    <mergeCell ref="X7:AC7"/>
    <mergeCell ref="AE7:AJ7"/>
    <mergeCell ref="AL6:AQ6"/>
    <mergeCell ref="AE4:AJ4"/>
    <mergeCell ref="AE5:AJ5"/>
    <mergeCell ref="AL5:AQ5"/>
    <mergeCell ref="AL8:AQ8"/>
    <mergeCell ref="AL7:AQ7"/>
    <mergeCell ref="C8:H8"/>
    <mergeCell ref="J8:O8"/>
    <mergeCell ref="Q8:V8"/>
    <mergeCell ref="X8:AC8"/>
    <mergeCell ref="AE8:AJ8"/>
  </mergeCells>
  <conditionalFormatting sqref="D20:H20">
    <cfRule type="expression" priority="122" dxfId="106">
      <formula>D$16:H$16&lt;30</formula>
    </cfRule>
  </conditionalFormatting>
  <conditionalFormatting sqref="K20:O20">
    <cfRule type="expression" priority="121" dxfId="106">
      <formula>K$16:O$16&lt;30</formula>
    </cfRule>
  </conditionalFormatting>
  <conditionalFormatting sqref="R20:V20">
    <cfRule type="expression" priority="120" dxfId="106">
      <formula>R$16:V$16&lt;30</formula>
    </cfRule>
  </conditionalFormatting>
  <conditionalFormatting sqref="Y20:AC20">
    <cfRule type="expression" priority="118" dxfId="106">
      <formula>Y$16:AC$16&lt;30</formula>
    </cfRule>
  </conditionalFormatting>
  <conditionalFormatting sqref="AF20:AJ20">
    <cfRule type="expression" priority="117" dxfId="106">
      <formula>AF$16:AJ$16&lt;30</formula>
    </cfRule>
  </conditionalFormatting>
  <conditionalFormatting sqref="AM20:AQ20">
    <cfRule type="expression" priority="116" dxfId="106">
      <formula>AM$16:AQ$16&lt;30</formula>
    </cfRule>
  </conditionalFormatting>
  <conditionalFormatting sqref="D23:D32">
    <cfRule type="expression" priority="44" dxfId="106">
      <formula>INDEX(I.f.1.01,ROW($D23:$D32)-21,3)&lt;30</formula>
    </cfRule>
  </conditionalFormatting>
  <conditionalFormatting sqref="E23:E32">
    <cfRule type="expression" priority="43" dxfId="106">
      <formula>INDEX(I.f.1.04,ROW($E23:$E32)-21,3)&lt;30</formula>
    </cfRule>
  </conditionalFormatting>
  <conditionalFormatting sqref="F23:F32">
    <cfRule type="expression" priority="42" dxfId="106">
      <formula>INDEX(I.f.1.13,ROW($F23:$F32)-21,3)&lt;30</formula>
    </cfRule>
  </conditionalFormatting>
  <conditionalFormatting sqref="G23:G32">
    <cfRule type="expression" priority="41" dxfId="106">
      <formula>INDEX(I.f.1.26,ROW($G23:$G32)-21,3)&lt;30</formula>
    </cfRule>
  </conditionalFormatting>
  <conditionalFormatting sqref="H23:H32">
    <cfRule type="expression" priority="40" dxfId="106">
      <formula>INDEX(I.f.1.52,ROW($H23:$H32)-21,3)&lt;30</formula>
    </cfRule>
  </conditionalFormatting>
  <conditionalFormatting sqref="K23:K25 K27:K32">
    <cfRule type="expression" priority="39" dxfId="106">
      <formula>INDEX(I.f.2.01,ROW($K23:$K32)-21,3)&lt;30</formula>
    </cfRule>
  </conditionalFormatting>
  <conditionalFormatting sqref="L23:L32">
    <cfRule type="expression" priority="38" dxfId="106">
      <formula>INDEX(I.f.2.04,ROW($L23:$L32)-21,3)&lt;30</formula>
    </cfRule>
  </conditionalFormatting>
  <conditionalFormatting sqref="M23:M32">
    <cfRule type="expression" priority="37" dxfId="106">
      <formula>INDEX(I.f.2.13,ROW($M23:$M32)-21,3)&lt;30</formula>
    </cfRule>
  </conditionalFormatting>
  <conditionalFormatting sqref="N23:N32">
    <cfRule type="expression" priority="36" dxfId="106">
      <formula>INDEX(I.f.2.26,ROW($N23:$N32)-21,3)&lt;30</formula>
    </cfRule>
  </conditionalFormatting>
  <conditionalFormatting sqref="O23:O32">
    <cfRule type="expression" priority="35" dxfId="106">
      <formula>INDEX(I.f.2.52,ROW($O23:$O32)-21,3)&lt;30</formula>
    </cfRule>
  </conditionalFormatting>
  <conditionalFormatting sqref="R23:R32">
    <cfRule type="expression" priority="34" dxfId="106">
      <formula>INDEX(I.f.3.01,ROW($R23:$R32)-21,3)&lt;30</formula>
    </cfRule>
  </conditionalFormatting>
  <conditionalFormatting sqref="S23:S32">
    <cfRule type="expression" priority="33" dxfId="106">
      <formula>INDEX(I.f.3.04,ROW($S23:$S32)-21,3)&lt;30</formula>
    </cfRule>
  </conditionalFormatting>
  <conditionalFormatting sqref="T23:T32">
    <cfRule type="expression" priority="32" dxfId="106">
      <formula>INDEX(I.f.3.13,ROW($T23:$T32)-21,3)&lt;30</formula>
    </cfRule>
  </conditionalFormatting>
  <conditionalFormatting sqref="U23:U32">
    <cfRule type="expression" priority="31" dxfId="106">
      <formula>INDEX(I.f.3.26,ROW($U23:$U32)-21,3)&lt;30</formula>
    </cfRule>
  </conditionalFormatting>
  <conditionalFormatting sqref="V23:V32">
    <cfRule type="expression" priority="30" dxfId="106">
      <formula>INDEX(I.f.3.52,ROW($V23:$V32)-21,3)&lt;30</formula>
    </cfRule>
  </conditionalFormatting>
  <conditionalFormatting sqref="Y23:Y32">
    <cfRule type="expression" priority="29" dxfId="106">
      <formula>INDEX(I.f.4.01,ROW($Y23:$Y32)-21,3)&lt;30</formula>
    </cfRule>
  </conditionalFormatting>
  <conditionalFormatting sqref="Z23:Z32">
    <cfRule type="expression" priority="28" dxfId="106">
      <formula>INDEX(I.f.4.04,ROW($Z23:$Z32)-21,3)&lt;30</formula>
    </cfRule>
  </conditionalFormatting>
  <conditionalFormatting sqref="AA23:AA32">
    <cfRule type="expression" priority="27" dxfId="106">
      <formula>INDEX(I.f.4.13,ROW($AA23:$AA32)-21,3)&lt;30</formula>
    </cfRule>
  </conditionalFormatting>
  <conditionalFormatting sqref="AB23:AB32">
    <cfRule type="expression" priority="26" dxfId="106">
      <formula>INDEX(I.f.4.26,ROW($AB23:$AB32)-21,3)&lt;30</formula>
    </cfRule>
  </conditionalFormatting>
  <conditionalFormatting sqref="AC23:AC32">
    <cfRule type="expression" priority="25" dxfId="106">
      <formula>INDEX(I.f.4.52,ROW($AC23:$AC32)-21,3)&lt;30</formula>
    </cfRule>
  </conditionalFormatting>
  <conditionalFormatting sqref="AF23:AF24 AF30 AF32">
    <cfRule type="expression" priority="24" dxfId="106">
      <formula>INDEX(I.f.5.01,ROW($AF23:$AF32)-21,3)&lt;30</formula>
    </cfRule>
  </conditionalFormatting>
  <conditionalFormatting sqref="AG23:AG32">
    <cfRule type="expression" priority="23" dxfId="106">
      <formula>INDEX(I.f.5.04,ROW($AG23:$AG32)-21,3)&lt;30</formula>
    </cfRule>
  </conditionalFormatting>
  <conditionalFormatting sqref="AH23:AH32">
    <cfRule type="expression" priority="22" dxfId="106">
      <formula>INDEX(I.f.5.13,ROW($AH23:$AH32)-21,3)&lt;30</formula>
    </cfRule>
  </conditionalFormatting>
  <conditionalFormatting sqref="AI23:AI32">
    <cfRule type="expression" priority="21" dxfId="106">
      <formula>INDEX(I.f.5.26,ROW($AI23:$AI32)-21,3)&lt;30</formula>
    </cfRule>
  </conditionalFormatting>
  <conditionalFormatting sqref="AJ23:AJ32">
    <cfRule type="expression" priority="20" dxfId="106">
      <formula>INDEX(I.f.5.52,ROW($AJ23:$AJ32)-21,3)&lt;30</formula>
    </cfRule>
  </conditionalFormatting>
  <conditionalFormatting sqref="AM23:AM32">
    <cfRule type="expression" priority="19" dxfId="106">
      <formula>INDEX(I.f.6.01,ROW($AM23:$AM32)-21,3)&lt;30</formula>
    </cfRule>
  </conditionalFormatting>
  <conditionalFormatting sqref="AN23:AN32">
    <cfRule type="expression" priority="18" dxfId="106">
      <formula>INDEX(I.f.6.04,ROW($AN23:$AN32)-21,3)&lt;30</formula>
    </cfRule>
  </conditionalFormatting>
  <conditionalFormatting sqref="AO23:AO32">
    <cfRule type="expression" priority="17" dxfId="106">
      <formula>INDEX(I.f.6.13,ROW($AO23:$AO32)-21,3)&lt;30</formula>
    </cfRule>
  </conditionalFormatting>
  <conditionalFormatting sqref="AP23:AP32">
    <cfRule type="expression" priority="16" dxfId="106">
      <formula>INDEX(I.f.6.26,ROW($AP23:$AP32)-21,3)&lt;30</formula>
    </cfRule>
  </conditionalFormatting>
  <conditionalFormatting sqref="AQ23:AQ32">
    <cfRule type="expression" priority="15" dxfId="106">
      <formula>INDEX(I.f.6.52,ROW($AQ23:$AQ32)-21,3)&lt;30</formula>
    </cfRule>
  </conditionalFormatting>
  <conditionalFormatting sqref="C38:AQ38 C42:AQ42 C45:AQ45 C48:AQ48 C50:AQ50 C56:AQ56 C60:AQ60 C63:AE63 C66:AE66 C68:AQ68 AG66:AQ66 AG63:AQ63">
    <cfRule type="cellIs" priority="12" dxfId="23" operator="greaterThanOrEqual">
      <formula>0.1</formula>
    </cfRule>
    <cfRule type="cellIs" priority="13" dxfId="21" operator="lessThan">
      <formula>0.1</formula>
    </cfRule>
    <cfRule type="cellIs" priority="14" dxfId="107" operator="lessThan">
      <formula>0.05</formula>
    </cfRule>
  </conditionalFormatting>
  <conditionalFormatting sqref="K26">
    <cfRule type="expression" priority="11" dxfId="106">
      <formula>K$16:O$16&lt;30</formula>
    </cfRule>
  </conditionalFormatting>
  <conditionalFormatting sqref="AF25:AF26">
    <cfRule type="expression" priority="10" dxfId="106">
      <formula>INDEX(I.f.5.04,ROW($AG25:$AG34)-21,3)&lt;30</formula>
    </cfRule>
  </conditionalFormatting>
  <conditionalFormatting sqref="AF31">
    <cfRule type="expression" priority="9" dxfId="106">
      <formula>INDEX(I.f.5.52,ROW($AJ31:$AJ40)-21,3)&lt;30</formula>
    </cfRule>
  </conditionalFormatting>
  <conditionalFormatting sqref="AF27:AF28">
    <cfRule type="expression" priority="8" dxfId="106">
      <formula>INDEX(I.f.5.26,ROW($AI27:$AI36)-21,3)&lt;30</formula>
    </cfRule>
  </conditionalFormatting>
  <conditionalFormatting sqref="AF29">
    <cfRule type="expression" priority="4" dxfId="106">
      <formula>INDEX(I.f.5.04,ROW($AG29:$AG38)-21,3)&lt;30</formula>
    </cfRule>
  </conditionalFormatting>
  <conditionalFormatting sqref="AF63 AF66">
    <cfRule type="cellIs" priority="1" dxfId="23" operator="greaterThanOrEqual">
      <formula>0.1</formula>
    </cfRule>
    <cfRule type="cellIs" priority="2" dxfId="21" operator="lessThan">
      <formula>0.1</formula>
    </cfRule>
    <cfRule type="cellIs" priority="3" dxfId="107" operator="lessThan">
      <formula>0.05</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68"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9" min="2" max="68" man="1"/>
    <brk id="16" min="2" max="68" man="1"/>
    <brk id="23" min="2" max="68" man="1"/>
    <brk id="30" min="2" max="68" man="1"/>
    <brk id="37" min="2" max="68" man="1"/>
  </colBreaks>
</worksheet>
</file>

<file path=xl/worksheets/sheet6.xml><?xml version="1.0" encoding="utf-8"?>
<worksheet xmlns="http://schemas.openxmlformats.org/spreadsheetml/2006/main" xmlns:r="http://schemas.openxmlformats.org/officeDocument/2006/relationships">
  <sheetPr>
    <tabColor rgb="FFFFC000"/>
  </sheetPr>
  <dimension ref="A1:AT139"/>
  <sheetViews>
    <sheetView zoomScale="80" zoomScaleNormal="80" zoomScaleSheetLayoutView="50" zoomScalePageLayoutView="0" workbookViewId="0" topLeftCell="A1">
      <pane xSplit="1" ySplit="2" topLeftCell="B3" activePane="bottomRight" state="frozen"/>
      <selection pane="topLeft" activeCell="A1" sqref="A1:H1"/>
      <selection pane="topRight" activeCell="A1" sqref="A1:H1"/>
      <selection pane="bottomLeft" activeCell="A1" sqref="A1:H1"/>
      <selection pane="bottomRight" activeCell="A1" sqref="A1"/>
    </sheetView>
  </sheetViews>
  <sheetFormatPr defaultColWidth="9.140625" defaultRowHeight="12.75"/>
  <cols>
    <col min="1" max="1" width="20.7109375" style="91" customWidth="1"/>
    <col min="2" max="2" width="10.7109375" style="118" customWidth="1"/>
    <col min="3" max="3" width="20.7109375" style="118" customWidth="1"/>
    <col min="4" max="7" width="15.7109375" style="118" customWidth="1"/>
    <col min="8" max="11" width="12.7109375" style="118" customWidth="1"/>
    <col min="12" max="12" width="20.7109375" style="118" customWidth="1"/>
    <col min="13" max="16" width="15.7109375" style="118" customWidth="1"/>
    <col min="17" max="20" width="12.7109375" style="118" customWidth="1"/>
    <col min="21" max="21" width="20.7109375" style="118" customWidth="1"/>
    <col min="22" max="25" width="15.7109375" style="118" customWidth="1"/>
    <col min="26" max="29" width="12.7109375" style="118" customWidth="1"/>
    <col min="30" max="30" width="20.7109375" style="118" customWidth="1"/>
    <col min="31" max="34" width="15.7109375" style="118" customWidth="1"/>
    <col min="35" max="38" width="12.7109375" style="118" customWidth="1"/>
    <col min="39" max="39" width="20.7109375" style="118" customWidth="1"/>
    <col min="40" max="43" width="15.7109375" style="118" customWidth="1"/>
    <col min="44" max="46" width="12.7109375" style="118" customWidth="1"/>
    <col min="47" max="47" width="10.7109375" style="118" customWidth="1"/>
    <col min="48" max="16384" width="9.140625" style="118" customWidth="1"/>
  </cols>
  <sheetData>
    <row r="1" spans="1:46" s="91" customFormat="1" ht="21.75" thickBot="1" thickTop="1">
      <c r="A1" s="158" t="s">
        <v>19</v>
      </c>
      <c r="B1" s="97"/>
      <c r="C1" s="206" t="s">
        <v>142</v>
      </c>
      <c r="D1" s="207"/>
      <c r="E1" s="207"/>
      <c r="F1" s="207"/>
      <c r="G1" s="207"/>
      <c r="H1" s="207"/>
      <c r="I1" s="207"/>
      <c r="J1" s="208"/>
      <c r="L1" s="206" t="s">
        <v>141</v>
      </c>
      <c r="M1" s="207"/>
      <c r="N1" s="207"/>
      <c r="O1" s="207"/>
      <c r="P1" s="207"/>
      <c r="Q1" s="207"/>
      <c r="R1" s="207"/>
      <c r="S1" s="208"/>
      <c r="U1" s="206" t="s">
        <v>140</v>
      </c>
      <c r="V1" s="207"/>
      <c r="W1" s="207"/>
      <c r="X1" s="207"/>
      <c r="Y1" s="207"/>
      <c r="Z1" s="207"/>
      <c r="AA1" s="207"/>
      <c r="AB1" s="208"/>
      <c r="AD1" s="206" t="s">
        <v>139</v>
      </c>
      <c r="AE1" s="207"/>
      <c r="AF1" s="207"/>
      <c r="AG1" s="207"/>
      <c r="AH1" s="207"/>
      <c r="AI1" s="207"/>
      <c r="AJ1" s="207"/>
      <c r="AK1" s="208"/>
      <c r="AM1" s="206" t="s">
        <v>138</v>
      </c>
      <c r="AN1" s="207"/>
      <c r="AO1" s="207"/>
      <c r="AP1" s="207"/>
      <c r="AQ1" s="207"/>
      <c r="AR1" s="207"/>
      <c r="AS1" s="207"/>
      <c r="AT1" s="208"/>
    </row>
    <row r="2" ht="17.25" thickBot="1" thickTop="1">
      <c r="A2" s="157" t="s">
        <v>185</v>
      </c>
    </row>
    <row r="3" spans="1:46" s="90" customFormat="1" ht="15.75" customHeight="1" thickTop="1">
      <c r="A3" s="205" t="s">
        <v>165</v>
      </c>
      <c r="C3" s="190" t="s">
        <v>106</v>
      </c>
      <c r="D3" s="191"/>
      <c r="E3" s="191"/>
      <c r="F3" s="191"/>
      <c r="G3" s="191"/>
      <c r="H3" s="191"/>
      <c r="I3" s="191"/>
      <c r="J3" s="192"/>
      <c r="L3" s="190" t="s">
        <v>107</v>
      </c>
      <c r="M3" s="191"/>
      <c r="N3" s="191"/>
      <c r="O3" s="191"/>
      <c r="P3" s="191"/>
      <c r="Q3" s="191"/>
      <c r="R3" s="191"/>
      <c r="S3" s="192"/>
      <c r="U3" s="190" t="s">
        <v>108</v>
      </c>
      <c r="V3" s="191"/>
      <c r="W3" s="191"/>
      <c r="X3" s="191"/>
      <c r="Y3" s="191"/>
      <c r="Z3" s="191"/>
      <c r="AA3" s="191"/>
      <c r="AB3" s="192"/>
      <c r="AD3" s="190" t="s">
        <v>109</v>
      </c>
      <c r="AE3" s="191"/>
      <c r="AF3" s="191"/>
      <c r="AG3" s="191"/>
      <c r="AH3" s="191"/>
      <c r="AI3" s="191"/>
      <c r="AJ3" s="191"/>
      <c r="AK3" s="192"/>
      <c r="AM3" s="190" t="s">
        <v>110</v>
      </c>
      <c r="AN3" s="191"/>
      <c r="AO3" s="191"/>
      <c r="AP3" s="191"/>
      <c r="AQ3" s="191"/>
      <c r="AR3" s="191"/>
      <c r="AS3" s="191"/>
      <c r="AT3" s="192"/>
    </row>
    <row r="4" spans="1:46" ht="15.75" customHeight="1">
      <c r="A4" s="209"/>
      <c r="C4" s="193" t="str">
        <f>"Comparison of actual Claim Inceptions with those expected using "&amp;Comparison_Basis</f>
        <v>Comparison of actual Claim Inceptions with those expected using IPM 1991-98</v>
      </c>
      <c r="D4" s="194"/>
      <c r="E4" s="194"/>
      <c r="F4" s="194"/>
      <c r="G4" s="194"/>
      <c r="H4" s="194"/>
      <c r="I4" s="194"/>
      <c r="J4" s="195"/>
      <c r="L4" s="193" t="str">
        <f>"Comparison of actual Claim Inceptions with those expected using "&amp;Comparison_Basis</f>
        <v>Comparison of actual Claim Inceptions with those expected using IPM 1991-98</v>
      </c>
      <c r="M4" s="194"/>
      <c r="N4" s="194"/>
      <c r="O4" s="194"/>
      <c r="P4" s="194"/>
      <c r="Q4" s="194"/>
      <c r="R4" s="194"/>
      <c r="S4" s="195"/>
      <c r="U4" s="193" t="str">
        <f>"Comparison of actual Claim Inceptions with those expected using "&amp;Comparison_Basis</f>
        <v>Comparison of actual Claim Inceptions with those expected using IPM 1991-98</v>
      </c>
      <c r="V4" s="194"/>
      <c r="W4" s="194"/>
      <c r="X4" s="194"/>
      <c r="Y4" s="194"/>
      <c r="Z4" s="194"/>
      <c r="AA4" s="194"/>
      <c r="AB4" s="195"/>
      <c r="AD4" s="193" t="str">
        <f>"Comparison of actual Claim Inceptions with those expected using "&amp;Comparison_Basis</f>
        <v>Comparison of actual Claim Inceptions with those expected using IPM 1991-98</v>
      </c>
      <c r="AE4" s="194"/>
      <c r="AF4" s="194"/>
      <c r="AG4" s="194"/>
      <c r="AH4" s="194"/>
      <c r="AI4" s="194"/>
      <c r="AJ4" s="194"/>
      <c r="AK4" s="195"/>
      <c r="AM4" s="193" t="str">
        <f>"Comparison of actual Claim Inceptions with those expected using "&amp;Comparison_Basis</f>
        <v>Comparison of actual Claim Inceptions with those expected using IPM 1991-98</v>
      </c>
      <c r="AN4" s="194"/>
      <c r="AO4" s="194"/>
      <c r="AP4" s="194"/>
      <c r="AQ4" s="194"/>
      <c r="AR4" s="194"/>
      <c r="AS4" s="194"/>
      <c r="AT4" s="195"/>
    </row>
    <row r="5" spans="1:46" ht="15.75" customHeight="1">
      <c r="A5" s="209"/>
      <c r="C5" s="193" t="str">
        <f>Investigation&amp;", "&amp;Data_Subset&amp;" business"</f>
        <v>Individual Income Protection, Standard* business</v>
      </c>
      <c r="D5" s="194"/>
      <c r="E5" s="194"/>
      <c r="F5" s="194"/>
      <c r="G5" s="194"/>
      <c r="H5" s="194"/>
      <c r="I5" s="194"/>
      <c r="J5" s="195"/>
      <c r="L5" s="193" t="str">
        <f>Investigation&amp;", "&amp;Data_Subset&amp;" business"</f>
        <v>Individual Income Protection, Standard* business</v>
      </c>
      <c r="M5" s="194"/>
      <c r="N5" s="194"/>
      <c r="O5" s="194"/>
      <c r="P5" s="194"/>
      <c r="Q5" s="194"/>
      <c r="R5" s="194"/>
      <c r="S5" s="195"/>
      <c r="U5" s="193" t="str">
        <f>Investigation&amp;", "&amp;Data_Subset&amp;" business"</f>
        <v>Individual Income Protection, Standard* business</v>
      </c>
      <c r="V5" s="194"/>
      <c r="W5" s="194"/>
      <c r="X5" s="194"/>
      <c r="Y5" s="194"/>
      <c r="Z5" s="194"/>
      <c r="AA5" s="194"/>
      <c r="AB5" s="195"/>
      <c r="AD5" s="193" t="str">
        <f>Investigation&amp;", "&amp;Data_Subset&amp;" business"</f>
        <v>Individual Income Protection, Standard* business</v>
      </c>
      <c r="AE5" s="194"/>
      <c r="AF5" s="194"/>
      <c r="AG5" s="194"/>
      <c r="AH5" s="194"/>
      <c r="AI5" s="194"/>
      <c r="AJ5" s="194"/>
      <c r="AK5" s="195"/>
      <c r="AM5" s="193" t="str">
        <f>Investigation&amp;", "&amp;Data_Subset&amp;" business"</f>
        <v>Individual Income Protection, Standard* business</v>
      </c>
      <c r="AN5" s="194"/>
      <c r="AO5" s="194"/>
      <c r="AP5" s="194"/>
      <c r="AQ5" s="194"/>
      <c r="AR5" s="194"/>
      <c r="AS5" s="194"/>
      <c r="AT5" s="195"/>
    </row>
    <row r="6" spans="1:46" ht="15.75" customHeight="1">
      <c r="A6" s="209"/>
      <c r="C6" s="193" t="str">
        <f>Office&amp;" experience for "&amp;Period</f>
        <v>All Offices experience for 1991-1994</v>
      </c>
      <c r="D6" s="194"/>
      <c r="E6" s="194"/>
      <c r="F6" s="194"/>
      <c r="G6" s="194"/>
      <c r="H6" s="194"/>
      <c r="I6" s="194"/>
      <c r="J6" s="195"/>
      <c r="L6" s="193" t="str">
        <f>Office&amp;" experience for "&amp;Period</f>
        <v>All Offices experience for 1991-1994</v>
      </c>
      <c r="M6" s="194"/>
      <c r="N6" s="194"/>
      <c r="O6" s="194"/>
      <c r="P6" s="194"/>
      <c r="Q6" s="194"/>
      <c r="R6" s="194"/>
      <c r="S6" s="195"/>
      <c r="U6" s="193" t="str">
        <f>Office&amp;" experience for "&amp;Period</f>
        <v>All Offices experience for 1991-1994</v>
      </c>
      <c r="V6" s="194"/>
      <c r="W6" s="194"/>
      <c r="X6" s="194"/>
      <c r="Y6" s="194"/>
      <c r="Z6" s="194"/>
      <c r="AA6" s="194"/>
      <c r="AB6" s="195"/>
      <c r="AD6" s="193" t="str">
        <f>Office&amp;" experience for "&amp;Period</f>
        <v>All Offices experience for 1991-1994</v>
      </c>
      <c r="AE6" s="194"/>
      <c r="AF6" s="194"/>
      <c r="AG6" s="194"/>
      <c r="AH6" s="194"/>
      <c r="AI6" s="194"/>
      <c r="AJ6" s="194"/>
      <c r="AK6" s="195"/>
      <c r="AM6" s="193" t="str">
        <f>Office&amp;" experience for "&amp;Period</f>
        <v>All Offices experience for 1991-1994</v>
      </c>
      <c r="AN6" s="194"/>
      <c r="AO6" s="194"/>
      <c r="AP6" s="194"/>
      <c r="AQ6" s="194"/>
      <c r="AR6" s="194"/>
      <c r="AS6" s="194"/>
      <c r="AT6" s="195"/>
    </row>
    <row r="7" spans="1:46" ht="15.75" customHeight="1">
      <c r="A7" s="209"/>
      <c r="C7" s="193" t="str">
        <f>$A$2&amp;", "&amp;$A3&amp;", "&amp;C$1</f>
        <v>Females, CMI Occupation Class 1, Deferred Period 1 week</v>
      </c>
      <c r="D7" s="194"/>
      <c r="E7" s="194"/>
      <c r="F7" s="194"/>
      <c r="G7" s="194"/>
      <c r="H7" s="194"/>
      <c r="I7" s="194"/>
      <c r="J7" s="195"/>
      <c r="L7" s="193" t="str">
        <f>$A$2&amp;", "&amp;$A3&amp;", "&amp;L$1</f>
        <v>Females, CMI Occupation Class 1, Deferred Period 4 weeks</v>
      </c>
      <c r="M7" s="194"/>
      <c r="N7" s="194"/>
      <c r="O7" s="194"/>
      <c r="P7" s="194"/>
      <c r="Q7" s="194"/>
      <c r="R7" s="194"/>
      <c r="S7" s="195"/>
      <c r="U7" s="193" t="str">
        <f>$A$2&amp;", "&amp;$A3&amp;", "&amp;U$1</f>
        <v>Females, CMI Occupation Class 1, Deferred Period 13 weeks</v>
      </c>
      <c r="V7" s="194"/>
      <c r="W7" s="194"/>
      <c r="X7" s="194"/>
      <c r="Y7" s="194"/>
      <c r="Z7" s="194"/>
      <c r="AA7" s="194"/>
      <c r="AB7" s="195"/>
      <c r="AD7" s="193" t="str">
        <f>$A$2&amp;", "&amp;$A3&amp;", "&amp;AD$1</f>
        <v>Females, CMI Occupation Class 1, Deferred Period 26 weeks</v>
      </c>
      <c r="AE7" s="194"/>
      <c r="AF7" s="194"/>
      <c r="AG7" s="194"/>
      <c r="AH7" s="194"/>
      <c r="AI7" s="194"/>
      <c r="AJ7" s="194"/>
      <c r="AK7" s="195"/>
      <c r="AM7" s="193" t="str">
        <f>$A$2&amp;", "&amp;$A3&amp;", "&amp;AM$1</f>
        <v>Females, CMI Occupation Class 1, Deferred Period 52 weeks</v>
      </c>
      <c r="AN7" s="194"/>
      <c r="AO7" s="194"/>
      <c r="AP7" s="194"/>
      <c r="AQ7" s="194"/>
      <c r="AR7" s="194"/>
      <c r="AS7" s="194"/>
      <c r="AT7" s="195"/>
    </row>
    <row r="8" spans="1:46" ht="15.75" customHeight="1" thickBot="1">
      <c r="A8" s="209"/>
      <c r="C8" s="196" t="s">
        <v>75</v>
      </c>
      <c r="D8" s="197"/>
      <c r="E8" s="197"/>
      <c r="F8" s="197"/>
      <c r="G8" s="197"/>
      <c r="H8" s="197"/>
      <c r="I8" s="197"/>
      <c r="J8" s="198"/>
      <c r="L8" s="196" t="s">
        <v>75</v>
      </c>
      <c r="M8" s="197"/>
      <c r="N8" s="197"/>
      <c r="O8" s="197"/>
      <c r="P8" s="197"/>
      <c r="Q8" s="197"/>
      <c r="R8" s="197"/>
      <c r="S8" s="198"/>
      <c r="U8" s="196" t="s">
        <v>75</v>
      </c>
      <c r="V8" s="197"/>
      <c r="W8" s="197"/>
      <c r="X8" s="197"/>
      <c r="Y8" s="197"/>
      <c r="Z8" s="197"/>
      <c r="AA8" s="197"/>
      <c r="AB8" s="198"/>
      <c r="AD8" s="196" t="s">
        <v>75</v>
      </c>
      <c r="AE8" s="197"/>
      <c r="AF8" s="197"/>
      <c r="AG8" s="197"/>
      <c r="AH8" s="197"/>
      <c r="AI8" s="197"/>
      <c r="AJ8" s="197"/>
      <c r="AK8" s="198"/>
      <c r="AM8" s="196" t="s">
        <v>75</v>
      </c>
      <c r="AN8" s="197"/>
      <c r="AO8" s="197"/>
      <c r="AP8" s="197"/>
      <c r="AQ8" s="197"/>
      <c r="AR8" s="197"/>
      <c r="AS8" s="197"/>
      <c r="AT8" s="198"/>
    </row>
    <row r="9" spans="1:46" ht="15.75" customHeight="1" thickTop="1">
      <c r="A9" s="209"/>
      <c r="C9" s="41"/>
      <c r="D9" s="202" t="s">
        <v>188</v>
      </c>
      <c r="E9" s="202"/>
      <c r="F9" s="202" t="s">
        <v>189</v>
      </c>
      <c r="G9" s="202"/>
      <c r="H9" s="42"/>
      <c r="I9" s="42"/>
      <c r="J9" s="43"/>
      <c r="L9" s="41"/>
      <c r="M9" s="202" t="s">
        <v>188</v>
      </c>
      <c r="N9" s="202"/>
      <c r="O9" s="202" t="s">
        <v>189</v>
      </c>
      <c r="P9" s="202"/>
      <c r="Q9" s="42"/>
      <c r="R9" s="42"/>
      <c r="S9" s="43"/>
      <c r="U9" s="41"/>
      <c r="V9" s="202" t="s">
        <v>188</v>
      </c>
      <c r="W9" s="202"/>
      <c r="X9" s="202" t="s">
        <v>189</v>
      </c>
      <c r="Y9" s="202"/>
      <c r="Z9" s="42"/>
      <c r="AA9" s="42"/>
      <c r="AB9" s="43"/>
      <c r="AD9" s="41"/>
      <c r="AE9" s="202" t="s">
        <v>188</v>
      </c>
      <c r="AF9" s="202"/>
      <c r="AG9" s="202" t="s">
        <v>189</v>
      </c>
      <c r="AH9" s="202"/>
      <c r="AI9" s="42"/>
      <c r="AJ9" s="42"/>
      <c r="AK9" s="43"/>
      <c r="AM9" s="41"/>
      <c r="AN9" s="202" t="s">
        <v>188</v>
      </c>
      <c r="AO9" s="202"/>
      <c r="AP9" s="202" t="s">
        <v>189</v>
      </c>
      <c r="AQ9" s="202"/>
      <c r="AR9" s="42"/>
      <c r="AS9" s="42"/>
      <c r="AT9" s="43"/>
    </row>
    <row r="10" spans="1:46" ht="15.75" customHeight="1" thickBot="1">
      <c r="A10" s="209"/>
      <c r="C10" s="38" t="s">
        <v>29</v>
      </c>
      <c r="D10" s="44" t="s">
        <v>18</v>
      </c>
      <c r="E10" s="44" t="s">
        <v>19</v>
      </c>
      <c r="F10" s="44" t="s">
        <v>190</v>
      </c>
      <c r="G10" s="44" t="s">
        <v>191</v>
      </c>
      <c r="H10" s="2" t="s">
        <v>192</v>
      </c>
      <c r="I10" s="44" t="s">
        <v>193</v>
      </c>
      <c r="J10" s="3" t="s">
        <v>194</v>
      </c>
      <c r="L10" s="38" t="s">
        <v>29</v>
      </c>
      <c r="M10" s="44" t="s">
        <v>18</v>
      </c>
      <c r="N10" s="44" t="s">
        <v>19</v>
      </c>
      <c r="O10" s="44" t="s">
        <v>190</v>
      </c>
      <c r="P10" s="44" t="s">
        <v>191</v>
      </c>
      <c r="Q10" s="2" t="s">
        <v>192</v>
      </c>
      <c r="R10" s="44" t="s">
        <v>193</v>
      </c>
      <c r="S10" s="3" t="s">
        <v>194</v>
      </c>
      <c r="U10" s="38" t="s">
        <v>29</v>
      </c>
      <c r="V10" s="44" t="s">
        <v>18</v>
      </c>
      <c r="W10" s="44" t="s">
        <v>19</v>
      </c>
      <c r="X10" s="44" t="s">
        <v>190</v>
      </c>
      <c r="Y10" s="44" t="s">
        <v>191</v>
      </c>
      <c r="Z10" s="2" t="s">
        <v>192</v>
      </c>
      <c r="AA10" s="44" t="s">
        <v>193</v>
      </c>
      <c r="AB10" s="3" t="s">
        <v>194</v>
      </c>
      <c r="AD10" s="38" t="s">
        <v>29</v>
      </c>
      <c r="AE10" s="44" t="s">
        <v>18</v>
      </c>
      <c r="AF10" s="44" t="s">
        <v>19</v>
      </c>
      <c r="AG10" s="44" t="s">
        <v>190</v>
      </c>
      <c r="AH10" s="44" t="s">
        <v>191</v>
      </c>
      <c r="AI10" s="2" t="s">
        <v>192</v>
      </c>
      <c r="AJ10" s="44" t="s">
        <v>193</v>
      </c>
      <c r="AK10" s="3" t="s">
        <v>194</v>
      </c>
      <c r="AM10" s="38" t="s">
        <v>29</v>
      </c>
      <c r="AN10" s="44" t="s">
        <v>18</v>
      </c>
      <c r="AO10" s="44" t="s">
        <v>19</v>
      </c>
      <c r="AP10" s="44" t="s">
        <v>190</v>
      </c>
      <c r="AQ10" s="44" t="s">
        <v>191</v>
      </c>
      <c r="AR10" s="2" t="s">
        <v>192</v>
      </c>
      <c r="AS10" s="44" t="s">
        <v>193</v>
      </c>
      <c r="AT10" s="3" t="s">
        <v>194</v>
      </c>
    </row>
    <row r="11" spans="1:46" ht="15.75" customHeight="1" thickTop="1">
      <c r="A11" s="209"/>
      <c r="C11" s="14"/>
      <c r="D11" s="45"/>
      <c r="E11" s="45"/>
      <c r="F11" s="45"/>
      <c r="G11" s="45"/>
      <c r="H11" s="45"/>
      <c r="I11" s="45"/>
      <c r="J11" s="46"/>
      <c r="L11" s="14"/>
      <c r="M11" s="45"/>
      <c r="N11" s="45"/>
      <c r="O11" s="45"/>
      <c r="P11" s="45"/>
      <c r="Q11" s="45"/>
      <c r="R11" s="45"/>
      <c r="S11" s="46"/>
      <c r="U11" s="14"/>
      <c r="V11" s="45"/>
      <c r="W11" s="45"/>
      <c r="X11" s="45"/>
      <c r="Y11" s="45"/>
      <c r="Z11" s="45"/>
      <c r="AA11" s="45"/>
      <c r="AB11" s="46"/>
      <c r="AD11" s="14"/>
      <c r="AE11" s="45"/>
      <c r="AF11" s="45"/>
      <c r="AG11" s="45"/>
      <c r="AH11" s="45"/>
      <c r="AI11" s="45"/>
      <c r="AJ11" s="45"/>
      <c r="AK11" s="46"/>
      <c r="AM11" s="14"/>
      <c r="AN11" s="45"/>
      <c r="AO11" s="45"/>
      <c r="AP11" s="45"/>
      <c r="AQ11" s="45"/>
      <c r="AR11" s="45"/>
      <c r="AS11" s="45"/>
      <c r="AT11" s="46"/>
    </row>
    <row r="12" spans="1:46" ht="15.75" customHeight="1">
      <c r="A12" s="209"/>
      <c r="C12" s="14" t="s">
        <v>143</v>
      </c>
      <c r="D12" s="47">
        <v>0</v>
      </c>
      <c r="E12" s="48">
        <v>0</v>
      </c>
      <c r="F12" s="49">
        <v>0</v>
      </c>
      <c r="G12" s="50">
        <v>0</v>
      </c>
      <c r="H12" s="49">
        <v>0</v>
      </c>
      <c r="I12" s="50">
        <v>0</v>
      </c>
      <c r="J12" s="51">
        <v>0</v>
      </c>
      <c r="L12" s="14" t="s">
        <v>143</v>
      </c>
      <c r="M12" s="47">
        <v>23.3559172</v>
      </c>
      <c r="N12" s="48">
        <v>0</v>
      </c>
      <c r="O12" s="49">
        <v>0</v>
      </c>
      <c r="P12" s="50">
        <v>0.1818840228793897</v>
      </c>
      <c r="Q12" s="49">
        <v>0</v>
      </c>
      <c r="R12" s="50">
        <v>0.36806328150919576</v>
      </c>
      <c r="S12" s="51">
        <v>0</v>
      </c>
      <c r="U12" s="14" t="s">
        <v>143</v>
      </c>
      <c r="V12" s="47">
        <v>10.55887991</v>
      </c>
      <c r="W12" s="48">
        <v>0</v>
      </c>
      <c r="X12" s="49">
        <v>0</v>
      </c>
      <c r="Y12" s="50">
        <v>0.05033741396911487</v>
      </c>
      <c r="Z12" s="49">
        <v>0</v>
      </c>
      <c r="AA12" s="50">
        <v>0.126730438737178</v>
      </c>
      <c r="AB12" s="51">
        <v>0</v>
      </c>
      <c r="AD12" s="14" t="s">
        <v>143</v>
      </c>
      <c r="AE12" s="47">
        <v>4.4040726800000005</v>
      </c>
      <c r="AF12" s="48">
        <v>0</v>
      </c>
      <c r="AG12" s="49">
        <v>0</v>
      </c>
      <c r="AH12" s="50">
        <v>0.01007878063231101</v>
      </c>
      <c r="AI12" s="49">
        <v>0</v>
      </c>
      <c r="AJ12" s="50">
        <v>0.024819928625889845</v>
      </c>
      <c r="AK12" s="51">
        <v>0</v>
      </c>
      <c r="AM12" s="14" t="s">
        <v>143</v>
      </c>
      <c r="AN12" s="47">
        <v>0</v>
      </c>
      <c r="AO12" s="48">
        <v>0</v>
      </c>
      <c r="AP12" s="49">
        <v>0</v>
      </c>
      <c r="AQ12" s="50">
        <v>0</v>
      </c>
      <c r="AR12" s="49">
        <v>0</v>
      </c>
      <c r="AS12" s="50">
        <v>0</v>
      </c>
      <c r="AT12" s="51">
        <v>0</v>
      </c>
    </row>
    <row r="13" spans="1:46" ht="15.75" customHeight="1">
      <c r="A13" s="209"/>
      <c r="C13" s="14" t="s">
        <v>21</v>
      </c>
      <c r="D13" s="47">
        <v>219.14522770999997</v>
      </c>
      <c r="E13" s="48">
        <v>23</v>
      </c>
      <c r="F13" s="49">
        <v>23</v>
      </c>
      <c r="G13" s="50">
        <v>16.984659725885674</v>
      </c>
      <c r="H13" s="49">
        <v>135.4163131390061</v>
      </c>
      <c r="I13" s="50">
        <v>21.231204172337407</v>
      </c>
      <c r="J13" s="51">
        <v>108.33111402115946</v>
      </c>
      <c r="L13" s="14" t="s">
        <v>21</v>
      </c>
      <c r="M13" s="47">
        <v>1817.58385391</v>
      </c>
      <c r="N13" s="48">
        <v>18</v>
      </c>
      <c r="O13" s="49">
        <v>18</v>
      </c>
      <c r="P13" s="50">
        <v>12.222189396669718</v>
      </c>
      <c r="Q13" s="49">
        <v>147.27312280813297</v>
      </c>
      <c r="R13" s="50">
        <v>24.7330087896077</v>
      </c>
      <c r="S13" s="51">
        <v>72.77723528551539</v>
      </c>
      <c r="U13" s="14" t="s">
        <v>21</v>
      </c>
      <c r="V13" s="47">
        <v>697.5006008800001</v>
      </c>
      <c r="W13" s="48">
        <v>1</v>
      </c>
      <c r="X13" s="49">
        <v>1</v>
      </c>
      <c r="Y13" s="50">
        <v>1.566030163110906</v>
      </c>
      <c r="Z13" s="49">
        <v>63.85573046776496</v>
      </c>
      <c r="AA13" s="50">
        <v>3.942667570655682</v>
      </c>
      <c r="AB13" s="51">
        <v>25.363538317122075</v>
      </c>
      <c r="AD13" s="14" t="s">
        <v>21</v>
      </c>
      <c r="AE13" s="47">
        <v>2694.46857629</v>
      </c>
      <c r="AF13" s="48">
        <v>1</v>
      </c>
      <c r="AG13" s="49">
        <v>1</v>
      </c>
      <c r="AH13" s="50">
        <v>3.1422763261895796</v>
      </c>
      <c r="AI13" s="49">
        <v>31.82406307381091</v>
      </c>
      <c r="AJ13" s="50">
        <v>7.738145811887344</v>
      </c>
      <c r="AK13" s="51">
        <v>12.922992462403583</v>
      </c>
      <c r="AM13" s="14" t="s">
        <v>21</v>
      </c>
      <c r="AN13" s="47">
        <v>278.63149426</v>
      </c>
      <c r="AO13" s="48">
        <v>1</v>
      </c>
      <c r="AP13" s="49">
        <v>1</v>
      </c>
      <c r="AQ13" s="50">
        <v>0.19105776248972967</v>
      </c>
      <c r="AR13" s="49">
        <v>523.4019214758443</v>
      </c>
      <c r="AS13" s="50">
        <v>0.3529350827008931</v>
      </c>
      <c r="AT13" s="51">
        <v>283.3382253606917</v>
      </c>
    </row>
    <row r="14" spans="1:46" ht="15.75" customHeight="1">
      <c r="A14" s="209"/>
      <c r="C14" s="14" t="s">
        <v>22</v>
      </c>
      <c r="D14" s="47">
        <v>1502.8774015200001</v>
      </c>
      <c r="E14" s="48">
        <v>141</v>
      </c>
      <c r="F14" s="49">
        <v>116</v>
      </c>
      <c r="G14" s="50">
        <v>131.338275762914</v>
      </c>
      <c r="H14" s="49">
        <v>88.32154931696988</v>
      </c>
      <c r="I14" s="50">
        <v>164.1757794014195</v>
      </c>
      <c r="J14" s="51">
        <v>70.65597643144007</v>
      </c>
      <c r="L14" s="14" t="s">
        <v>22</v>
      </c>
      <c r="M14" s="47">
        <v>8966.627048650002</v>
      </c>
      <c r="N14" s="48">
        <v>76</v>
      </c>
      <c r="O14" s="49">
        <v>75</v>
      </c>
      <c r="P14" s="50">
        <v>57.42537795031549</v>
      </c>
      <c r="Q14" s="49">
        <v>130.60427754587892</v>
      </c>
      <c r="R14" s="50">
        <v>116.20687026652516</v>
      </c>
      <c r="S14" s="51">
        <v>64.54007394570085</v>
      </c>
      <c r="U14" s="14" t="s">
        <v>22</v>
      </c>
      <c r="V14" s="47">
        <v>3061.76121468</v>
      </c>
      <c r="W14" s="48">
        <v>21</v>
      </c>
      <c r="X14" s="49">
        <v>20</v>
      </c>
      <c r="Y14" s="50">
        <v>4.046161845733537</v>
      </c>
      <c r="Z14" s="49">
        <v>494.29560068361917</v>
      </c>
      <c r="AA14" s="50">
        <v>10.186694656703231</v>
      </c>
      <c r="AB14" s="51">
        <v>196.33453906306343</v>
      </c>
      <c r="AD14" s="14" t="s">
        <v>22</v>
      </c>
      <c r="AE14" s="47">
        <v>5595.34065138</v>
      </c>
      <c r="AF14" s="48">
        <v>10</v>
      </c>
      <c r="AG14" s="49">
        <v>10</v>
      </c>
      <c r="AH14" s="50">
        <v>4.729696243370541</v>
      </c>
      <c r="AI14" s="49">
        <v>211.4300683477648</v>
      </c>
      <c r="AJ14" s="50">
        <v>11.647314041766093</v>
      </c>
      <c r="AK14" s="51">
        <v>85.8567045083614</v>
      </c>
      <c r="AM14" s="14" t="s">
        <v>22</v>
      </c>
      <c r="AN14" s="47">
        <v>2328.4481003</v>
      </c>
      <c r="AO14" s="48">
        <v>0</v>
      </c>
      <c r="AP14" s="49">
        <v>0</v>
      </c>
      <c r="AQ14" s="50">
        <v>1.3405768133318816</v>
      </c>
      <c r="AR14" s="49">
        <v>0</v>
      </c>
      <c r="AS14" s="50">
        <v>2.4764059953105586</v>
      </c>
      <c r="AT14" s="51">
        <v>0</v>
      </c>
    </row>
    <row r="15" spans="1:46" ht="15.75" customHeight="1">
      <c r="A15" s="209"/>
      <c r="C15" s="14" t="s">
        <v>23</v>
      </c>
      <c r="D15" s="47">
        <v>1042.65605921</v>
      </c>
      <c r="E15" s="48">
        <v>156</v>
      </c>
      <c r="F15" s="49">
        <v>101</v>
      </c>
      <c r="G15" s="50">
        <v>92.56486951131309</v>
      </c>
      <c r="H15" s="49">
        <v>109.11266934552961</v>
      </c>
      <c r="I15" s="50">
        <v>115.70815521168636</v>
      </c>
      <c r="J15" s="51">
        <v>87.28857513562635</v>
      </c>
      <c r="L15" s="14" t="s">
        <v>23</v>
      </c>
      <c r="M15" s="47">
        <v>3457.28429992</v>
      </c>
      <c r="N15" s="48">
        <v>77</v>
      </c>
      <c r="O15" s="49">
        <v>69</v>
      </c>
      <c r="P15" s="50">
        <v>22.45138086035981</v>
      </c>
      <c r="Q15" s="49">
        <v>307.3307625448843</v>
      </c>
      <c r="R15" s="50">
        <v>45.43295657890998</v>
      </c>
      <c r="S15" s="51">
        <v>151.87213246876797</v>
      </c>
      <c r="U15" s="14" t="s">
        <v>23</v>
      </c>
      <c r="V15" s="47">
        <v>4735.35204969</v>
      </c>
      <c r="W15" s="48">
        <v>32</v>
      </c>
      <c r="X15" s="49">
        <v>26</v>
      </c>
      <c r="Y15" s="50">
        <v>5.249867841511932</v>
      </c>
      <c r="Z15" s="49">
        <v>495.25056220295534</v>
      </c>
      <c r="AA15" s="50">
        <v>13.217167955334826</v>
      </c>
      <c r="AB15" s="51">
        <v>196.71385040927515</v>
      </c>
      <c r="AD15" s="14" t="s">
        <v>23</v>
      </c>
      <c r="AE15" s="47">
        <v>6226.51897395</v>
      </c>
      <c r="AF15" s="48">
        <v>13</v>
      </c>
      <c r="AG15" s="49">
        <v>13</v>
      </c>
      <c r="AH15" s="50">
        <v>4.5851302260544475</v>
      </c>
      <c r="AI15" s="49">
        <v>283.52520777117894</v>
      </c>
      <c r="AJ15" s="50">
        <v>11.291306865658731</v>
      </c>
      <c r="AK15" s="51">
        <v>115.13281991775524</v>
      </c>
      <c r="AM15" s="14" t="s">
        <v>23</v>
      </c>
      <c r="AN15" s="47">
        <v>4675.94532723</v>
      </c>
      <c r="AO15" s="48">
        <v>3</v>
      </c>
      <c r="AP15" s="49">
        <v>3</v>
      </c>
      <c r="AQ15" s="50">
        <v>2.8838607084174965</v>
      </c>
      <c r="AR15" s="49">
        <v>104.02721571272541</v>
      </c>
      <c r="AS15" s="50">
        <v>5.3272664997209835</v>
      </c>
      <c r="AT15" s="51">
        <v>56.314059004878494</v>
      </c>
    </row>
    <row r="16" spans="1:46" ht="15.75" customHeight="1">
      <c r="A16" s="209"/>
      <c r="C16" s="14" t="s">
        <v>24</v>
      </c>
      <c r="D16" s="47">
        <v>1335.63826504</v>
      </c>
      <c r="E16" s="48">
        <v>223</v>
      </c>
      <c r="F16" s="49">
        <v>133</v>
      </c>
      <c r="G16" s="50">
        <v>119.39971542555806</v>
      </c>
      <c r="H16" s="49">
        <v>111.39055024207431</v>
      </c>
      <c r="I16" s="50">
        <v>149.2523122176837</v>
      </c>
      <c r="J16" s="51">
        <v>89.11084727854681</v>
      </c>
      <c r="L16" s="14" t="s">
        <v>24</v>
      </c>
      <c r="M16" s="47">
        <v>3335.56559562</v>
      </c>
      <c r="N16" s="48">
        <v>60</v>
      </c>
      <c r="O16" s="49">
        <v>54</v>
      </c>
      <c r="P16" s="50">
        <v>26.356935837614405</v>
      </c>
      <c r="Q16" s="49">
        <v>204.87965798716152</v>
      </c>
      <c r="R16" s="50">
        <v>53.3362971708218</v>
      </c>
      <c r="S16" s="51">
        <v>101.24437365243512</v>
      </c>
      <c r="U16" s="14" t="s">
        <v>24</v>
      </c>
      <c r="V16" s="47">
        <v>4777.2745878099995</v>
      </c>
      <c r="W16" s="48">
        <v>19</v>
      </c>
      <c r="X16" s="49">
        <v>17</v>
      </c>
      <c r="Y16" s="50">
        <v>6.227296394744896</v>
      </c>
      <c r="Z16" s="49">
        <v>272.99166319345255</v>
      </c>
      <c r="AA16" s="50">
        <v>15.677960825255807</v>
      </c>
      <c r="AB16" s="51">
        <v>108.43246892551552</v>
      </c>
      <c r="AD16" s="14" t="s">
        <v>24</v>
      </c>
      <c r="AE16" s="47">
        <v>6404.35557748</v>
      </c>
      <c r="AF16" s="48">
        <v>24</v>
      </c>
      <c r="AG16" s="49">
        <v>19</v>
      </c>
      <c r="AH16" s="50">
        <v>5.710636740498117</v>
      </c>
      <c r="AI16" s="49">
        <v>332.71246033314844</v>
      </c>
      <c r="AJ16" s="50">
        <v>14.062970658688483</v>
      </c>
      <c r="AK16" s="51">
        <v>135.10658922026042</v>
      </c>
      <c r="AM16" s="14" t="s">
        <v>24</v>
      </c>
      <c r="AN16" s="47">
        <v>4063.49405646</v>
      </c>
      <c r="AO16" s="48">
        <v>5</v>
      </c>
      <c r="AP16" s="49">
        <v>5</v>
      </c>
      <c r="AQ16" s="50">
        <v>3.4354911792612537</v>
      </c>
      <c r="AR16" s="49">
        <v>145.5395964973826</v>
      </c>
      <c r="AS16" s="50">
        <v>6.346276370403624</v>
      </c>
      <c r="AT16" s="51">
        <v>78.78635767137257</v>
      </c>
    </row>
    <row r="17" spans="1:46" ht="15.75" customHeight="1">
      <c r="A17" s="209"/>
      <c r="C17" s="14" t="s">
        <v>25</v>
      </c>
      <c r="D17" s="47">
        <v>1335.84741869</v>
      </c>
      <c r="E17" s="48">
        <v>244</v>
      </c>
      <c r="F17" s="49">
        <v>139</v>
      </c>
      <c r="G17" s="50">
        <v>123.25871661235823</v>
      </c>
      <c r="H17" s="49">
        <v>112.77092916450464</v>
      </c>
      <c r="I17" s="50">
        <v>154.07614992892022</v>
      </c>
      <c r="J17" s="51">
        <v>90.21513067669767</v>
      </c>
      <c r="L17" s="14" t="s">
        <v>25</v>
      </c>
      <c r="M17" s="47">
        <v>2878.35422529</v>
      </c>
      <c r="N17" s="48">
        <v>80</v>
      </c>
      <c r="O17" s="49">
        <v>71</v>
      </c>
      <c r="P17" s="50">
        <v>29.919333257904594</v>
      </c>
      <c r="Q17" s="49">
        <v>237.30475337795846</v>
      </c>
      <c r="R17" s="50">
        <v>60.545218899045125</v>
      </c>
      <c r="S17" s="51">
        <v>117.26772368002746</v>
      </c>
      <c r="U17" s="14" t="s">
        <v>25</v>
      </c>
      <c r="V17" s="47">
        <v>4641.47685037</v>
      </c>
      <c r="W17" s="48">
        <v>33</v>
      </c>
      <c r="X17" s="49">
        <v>25</v>
      </c>
      <c r="Y17" s="50">
        <v>9.452794106085285</v>
      </c>
      <c r="Z17" s="49">
        <v>264.47206740603946</v>
      </c>
      <c r="AA17" s="50">
        <v>23.798535719205187</v>
      </c>
      <c r="AB17" s="51">
        <v>105.04847985174669</v>
      </c>
      <c r="AD17" s="14" t="s">
        <v>25</v>
      </c>
      <c r="AE17" s="47">
        <v>5730.51869696</v>
      </c>
      <c r="AF17" s="48">
        <v>25</v>
      </c>
      <c r="AG17" s="49">
        <v>20</v>
      </c>
      <c r="AH17" s="50">
        <v>7.132522479202398</v>
      </c>
      <c r="AI17" s="49">
        <v>280.40570581190127</v>
      </c>
      <c r="AJ17" s="50">
        <v>17.564495678061668</v>
      </c>
      <c r="AK17" s="51">
        <v>113.86606462592783</v>
      </c>
      <c r="AM17" s="14" t="s">
        <v>25</v>
      </c>
      <c r="AN17" s="47">
        <v>3435.03263879</v>
      </c>
      <c r="AO17" s="48">
        <v>8</v>
      </c>
      <c r="AP17" s="49">
        <v>5</v>
      </c>
      <c r="AQ17" s="50">
        <v>4.7679021484413</v>
      </c>
      <c r="AR17" s="49">
        <v>104.86792397017999</v>
      </c>
      <c r="AS17" s="50">
        <v>8.807597854917582</v>
      </c>
      <c r="AT17" s="51">
        <v>56.76916773860571</v>
      </c>
    </row>
    <row r="18" spans="1:46" ht="15.75" customHeight="1">
      <c r="A18" s="209"/>
      <c r="C18" s="14" t="s">
        <v>26</v>
      </c>
      <c r="D18" s="47">
        <v>1062.77018083</v>
      </c>
      <c r="E18" s="48">
        <v>234</v>
      </c>
      <c r="F18" s="49">
        <v>150</v>
      </c>
      <c r="G18" s="50">
        <v>101.40667814094905</v>
      </c>
      <c r="H18" s="49">
        <v>147.9192522128663</v>
      </c>
      <c r="I18" s="50">
        <v>126.76061356517552</v>
      </c>
      <c r="J18" s="51">
        <v>118.33328648482414</v>
      </c>
      <c r="L18" s="14" t="s">
        <v>26</v>
      </c>
      <c r="M18" s="47">
        <v>2267.46053093</v>
      </c>
      <c r="N18" s="48">
        <v>82</v>
      </c>
      <c r="O18" s="49">
        <v>70</v>
      </c>
      <c r="P18" s="50">
        <v>31.086053508871185</v>
      </c>
      <c r="Q18" s="49">
        <v>225.18136623558132</v>
      </c>
      <c r="R18" s="50">
        <v>62.906211785477794</v>
      </c>
      <c r="S18" s="51">
        <v>111.27676903946049</v>
      </c>
      <c r="U18" s="14" t="s">
        <v>26</v>
      </c>
      <c r="V18" s="47">
        <v>3255.04062813</v>
      </c>
      <c r="W18" s="48">
        <v>26</v>
      </c>
      <c r="X18" s="49">
        <v>22</v>
      </c>
      <c r="Y18" s="50">
        <v>11.863893154102845</v>
      </c>
      <c r="Z18" s="49">
        <v>185.43659921947142</v>
      </c>
      <c r="AA18" s="50">
        <v>29.868764920521276</v>
      </c>
      <c r="AB18" s="51">
        <v>73.6555396868283</v>
      </c>
      <c r="AD18" s="14" t="s">
        <v>26</v>
      </c>
      <c r="AE18" s="47">
        <v>4285.553982519999</v>
      </c>
      <c r="AF18" s="48">
        <v>30</v>
      </c>
      <c r="AG18" s="49">
        <v>21</v>
      </c>
      <c r="AH18" s="50">
        <v>8.911871078649215</v>
      </c>
      <c r="AI18" s="49">
        <v>235.6407516970387</v>
      </c>
      <c r="AJ18" s="50">
        <v>21.946306022982398</v>
      </c>
      <c r="AK18" s="51">
        <v>95.68808517482888</v>
      </c>
      <c r="AM18" s="14" t="s">
        <v>26</v>
      </c>
      <c r="AN18" s="47">
        <v>2472.1659978400003</v>
      </c>
      <c r="AO18" s="48">
        <v>10</v>
      </c>
      <c r="AP18" s="49">
        <v>9</v>
      </c>
      <c r="AQ18" s="50">
        <v>5.9014844472883</v>
      </c>
      <c r="AR18" s="49">
        <v>152.5040026858912</v>
      </c>
      <c r="AS18" s="50">
        <v>10.901629299535493</v>
      </c>
      <c r="AT18" s="51">
        <v>82.5564670446415</v>
      </c>
    </row>
    <row r="19" spans="1:46" ht="15.75" customHeight="1">
      <c r="A19" s="209"/>
      <c r="C19" s="14" t="s">
        <v>27</v>
      </c>
      <c r="D19" s="47">
        <v>753.59111177</v>
      </c>
      <c r="E19" s="48">
        <v>211</v>
      </c>
      <c r="F19" s="49">
        <v>146</v>
      </c>
      <c r="G19" s="50">
        <v>76.29313970923721</v>
      </c>
      <c r="H19" s="49">
        <v>191.3671406845025</v>
      </c>
      <c r="I19" s="50">
        <v>95.3681293742264</v>
      </c>
      <c r="J19" s="51">
        <v>153.0909759455312</v>
      </c>
      <c r="L19" s="14" t="s">
        <v>27</v>
      </c>
      <c r="M19" s="47">
        <v>1211.1104877899998</v>
      </c>
      <c r="N19" s="48">
        <v>54</v>
      </c>
      <c r="O19" s="49">
        <v>44</v>
      </c>
      <c r="P19" s="50">
        <v>21.88605184874234</v>
      </c>
      <c r="Q19" s="49">
        <v>201.041285582664</v>
      </c>
      <c r="R19" s="50">
        <v>44.28894817259573</v>
      </c>
      <c r="S19" s="51">
        <v>99.34758402599743</v>
      </c>
      <c r="U19" s="14" t="s">
        <v>27</v>
      </c>
      <c r="V19" s="47">
        <v>1756.62356217</v>
      </c>
      <c r="W19" s="48">
        <v>22</v>
      </c>
      <c r="X19" s="49">
        <v>21</v>
      </c>
      <c r="Y19" s="50">
        <v>11.34259646782529</v>
      </c>
      <c r="Z19" s="49">
        <v>185.142793888235</v>
      </c>
      <c r="AA19" s="50">
        <v>28.556338386160053</v>
      </c>
      <c r="AB19" s="51">
        <v>73.53884001520915</v>
      </c>
      <c r="AD19" s="14" t="s">
        <v>27</v>
      </c>
      <c r="AE19" s="47">
        <v>2499.9899225500003</v>
      </c>
      <c r="AF19" s="48">
        <v>37</v>
      </c>
      <c r="AG19" s="49">
        <v>23</v>
      </c>
      <c r="AH19" s="50">
        <v>9.09544825534143</v>
      </c>
      <c r="AI19" s="49">
        <v>252.87373809743707</v>
      </c>
      <c r="AJ19" s="50">
        <v>22.39838178383745</v>
      </c>
      <c r="AK19" s="51">
        <v>102.68598964857664</v>
      </c>
      <c r="AM19" s="14" t="s">
        <v>27</v>
      </c>
      <c r="AN19" s="47">
        <v>1272.87689702</v>
      </c>
      <c r="AO19" s="48">
        <v>17</v>
      </c>
      <c r="AP19" s="49">
        <v>14</v>
      </c>
      <c r="AQ19" s="50">
        <v>5.198894320863583</v>
      </c>
      <c r="AR19" s="49">
        <v>269.2880281066085</v>
      </c>
      <c r="AS19" s="50">
        <v>9.603756336180403</v>
      </c>
      <c r="AT19" s="51">
        <v>145.77629325368812</v>
      </c>
    </row>
    <row r="20" spans="1:46" ht="15.75" customHeight="1">
      <c r="A20" s="209"/>
      <c r="C20" s="14" t="s">
        <v>28</v>
      </c>
      <c r="D20" s="47">
        <v>476.02802132</v>
      </c>
      <c r="E20" s="48">
        <v>116</v>
      </c>
      <c r="F20" s="49">
        <v>84</v>
      </c>
      <c r="G20" s="50">
        <v>52.341189269593656</v>
      </c>
      <c r="H20" s="49">
        <v>160.48546311651685</v>
      </c>
      <c r="I20" s="50">
        <v>65.42765612855109</v>
      </c>
      <c r="J20" s="51">
        <v>128.38607550751672</v>
      </c>
      <c r="L20" s="14" t="s">
        <v>28</v>
      </c>
      <c r="M20" s="47">
        <v>535.26031051</v>
      </c>
      <c r="N20" s="48">
        <v>39</v>
      </c>
      <c r="O20" s="49">
        <v>32</v>
      </c>
      <c r="P20" s="50">
        <v>12.444275224014696</v>
      </c>
      <c r="Q20" s="49">
        <v>257.1463538370405</v>
      </c>
      <c r="R20" s="50">
        <v>25.182425055507437</v>
      </c>
      <c r="S20" s="51">
        <v>127.07274986211682</v>
      </c>
      <c r="U20" s="14" t="s">
        <v>28</v>
      </c>
      <c r="V20" s="47">
        <v>740.71564905</v>
      </c>
      <c r="W20" s="48">
        <v>15</v>
      </c>
      <c r="X20" s="49">
        <v>12</v>
      </c>
      <c r="Y20" s="50">
        <v>7.397917721794852</v>
      </c>
      <c r="Z20" s="49">
        <v>162.20780564572988</v>
      </c>
      <c r="AA20" s="50">
        <v>18.625139527426768</v>
      </c>
      <c r="AB20" s="51">
        <v>64.42904753722352</v>
      </c>
      <c r="AD20" s="14" t="s">
        <v>28</v>
      </c>
      <c r="AE20" s="47">
        <v>1350.3695656500001</v>
      </c>
      <c r="AF20" s="48">
        <v>23</v>
      </c>
      <c r="AG20" s="49">
        <v>19</v>
      </c>
      <c r="AH20" s="50">
        <v>7.847932600514769</v>
      </c>
      <c r="AI20" s="49">
        <v>242.10197726154956</v>
      </c>
      <c r="AJ20" s="50">
        <v>19.326259208491916</v>
      </c>
      <c r="AK20" s="51">
        <v>98.3118346650936</v>
      </c>
      <c r="AM20" s="14" t="s">
        <v>28</v>
      </c>
      <c r="AN20" s="47">
        <v>453.51288645</v>
      </c>
      <c r="AO20" s="48">
        <v>12</v>
      </c>
      <c r="AP20" s="49">
        <v>12</v>
      </c>
      <c r="AQ20" s="50">
        <v>2.8063766288664715</v>
      </c>
      <c r="AR20" s="49">
        <v>427.5976316424407</v>
      </c>
      <c r="AS20" s="50">
        <v>5.184132561230451</v>
      </c>
      <c r="AT20" s="51">
        <v>231.47556236779187</v>
      </c>
    </row>
    <row r="21" spans="1:46" ht="15.75" customHeight="1">
      <c r="A21" s="209"/>
      <c r="C21" s="14" t="s">
        <v>144</v>
      </c>
      <c r="D21" s="47">
        <v>0</v>
      </c>
      <c r="E21" s="48">
        <v>0</v>
      </c>
      <c r="F21" s="49">
        <v>0</v>
      </c>
      <c r="G21" s="50">
        <v>0</v>
      </c>
      <c r="H21" s="49">
        <v>0</v>
      </c>
      <c r="I21" s="50">
        <v>0</v>
      </c>
      <c r="J21" s="51">
        <v>0</v>
      </c>
      <c r="L21" s="14" t="s">
        <v>144</v>
      </c>
      <c r="M21" s="47">
        <v>0</v>
      </c>
      <c r="N21" s="48">
        <v>0</v>
      </c>
      <c r="O21" s="49">
        <v>0</v>
      </c>
      <c r="P21" s="50">
        <v>0</v>
      </c>
      <c r="Q21" s="49">
        <v>0</v>
      </c>
      <c r="R21" s="50">
        <v>0</v>
      </c>
      <c r="S21" s="51">
        <v>0</v>
      </c>
      <c r="U21" s="14" t="s">
        <v>144</v>
      </c>
      <c r="V21" s="47">
        <v>0</v>
      </c>
      <c r="W21" s="48">
        <v>0</v>
      </c>
      <c r="X21" s="49">
        <v>0</v>
      </c>
      <c r="Y21" s="50">
        <v>0</v>
      </c>
      <c r="Z21" s="49">
        <v>0</v>
      </c>
      <c r="AA21" s="50">
        <v>0</v>
      </c>
      <c r="AB21" s="51">
        <v>0</v>
      </c>
      <c r="AD21" s="14" t="s">
        <v>144</v>
      </c>
      <c r="AE21" s="47">
        <v>0</v>
      </c>
      <c r="AF21" s="48">
        <v>0</v>
      </c>
      <c r="AG21" s="49">
        <v>0</v>
      </c>
      <c r="AH21" s="50">
        <v>0</v>
      </c>
      <c r="AI21" s="49">
        <v>0</v>
      </c>
      <c r="AJ21" s="50">
        <v>0</v>
      </c>
      <c r="AK21" s="51">
        <v>0</v>
      </c>
      <c r="AM21" s="14" t="s">
        <v>144</v>
      </c>
      <c r="AN21" s="47">
        <v>0</v>
      </c>
      <c r="AO21" s="48">
        <v>0</v>
      </c>
      <c r="AP21" s="49">
        <v>0</v>
      </c>
      <c r="AQ21" s="50">
        <v>0</v>
      </c>
      <c r="AR21" s="49">
        <v>0</v>
      </c>
      <c r="AS21" s="50">
        <v>0</v>
      </c>
      <c r="AT21" s="51">
        <v>0</v>
      </c>
    </row>
    <row r="22" spans="1:46" ht="15.75" customHeight="1">
      <c r="A22" s="209"/>
      <c r="C22" s="14"/>
      <c r="D22" s="52"/>
      <c r="E22" s="53"/>
      <c r="F22" s="54"/>
      <c r="G22" s="55"/>
      <c r="H22" s="54"/>
      <c r="I22" s="55"/>
      <c r="J22" s="56"/>
      <c r="L22" s="14"/>
      <c r="M22" s="52"/>
      <c r="N22" s="53"/>
      <c r="O22" s="54"/>
      <c r="P22" s="55"/>
      <c r="Q22" s="54"/>
      <c r="R22" s="55"/>
      <c r="S22" s="56"/>
      <c r="U22" s="14"/>
      <c r="V22" s="52"/>
      <c r="W22" s="53"/>
      <c r="X22" s="54"/>
      <c r="Y22" s="55"/>
      <c r="Z22" s="54"/>
      <c r="AA22" s="55"/>
      <c r="AB22" s="56"/>
      <c r="AD22" s="14"/>
      <c r="AE22" s="52"/>
      <c r="AF22" s="53"/>
      <c r="AG22" s="54"/>
      <c r="AH22" s="55"/>
      <c r="AI22" s="54"/>
      <c r="AJ22" s="55"/>
      <c r="AK22" s="56"/>
      <c r="AM22" s="14"/>
      <c r="AN22" s="52"/>
      <c r="AO22" s="53"/>
      <c r="AP22" s="54"/>
      <c r="AQ22" s="55"/>
      <c r="AR22" s="54"/>
      <c r="AS22" s="55"/>
      <c r="AT22" s="56"/>
    </row>
    <row r="23" spans="1:46" ht="15.75" customHeight="1">
      <c r="A23" s="209"/>
      <c r="C23" s="14" t="s">
        <v>30</v>
      </c>
      <c r="D23" s="47">
        <v>7728.553686089999</v>
      </c>
      <c r="E23" s="48">
        <v>1348</v>
      </c>
      <c r="F23" s="49">
        <v>892</v>
      </c>
      <c r="G23" s="50">
        <v>713.5872441578088</v>
      </c>
      <c r="H23" s="49">
        <v>125.00223445736587</v>
      </c>
      <c r="I23" s="50">
        <v>891.9999999999999</v>
      </c>
      <c r="J23" s="51">
        <v>100.00000000000001</v>
      </c>
      <c r="L23" s="14" t="s">
        <v>30</v>
      </c>
      <c r="M23" s="47">
        <v>24492.602269820007</v>
      </c>
      <c r="N23" s="48">
        <v>486</v>
      </c>
      <c r="O23" s="49">
        <v>433</v>
      </c>
      <c r="P23" s="50">
        <v>213.97348190737168</v>
      </c>
      <c r="Q23" s="49">
        <v>202.36152449369595</v>
      </c>
      <c r="R23" s="50">
        <v>432.9999999999999</v>
      </c>
      <c r="S23" s="51">
        <v>100.00000000000003</v>
      </c>
      <c r="U23" s="14" t="s">
        <v>30</v>
      </c>
      <c r="V23" s="47">
        <v>23676.304022689998</v>
      </c>
      <c r="W23" s="48">
        <v>169</v>
      </c>
      <c r="X23" s="49">
        <v>144</v>
      </c>
      <c r="Y23" s="50">
        <v>57.19689510887865</v>
      </c>
      <c r="Z23" s="49">
        <v>251.7619177157869</v>
      </c>
      <c r="AA23" s="50">
        <v>144</v>
      </c>
      <c r="AB23" s="51">
        <v>100</v>
      </c>
      <c r="AD23" s="14" t="s">
        <v>30</v>
      </c>
      <c r="AE23" s="47">
        <v>34791.52001946</v>
      </c>
      <c r="AF23" s="48">
        <v>163</v>
      </c>
      <c r="AG23" s="49">
        <v>126</v>
      </c>
      <c r="AH23" s="50">
        <v>51.165592730452815</v>
      </c>
      <c r="AI23" s="49">
        <v>246.25924039184858</v>
      </c>
      <c r="AJ23" s="50">
        <v>126</v>
      </c>
      <c r="AK23" s="51">
        <v>100</v>
      </c>
      <c r="AM23" s="14" t="s">
        <v>30</v>
      </c>
      <c r="AN23" s="47">
        <v>18980.107398350006</v>
      </c>
      <c r="AO23" s="48">
        <v>56</v>
      </c>
      <c r="AP23" s="49">
        <v>49</v>
      </c>
      <c r="AQ23" s="50">
        <v>26.525644008960022</v>
      </c>
      <c r="AR23" s="49">
        <v>184.72690044188346</v>
      </c>
      <c r="AS23" s="50">
        <v>49.00000000000001</v>
      </c>
      <c r="AT23" s="51">
        <v>99.99999999999999</v>
      </c>
    </row>
    <row r="24" spans="1:46" ht="15.75" customHeight="1" thickBot="1">
      <c r="A24" s="210"/>
      <c r="C24" s="38"/>
      <c r="D24" s="65"/>
      <c r="E24" s="66"/>
      <c r="F24" s="64"/>
      <c r="G24" s="67"/>
      <c r="H24" s="64"/>
      <c r="I24" s="67"/>
      <c r="J24" s="68"/>
      <c r="L24" s="38"/>
      <c r="M24" s="65"/>
      <c r="N24" s="66"/>
      <c r="O24" s="64"/>
      <c r="P24" s="67"/>
      <c r="Q24" s="64"/>
      <c r="R24" s="67"/>
      <c r="S24" s="68"/>
      <c r="U24" s="38"/>
      <c r="V24" s="65"/>
      <c r="W24" s="66"/>
      <c r="X24" s="64"/>
      <c r="Y24" s="67"/>
      <c r="Z24" s="64"/>
      <c r="AA24" s="67"/>
      <c r="AB24" s="68"/>
      <c r="AD24" s="38"/>
      <c r="AE24" s="65"/>
      <c r="AF24" s="66"/>
      <c r="AG24" s="64"/>
      <c r="AH24" s="67"/>
      <c r="AI24" s="64"/>
      <c r="AJ24" s="67"/>
      <c r="AK24" s="68"/>
      <c r="AM24" s="38"/>
      <c r="AN24" s="65"/>
      <c r="AO24" s="66"/>
      <c r="AP24" s="64"/>
      <c r="AQ24" s="67"/>
      <c r="AR24" s="64"/>
      <c r="AS24" s="67"/>
      <c r="AT24" s="68"/>
    </row>
    <row r="25" spans="1:46" ht="17.25" thickBot="1" thickTop="1">
      <c r="A25" s="96"/>
      <c r="B25" s="58"/>
      <c r="C25" s="63"/>
      <c r="D25" s="47"/>
      <c r="E25" s="48"/>
      <c r="F25" s="49"/>
      <c r="G25" s="50"/>
      <c r="H25" s="49"/>
      <c r="I25" s="50"/>
      <c r="J25" s="64"/>
      <c r="L25" s="63"/>
      <c r="M25" s="47"/>
      <c r="N25" s="48"/>
      <c r="O25" s="49"/>
      <c r="P25" s="50"/>
      <c r="Q25" s="49"/>
      <c r="R25" s="50"/>
      <c r="S25" s="64"/>
      <c r="U25" s="63"/>
      <c r="V25" s="47"/>
      <c r="W25" s="48"/>
      <c r="X25" s="49"/>
      <c r="Y25" s="50"/>
      <c r="Z25" s="49"/>
      <c r="AA25" s="50"/>
      <c r="AB25" s="64"/>
      <c r="AD25" s="63"/>
      <c r="AE25" s="47"/>
      <c r="AF25" s="48"/>
      <c r="AG25" s="49"/>
      <c r="AH25" s="50"/>
      <c r="AI25" s="49"/>
      <c r="AJ25" s="50"/>
      <c r="AK25" s="64"/>
      <c r="AM25" s="63"/>
      <c r="AN25" s="47"/>
      <c r="AO25" s="48"/>
      <c r="AP25" s="49"/>
      <c r="AQ25" s="50"/>
      <c r="AR25" s="49"/>
      <c r="AS25" s="50"/>
      <c r="AT25" s="64"/>
    </row>
    <row r="26" spans="1:46" s="90" customFormat="1" ht="16.5" customHeight="1" thickTop="1">
      <c r="A26" s="205" t="s">
        <v>166</v>
      </c>
      <c r="C26" s="190" t="s">
        <v>111</v>
      </c>
      <c r="D26" s="191"/>
      <c r="E26" s="191"/>
      <c r="F26" s="191"/>
      <c r="G26" s="191"/>
      <c r="H26" s="191"/>
      <c r="I26" s="191"/>
      <c r="J26" s="192"/>
      <c r="L26" s="190" t="s">
        <v>112</v>
      </c>
      <c r="M26" s="191"/>
      <c r="N26" s="191"/>
      <c r="O26" s="191"/>
      <c r="P26" s="191"/>
      <c r="Q26" s="191"/>
      <c r="R26" s="191"/>
      <c r="S26" s="192"/>
      <c r="U26" s="190" t="s">
        <v>113</v>
      </c>
      <c r="V26" s="191"/>
      <c r="W26" s="191"/>
      <c r="X26" s="191"/>
      <c r="Y26" s="191"/>
      <c r="Z26" s="191"/>
      <c r="AA26" s="191"/>
      <c r="AB26" s="192"/>
      <c r="AD26" s="190" t="s">
        <v>114</v>
      </c>
      <c r="AE26" s="191"/>
      <c r="AF26" s="191"/>
      <c r="AG26" s="191"/>
      <c r="AH26" s="191"/>
      <c r="AI26" s="191"/>
      <c r="AJ26" s="191"/>
      <c r="AK26" s="192"/>
      <c r="AM26" s="190" t="s">
        <v>115</v>
      </c>
      <c r="AN26" s="191"/>
      <c r="AO26" s="191"/>
      <c r="AP26" s="191"/>
      <c r="AQ26" s="191"/>
      <c r="AR26" s="191"/>
      <c r="AS26" s="191"/>
      <c r="AT26" s="192"/>
    </row>
    <row r="27" spans="1:46" ht="15.75" customHeight="1">
      <c r="A27" s="203"/>
      <c r="C27" s="193" t="str">
        <f>"Comparison of actual Claim Inceptions with those expected using "&amp;Comparison_Basis</f>
        <v>Comparison of actual Claim Inceptions with those expected using IPM 1991-98</v>
      </c>
      <c r="D27" s="194"/>
      <c r="E27" s="194"/>
      <c r="F27" s="194"/>
      <c r="G27" s="194"/>
      <c r="H27" s="194"/>
      <c r="I27" s="194"/>
      <c r="J27" s="195"/>
      <c r="L27" s="193" t="str">
        <f>"Comparison of actual Claim Inceptions with those expected using "&amp;Comparison_Basis</f>
        <v>Comparison of actual Claim Inceptions with those expected using IPM 1991-98</v>
      </c>
      <c r="M27" s="194"/>
      <c r="N27" s="194"/>
      <c r="O27" s="194"/>
      <c r="P27" s="194"/>
      <c r="Q27" s="194"/>
      <c r="R27" s="194"/>
      <c r="S27" s="195"/>
      <c r="U27" s="193" t="str">
        <f>"Comparison of actual Claim Inceptions with those expected using "&amp;Comparison_Basis</f>
        <v>Comparison of actual Claim Inceptions with those expected using IPM 1991-98</v>
      </c>
      <c r="V27" s="194"/>
      <c r="W27" s="194"/>
      <c r="X27" s="194"/>
      <c r="Y27" s="194"/>
      <c r="Z27" s="194"/>
      <c r="AA27" s="194"/>
      <c r="AB27" s="195"/>
      <c r="AD27" s="193" t="str">
        <f>"Comparison of actual Claim Inceptions with those expected using "&amp;Comparison_Basis</f>
        <v>Comparison of actual Claim Inceptions with those expected using IPM 1991-98</v>
      </c>
      <c r="AE27" s="194"/>
      <c r="AF27" s="194"/>
      <c r="AG27" s="194"/>
      <c r="AH27" s="194"/>
      <c r="AI27" s="194"/>
      <c r="AJ27" s="194"/>
      <c r="AK27" s="195"/>
      <c r="AM27" s="193" t="str">
        <f>"Comparison of actual Claim Inceptions with those expected using "&amp;Comparison_Basis</f>
        <v>Comparison of actual Claim Inceptions with those expected using IPM 1991-98</v>
      </c>
      <c r="AN27" s="194"/>
      <c r="AO27" s="194"/>
      <c r="AP27" s="194"/>
      <c r="AQ27" s="194"/>
      <c r="AR27" s="194"/>
      <c r="AS27" s="194"/>
      <c r="AT27" s="195"/>
    </row>
    <row r="28" spans="1:46" ht="15.75" customHeight="1">
      <c r="A28" s="203"/>
      <c r="C28" s="193" t="str">
        <f>Investigation&amp;", "&amp;Data_Subset&amp;" business"</f>
        <v>Individual Income Protection, Standard* business</v>
      </c>
      <c r="D28" s="194"/>
      <c r="E28" s="194"/>
      <c r="F28" s="194"/>
      <c r="G28" s="194"/>
      <c r="H28" s="194"/>
      <c r="I28" s="194"/>
      <c r="J28" s="195"/>
      <c r="L28" s="193" t="str">
        <f>Investigation&amp;", "&amp;Data_Subset&amp;" business"</f>
        <v>Individual Income Protection, Standard* business</v>
      </c>
      <c r="M28" s="194"/>
      <c r="N28" s="194"/>
      <c r="O28" s="194"/>
      <c r="P28" s="194"/>
      <c r="Q28" s="194"/>
      <c r="R28" s="194"/>
      <c r="S28" s="195"/>
      <c r="U28" s="193" t="str">
        <f>Investigation&amp;", "&amp;Data_Subset&amp;" business"</f>
        <v>Individual Income Protection, Standard* business</v>
      </c>
      <c r="V28" s="194"/>
      <c r="W28" s="194"/>
      <c r="X28" s="194"/>
      <c r="Y28" s="194"/>
      <c r="Z28" s="194"/>
      <c r="AA28" s="194"/>
      <c r="AB28" s="195"/>
      <c r="AD28" s="193" t="str">
        <f>Investigation&amp;", "&amp;Data_Subset&amp;" business"</f>
        <v>Individual Income Protection, Standard* business</v>
      </c>
      <c r="AE28" s="194"/>
      <c r="AF28" s="194"/>
      <c r="AG28" s="194"/>
      <c r="AH28" s="194"/>
      <c r="AI28" s="194"/>
      <c r="AJ28" s="194"/>
      <c r="AK28" s="195"/>
      <c r="AM28" s="193" t="str">
        <f>Investigation&amp;", "&amp;Data_Subset&amp;" business"</f>
        <v>Individual Income Protection, Standard* business</v>
      </c>
      <c r="AN28" s="194"/>
      <c r="AO28" s="194"/>
      <c r="AP28" s="194"/>
      <c r="AQ28" s="194"/>
      <c r="AR28" s="194"/>
      <c r="AS28" s="194"/>
      <c r="AT28" s="195"/>
    </row>
    <row r="29" spans="1:46" ht="15.75" customHeight="1">
      <c r="A29" s="203"/>
      <c r="C29" s="193" t="str">
        <f>Office&amp;" experience for "&amp;Period</f>
        <v>All Offices experience for 1991-1994</v>
      </c>
      <c r="D29" s="194"/>
      <c r="E29" s="194"/>
      <c r="F29" s="194"/>
      <c r="G29" s="194"/>
      <c r="H29" s="194"/>
      <c r="I29" s="194"/>
      <c r="J29" s="195"/>
      <c r="L29" s="193" t="str">
        <f>Office&amp;" experience for "&amp;Period</f>
        <v>All Offices experience for 1991-1994</v>
      </c>
      <c r="M29" s="194"/>
      <c r="N29" s="194"/>
      <c r="O29" s="194"/>
      <c r="P29" s="194"/>
      <c r="Q29" s="194"/>
      <c r="R29" s="194"/>
      <c r="S29" s="195"/>
      <c r="U29" s="193" t="str">
        <f>Office&amp;" experience for "&amp;Period</f>
        <v>All Offices experience for 1991-1994</v>
      </c>
      <c r="V29" s="194"/>
      <c r="W29" s="194"/>
      <c r="X29" s="194"/>
      <c r="Y29" s="194"/>
      <c r="Z29" s="194"/>
      <c r="AA29" s="194"/>
      <c r="AB29" s="195"/>
      <c r="AD29" s="193" t="str">
        <f>Office&amp;" experience for "&amp;Period</f>
        <v>All Offices experience for 1991-1994</v>
      </c>
      <c r="AE29" s="194"/>
      <c r="AF29" s="194"/>
      <c r="AG29" s="194"/>
      <c r="AH29" s="194"/>
      <c r="AI29" s="194"/>
      <c r="AJ29" s="194"/>
      <c r="AK29" s="195"/>
      <c r="AM29" s="193" t="str">
        <f>Office&amp;" experience for "&amp;Period</f>
        <v>All Offices experience for 1991-1994</v>
      </c>
      <c r="AN29" s="194"/>
      <c r="AO29" s="194"/>
      <c r="AP29" s="194"/>
      <c r="AQ29" s="194"/>
      <c r="AR29" s="194"/>
      <c r="AS29" s="194"/>
      <c r="AT29" s="195"/>
    </row>
    <row r="30" spans="1:46" ht="15.75" customHeight="1">
      <c r="A30" s="203"/>
      <c r="C30" s="193" t="str">
        <f>$A$2&amp;", "&amp;$A26&amp;", "&amp;C$1</f>
        <v>Females, CMI Occupation Class 2, Deferred Period 1 week</v>
      </c>
      <c r="D30" s="194"/>
      <c r="E30" s="194"/>
      <c r="F30" s="194"/>
      <c r="G30" s="194"/>
      <c r="H30" s="194"/>
      <c r="I30" s="194"/>
      <c r="J30" s="195"/>
      <c r="L30" s="193" t="str">
        <f>$A$2&amp;", "&amp;$A26&amp;", "&amp;L$1</f>
        <v>Females, CMI Occupation Class 2, Deferred Period 4 weeks</v>
      </c>
      <c r="M30" s="194"/>
      <c r="N30" s="194"/>
      <c r="O30" s="194"/>
      <c r="P30" s="194"/>
      <c r="Q30" s="194"/>
      <c r="R30" s="194"/>
      <c r="S30" s="195"/>
      <c r="U30" s="193" t="str">
        <f>$A$2&amp;", "&amp;$A26&amp;", "&amp;U$1</f>
        <v>Females, CMI Occupation Class 2, Deferred Period 13 weeks</v>
      </c>
      <c r="V30" s="194"/>
      <c r="W30" s="194"/>
      <c r="X30" s="194"/>
      <c r="Y30" s="194"/>
      <c r="Z30" s="194"/>
      <c r="AA30" s="194"/>
      <c r="AB30" s="195"/>
      <c r="AD30" s="193" t="str">
        <f>$A$2&amp;", "&amp;$A26&amp;", "&amp;AD$1</f>
        <v>Females, CMI Occupation Class 2, Deferred Period 26 weeks</v>
      </c>
      <c r="AE30" s="194"/>
      <c r="AF30" s="194"/>
      <c r="AG30" s="194"/>
      <c r="AH30" s="194"/>
      <c r="AI30" s="194"/>
      <c r="AJ30" s="194"/>
      <c r="AK30" s="195"/>
      <c r="AM30" s="193" t="str">
        <f>$A$2&amp;", "&amp;$A26&amp;", "&amp;AM$1</f>
        <v>Females, CMI Occupation Class 2, Deferred Period 52 weeks</v>
      </c>
      <c r="AN30" s="194"/>
      <c r="AO30" s="194"/>
      <c r="AP30" s="194"/>
      <c r="AQ30" s="194"/>
      <c r="AR30" s="194"/>
      <c r="AS30" s="194"/>
      <c r="AT30" s="195"/>
    </row>
    <row r="31" spans="1:46" ht="16.5" customHeight="1" thickBot="1">
      <c r="A31" s="203"/>
      <c r="C31" s="196" t="s">
        <v>75</v>
      </c>
      <c r="D31" s="197"/>
      <c r="E31" s="197"/>
      <c r="F31" s="197"/>
      <c r="G31" s="197"/>
      <c r="H31" s="197"/>
      <c r="I31" s="197"/>
      <c r="J31" s="198"/>
      <c r="L31" s="196" t="s">
        <v>75</v>
      </c>
      <c r="M31" s="197"/>
      <c r="N31" s="197"/>
      <c r="O31" s="197"/>
      <c r="P31" s="197"/>
      <c r="Q31" s="197"/>
      <c r="R31" s="197"/>
      <c r="S31" s="198"/>
      <c r="U31" s="196" t="s">
        <v>75</v>
      </c>
      <c r="V31" s="197"/>
      <c r="W31" s="197"/>
      <c r="X31" s="197"/>
      <c r="Y31" s="197"/>
      <c r="Z31" s="197"/>
      <c r="AA31" s="197"/>
      <c r="AB31" s="198"/>
      <c r="AD31" s="196" t="s">
        <v>75</v>
      </c>
      <c r="AE31" s="197"/>
      <c r="AF31" s="197"/>
      <c r="AG31" s="197"/>
      <c r="AH31" s="197"/>
      <c r="AI31" s="197"/>
      <c r="AJ31" s="197"/>
      <c r="AK31" s="198"/>
      <c r="AM31" s="196" t="s">
        <v>75</v>
      </c>
      <c r="AN31" s="197"/>
      <c r="AO31" s="197"/>
      <c r="AP31" s="197"/>
      <c r="AQ31" s="197"/>
      <c r="AR31" s="197"/>
      <c r="AS31" s="197"/>
      <c r="AT31" s="198"/>
    </row>
    <row r="32" spans="1:46" ht="16.5" customHeight="1" thickTop="1">
      <c r="A32" s="203"/>
      <c r="C32" s="41"/>
      <c r="D32" s="202" t="s">
        <v>188</v>
      </c>
      <c r="E32" s="202"/>
      <c r="F32" s="202" t="s">
        <v>189</v>
      </c>
      <c r="G32" s="202"/>
      <c r="H32" s="42"/>
      <c r="I32" s="42"/>
      <c r="J32" s="43"/>
      <c r="L32" s="41"/>
      <c r="M32" s="202" t="s">
        <v>188</v>
      </c>
      <c r="N32" s="202"/>
      <c r="O32" s="202" t="s">
        <v>189</v>
      </c>
      <c r="P32" s="202"/>
      <c r="Q32" s="42"/>
      <c r="R32" s="42"/>
      <c r="S32" s="43"/>
      <c r="U32" s="41"/>
      <c r="V32" s="202" t="s">
        <v>188</v>
      </c>
      <c r="W32" s="202"/>
      <c r="X32" s="202" t="s">
        <v>189</v>
      </c>
      <c r="Y32" s="202"/>
      <c r="Z32" s="42"/>
      <c r="AA32" s="42"/>
      <c r="AB32" s="43"/>
      <c r="AD32" s="41"/>
      <c r="AE32" s="202" t="s">
        <v>188</v>
      </c>
      <c r="AF32" s="202"/>
      <c r="AG32" s="202" t="s">
        <v>189</v>
      </c>
      <c r="AH32" s="202"/>
      <c r="AI32" s="42"/>
      <c r="AJ32" s="42"/>
      <c r="AK32" s="43"/>
      <c r="AM32" s="41"/>
      <c r="AN32" s="202" t="s">
        <v>188</v>
      </c>
      <c r="AO32" s="202"/>
      <c r="AP32" s="202" t="s">
        <v>189</v>
      </c>
      <c r="AQ32" s="202"/>
      <c r="AR32" s="42"/>
      <c r="AS32" s="42"/>
      <c r="AT32" s="43"/>
    </row>
    <row r="33" spans="1:46" ht="16.5" customHeight="1" thickBot="1">
      <c r="A33" s="203"/>
      <c r="C33" s="38" t="s">
        <v>29</v>
      </c>
      <c r="D33" s="44" t="s">
        <v>18</v>
      </c>
      <c r="E33" s="44" t="s">
        <v>19</v>
      </c>
      <c r="F33" s="44" t="s">
        <v>190</v>
      </c>
      <c r="G33" s="44" t="s">
        <v>191</v>
      </c>
      <c r="H33" s="2" t="s">
        <v>192</v>
      </c>
      <c r="I33" s="44" t="s">
        <v>193</v>
      </c>
      <c r="J33" s="3" t="s">
        <v>194</v>
      </c>
      <c r="L33" s="38" t="s">
        <v>29</v>
      </c>
      <c r="M33" s="44" t="s">
        <v>18</v>
      </c>
      <c r="N33" s="44" t="s">
        <v>19</v>
      </c>
      <c r="O33" s="44" t="s">
        <v>190</v>
      </c>
      <c r="P33" s="44" t="s">
        <v>191</v>
      </c>
      <c r="Q33" s="2" t="s">
        <v>192</v>
      </c>
      <c r="R33" s="44" t="s">
        <v>193</v>
      </c>
      <c r="S33" s="3" t="s">
        <v>194</v>
      </c>
      <c r="U33" s="38" t="s">
        <v>29</v>
      </c>
      <c r="V33" s="44" t="s">
        <v>18</v>
      </c>
      <c r="W33" s="44" t="s">
        <v>19</v>
      </c>
      <c r="X33" s="44" t="s">
        <v>190</v>
      </c>
      <c r="Y33" s="44" t="s">
        <v>191</v>
      </c>
      <c r="Z33" s="2" t="s">
        <v>192</v>
      </c>
      <c r="AA33" s="44" t="s">
        <v>193</v>
      </c>
      <c r="AB33" s="3" t="s">
        <v>194</v>
      </c>
      <c r="AD33" s="38" t="s">
        <v>29</v>
      </c>
      <c r="AE33" s="44" t="s">
        <v>18</v>
      </c>
      <c r="AF33" s="44" t="s">
        <v>19</v>
      </c>
      <c r="AG33" s="44" t="s">
        <v>190</v>
      </c>
      <c r="AH33" s="44" t="s">
        <v>191</v>
      </c>
      <c r="AI33" s="2" t="s">
        <v>192</v>
      </c>
      <c r="AJ33" s="44" t="s">
        <v>193</v>
      </c>
      <c r="AK33" s="3" t="s">
        <v>194</v>
      </c>
      <c r="AM33" s="38" t="s">
        <v>29</v>
      </c>
      <c r="AN33" s="44" t="s">
        <v>18</v>
      </c>
      <c r="AO33" s="44" t="s">
        <v>19</v>
      </c>
      <c r="AP33" s="44" t="s">
        <v>190</v>
      </c>
      <c r="AQ33" s="44" t="s">
        <v>191</v>
      </c>
      <c r="AR33" s="2" t="s">
        <v>192</v>
      </c>
      <c r="AS33" s="44" t="s">
        <v>193</v>
      </c>
      <c r="AT33" s="3" t="s">
        <v>194</v>
      </c>
    </row>
    <row r="34" spans="1:46" ht="16.5" customHeight="1" thickTop="1">
      <c r="A34" s="203"/>
      <c r="C34" s="14"/>
      <c r="D34" s="45"/>
      <c r="E34" s="45"/>
      <c r="F34" s="45"/>
      <c r="G34" s="45"/>
      <c r="H34" s="45"/>
      <c r="I34" s="45"/>
      <c r="J34" s="46"/>
      <c r="L34" s="14"/>
      <c r="M34" s="45"/>
      <c r="N34" s="45"/>
      <c r="O34" s="45"/>
      <c r="P34" s="45"/>
      <c r="Q34" s="45"/>
      <c r="R34" s="45"/>
      <c r="S34" s="46"/>
      <c r="U34" s="14"/>
      <c r="V34" s="45"/>
      <c r="W34" s="45"/>
      <c r="X34" s="45"/>
      <c r="Y34" s="45"/>
      <c r="Z34" s="45"/>
      <c r="AA34" s="45"/>
      <c r="AB34" s="46"/>
      <c r="AD34" s="14"/>
      <c r="AE34" s="45"/>
      <c r="AF34" s="45"/>
      <c r="AG34" s="45"/>
      <c r="AH34" s="45"/>
      <c r="AI34" s="45"/>
      <c r="AJ34" s="45"/>
      <c r="AK34" s="46"/>
      <c r="AM34" s="14"/>
      <c r="AN34" s="45"/>
      <c r="AO34" s="45"/>
      <c r="AP34" s="45"/>
      <c r="AQ34" s="45"/>
      <c r="AR34" s="45"/>
      <c r="AS34" s="45"/>
      <c r="AT34" s="46"/>
    </row>
    <row r="35" spans="1:46" ht="15.75" customHeight="1">
      <c r="A35" s="203"/>
      <c r="C35" s="14" t="s">
        <v>143</v>
      </c>
      <c r="D35" s="47">
        <v>0</v>
      </c>
      <c r="E35" s="48">
        <v>0</v>
      </c>
      <c r="F35" s="49">
        <v>0</v>
      </c>
      <c r="G35" s="50">
        <v>0</v>
      </c>
      <c r="H35" s="49">
        <v>0</v>
      </c>
      <c r="I35" s="50">
        <v>0</v>
      </c>
      <c r="J35" s="51">
        <v>0</v>
      </c>
      <c r="L35" s="14" t="s">
        <v>143</v>
      </c>
      <c r="M35" s="47">
        <v>7.3596724</v>
      </c>
      <c r="N35" s="48">
        <v>0</v>
      </c>
      <c r="O35" s="49">
        <v>0</v>
      </c>
      <c r="P35" s="50">
        <v>0.05401725662399164</v>
      </c>
      <c r="Q35" s="49">
        <v>0</v>
      </c>
      <c r="R35" s="50">
        <v>0.15054347482901587</v>
      </c>
      <c r="S35" s="51">
        <v>0</v>
      </c>
      <c r="U35" s="14" t="s">
        <v>143</v>
      </c>
      <c r="V35" s="47">
        <v>2.93555707</v>
      </c>
      <c r="W35" s="48">
        <v>0</v>
      </c>
      <c r="X35" s="49">
        <v>0</v>
      </c>
      <c r="Y35" s="50">
        <v>0.015611790070465533</v>
      </c>
      <c r="Z35" s="49">
        <v>0</v>
      </c>
      <c r="AA35" s="50">
        <v>0.061014727374855506</v>
      </c>
      <c r="AB35" s="51">
        <v>0</v>
      </c>
      <c r="AD35" s="14" t="s">
        <v>143</v>
      </c>
      <c r="AE35" s="47">
        <v>0.51806638</v>
      </c>
      <c r="AF35" s="48">
        <v>0</v>
      </c>
      <c r="AG35" s="49">
        <v>0</v>
      </c>
      <c r="AH35" s="50">
        <v>0.0012581990762919233</v>
      </c>
      <c r="AI35" s="49">
        <v>0</v>
      </c>
      <c r="AJ35" s="50">
        <v>0.0055729009801934225</v>
      </c>
      <c r="AK35" s="51">
        <v>0</v>
      </c>
      <c r="AM35" s="14" t="s">
        <v>143</v>
      </c>
      <c r="AN35" s="47">
        <v>0</v>
      </c>
      <c r="AO35" s="48">
        <v>0</v>
      </c>
      <c r="AP35" s="49">
        <v>0</v>
      </c>
      <c r="AQ35" s="50">
        <v>0</v>
      </c>
      <c r="AR35" s="49">
        <v>0</v>
      </c>
      <c r="AS35" s="50">
        <v>0</v>
      </c>
      <c r="AT35" s="51">
        <v>0</v>
      </c>
    </row>
    <row r="36" spans="1:46" ht="15.75" customHeight="1">
      <c r="A36" s="203"/>
      <c r="C36" s="14" t="s">
        <v>21</v>
      </c>
      <c r="D36" s="47">
        <v>1.47827916</v>
      </c>
      <c r="E36" s="48">
        <v>0</v>
      </c>
      <c r="F36" s="49">
        <v>0</v>
      </c>
      <c r="G36" s="50">
        <v>0.1312459260146444</v>
      </c>
      <c r="H36" s="49">
        <v>0</v>
      </c>
      <c r="I36" s="50">
        <v>0.1691989199574582</v>
      </c>
      <c r="J36" s="51">
        <v>0</v>
      </c>
      <c r="L36" s="14" t="s">
        <v>21</v>
      </c>
      <c r="M36" s="47">
        <v>325.85740539</v>
      </c>
      <c r="N36" s="48">
        <v>3</v>
      </c>
      <c r="O36" s="49">
        <v>3</v>
      </c>
      <c r="P36" s="50">
        <v>2.1251332643720464</v>
      </c>
      <c r="Q36" s="49">
        <v>141.16761759345323</v>
      </c>
      <c r="R36" s="50">
        <v>5.92264335673803</v>
      </c>
      <c r="S36" s="51">
        <v>50.65305842849683</v>
      </c>
      <c r="U36" s="14" t="s">
        <v>21</v>
      </c>
      <c r="V36" s="47">
        <v>230.07093660000004</v>
      </c>
      <c r="W36" s="48">
        <v>1</v>
      </c>
      <c r="X36" s="49">
        <v>1</v>
      </c>
      <c r="Y36" s="50">
        <v>0.6033915238011148</v>
      </c>
      <c r="Z36" s="49">
        <v>165.72987199097815</v>
      </c>
      <c r="AA36" s="50">
        <v>2.3582029452645488</v>
      </c>
      <c r="AB36" s="51">
        <v>42.405171361865875</v>
      </c>
      <c r="AD36" s="14" t="s">
        <v>21</v>
      </c>
      <c r="AE36" s="47">
        <v>190.17411177</v>
      </c>
      <c r="AF36" s="48">
        <v>0</v>
      </c>
      <c r="AG36" s="49">
        <v>0</v>
      </c>
      <c r="AH36" s="50">
        <v>0.23821425204613636</v>
      </c>
      <c r="AI36" s="49">
        <v>0</v>
      </c>
      <c r="AJ36" s="50">
        <v>1.055114777731679</v>
      </c>
      <c r="AK36" s="51">
        <v>0</v>
      </c>
      <c r="AM36" s="14" t="s">
        <v>21</v>
      </c>
      <c r="AN36" s="47">
        <v>102.35926056</v>
      </c>
      <c r="AO36" s="48">
        <v>0</v>
      </c>
      <c r="AP36" s="49">
        <v>0</v>
      </c>
      <c r="AQ36" s="50">
        <v>0.07635497832144336</v>
      </c>
      <c r="AR36" s="49">
        <v>0</v>
      </c>
      <c r="AS36" s="50">
        <v>0.24498105255804772</v>
      </c>
      <c r="AT36" s="51">
        <v>0</v>
      </c>
    </row>
    <row r="37" spans="1:46" ht="15.75" customHeight="1">
      <c r="A37" s="203"/>
      <c r="C37" s="14" t="s">
        <v>22</v>
      </c>
      <c r="D37" s="47">
        <v>4.82097855</v>
      </c>
      <c r="E37" s="48">
        <v>1</v>
      </c>
      <c r="F37" s="49">
        <v>1</v>
      </c>
      <c r="G37" s="50">
        <v>0.5230104173508898</v>
      </c>
      <c r="H37" s="49">
        <v>191.20078048638482</v>
      </c>
      <c r="I37" s="50">
        <v>0.6742517686407729</v>
      </c>
      <c r="J37" s="51">
        <v>148.3125512619573</v>
      </c>
      <c r="L37" s="14" t="s">
        <v>22</v>
      </c>
      <c r="M37" s="47">
        <v>725.8372238799999</v>
      </c>
      <c r="N37" s="48">
        <v>16</v>
      </c>
      <c r="O37" s="49">
        <v>14</v>
      </c>
      <c r="P37" s="50">
        <v>4.51745013689571</v>
      </c>
      <c r="Q37" s="49">
        <v>309.90934212326437</v>
      </c>
      <c r="R37" s="50">
        <v>12.589914473239665</v>
      </c>
      <c r="S37" s="51">
        <v>111.20011998300326</v>
      </c>
      <c r="U37" s="14" t="s">
        <v>22</v>
      </c>
      <c r="V37" s="47">
        <v>634.32119113</v>
      </c>
      <c r="W37" s="48">
        <v>4</v>
      </c>
      <c r="X37" s="49">
        <v>4</v>
      </c>
      <c r="Y37" s="50">
        <v>1.0099581201077148</v>
      </c>
      <c r="Z37" s="49">
        <v>396.05602651854406</v>
      </c>
      <c r="AA37" s="50">
        <v>3.9471655127473957</v>
      </c>
      <c r="AB37" s="51">
        <v>101.3385424827506</v>
      </c>
      <c r="AD37" s="14" t="s">
        <v>22</v>
      </c>
      <c r="AE37" s="47">
        <v>613.56722519</v>
      </c>
      <c r="AF37" s="48">
        <v>2</v>
      </c>
      <c r="AG37" s="49">
        <v>2</v>
      </c>
      <c r="AH37" s="50">
        <v>0.5126684713363723</v>
      </c>
      <c r="AI37" s="49">
        <v>390.11566184021467</v>
      </c>
      <c r="AJ37" s="50">
        <v>2.27074608482851</v>
      </c>
      <c r="AK37" s="51">
        <v>88.07677852502134</v>
      </c>
      <c r="AM37" s="14" t="s">
        <v>22</v>
      </c>
      <c r="AN37" s="47">
        <v>292.91651446000003</v>
      </c>
      <c r="AO37" s="48">
        <v>0</v>
      </c>
      <c r="AP37" s="49">
        <v>0</v>
      </c>
      <c r="AQ37" s="50">
        <v>0.18306198140952476</v>
      </c>
      <c r="AR37" s="49">
        <v>0</v>
      </c>
      <c r="AS37" s="50">
        <v>0.5873450281168175</v>
      </c>
      <c r="AT37" s="51">
        <v>0</v>
      </c>
    </row>
    <row r="38" spans="1:46" ht="15.75" customHeight="1">
      <c r="A38" s="203"/>
      <c r="C38" s="14" t="s">
        <v>23</v>
      </c>
      <c r="D38" s="47">
        <v>0.9756814600000001</v>
      </c>
      <c r="E38" s="48">
        <v>0</v>
      </c>
      <c r="F38" s="49">
        <v>0</v>
      </c>
      <c r="G38" s="50">
        <v>0.12143374997338105</v>
      </c>
      <c r="H38" s="49">
        <v>0</v>
      </c>
      <c r="I38" s="50">
        <v>0.156549311401769</v>
      </c>
      <c r="J38" s="51">
        <v>0</v>
      </c>
      <c r="L38" s="14" t="s">
        <v>23</v>
      </c>
      <c r="M38" s="47">
        <v>607.8665548399999</v>
      </c>
      <c r="N38" s="48">
        <v>10</v>
      </c>
      <c r="O38" s="49">
        <v>10</v>
      </c>
      <c r="P38" s="50">
        <v>4.079242024096449</v>
      </c>
      <c r="Q38" s="49">
        <v>245.14358159994188</v>
      </c>
      <c r="R38" s="50">
        <v>11.3686497122713</v>
      </c>
      <c r="S38" s="51">
        <v>87.96119374850664</v>
      </c>
      <c r="U38" s="14" t="s">
        <v>23</v>
      </c>
      <c r="V38" s="47">
        <v>543.97973114</v>
      </c>
      <c r="W38" s="48">
        <v>6</v>
      </c>
      <c r="X38" s="49">
        <v>6</v>
      </c>
      <c r="Y38" s="50">
        <v>0.7120936221750156</v>
      </c>
      <c r="Z38" s="49">
        <v>842.5858360693678</v>
      </c>
      <c r="AA38" s="50">
        <v>2.7830375649604377</v>
      </c>
      <c r="AB38" s="51">
        <v>215.59177193805837</v>
      </c>
      <c r="AD38" s="14" t="s">
        <v>23</v>
      </c>
      <c r="AE38" s="47">
        <v>504.30046756</v>
      </c>
      <c r="AF38" s="48">
        <v>1</v>
      </c>
      <c r="AG38" s="49">
        <v>1</v>
      </c>
      <c r="AH38" s="50">
        <v>0.372913550310878</v>
      </c>
      <c r="AI38" s="49">
        <v>268.15866550474067</v>
      </c>
      <c r="AJ38" s="50">
        <v>1.6517340770743987</v>
      </c>
      <c r="AK38" s="51">
        <v>60.54243318459774</v>
      </c>
      <c r="AM38" s="14" t="s">
        <v>23</v>
      </c>
      <c r="AN38" s="47">
        <v>244.94456976</v>
      </c>
      <c r="AO38" s="48">
        <v>0</v>
      </c>
      <c r="AP38" s="49">
        <v>0</v>
      </c>
      <c r="AQ38" s="50">
        <v>0.16226926373404787</v>
      </c>
      <c r="AR38" s="49">
        <v>0</v>
      </c>
      <c r="AS38" s="50">
        <v>0.5206326542328724</v>
      </c>
      <c r="AT38" s="51">
        <v>0</v>
      </c>
    </row>
    <row r="39" spans="1:46" ht="15.75" customHeight="1">
      <c r="A39" s="203"/>
      <c r="C39" s="14" t="s">
        <v>24</v>
      </c>
      <c r="D39" s="47">
        <v>0</v>
      </c>
      <c r="E39" s="48">
        <v>0</v>
      </c>
      <c r="F39" s="49">
        <v>0</v>
      </c>
      <c r="G39" s="50">
        <v>0</v>
      </c>
      <c r="H39" s="49">
        <v>0</v>
      </c>
      <c r="I39" s="50">
        <v>0</v>
      </c>
      <c r="J39" s="51">
        <v>0</v>
      </c>
      <c r="L39" s="14" t="s">
        <v>24</v>
      </c>
      <c r="M39" s="47">
        <v>414.05828356999996</v>
      </c>
      <c r="N39" s="48">
        <v>9</v>
      </c>
      <c r="O39" s="49">
        <v>9</v>
      </c>
      <c r="P39" s="50">
        <v>3.4493556117548123</v>
      </c>
      <c r="Q39" s="49">
        <v>260.91829932899765</v>
      </c>
      <c r="R39" s="50">
        <v>9.613186825261671</v>
      </c>
      <c r="S39" s="51">
        <v>93.62139905935948</v>
      </c>
      <c r="U39" s="14" t="s">
        <v>24</v>
      </c>
      <c r="V39" s="47">
        <v>552.43552457</v>
      </c>
      <c r="W39" s="48">
        <v>4</v>
      </c>
      <c r="X39" s="49">
        <v>4</v>
      </c>
      <c r="Y39" s="50">
        <v>0.8629211514630052</v>
      </c>
      <c r="Z39" s="49">
        <v>463.5417724108813</v>
      </c>
      <c r="AA39" s="50">
        <v>3.3725087619591365</v>
      </c>
      <c r="AB39" s="51">
        <v>118.60606694692011</v>
      </c>
      <c r="AD39" s="14" t="s">
        <v>24</v>
      </c>
      <c r="AE39" s="47">
        <v>369.22252358</v>
      </c>
      <c r="AF39" s="48">
        <v>2</v>
      </c>
      <c r="AG39" s="49">
        <v>2</v>
      </c>
      <c r="AH39" s="50">
        <v>0.3512028089952558</v>
      </c>
      <c r="AI39" s="49">
        <v>569.4715272129321</v>
      </c>
      <c r="AJ39" s="50">
        <v>1.5555713840329006</v>
      </c>
      <c r="AK39" s="51">
        <v>128.5701203126336</v>
      </c>
      <c r="AM39" s="14" t="s">
        <v>24</v>
      </c>
      <c r="AN39" s="47">
        <v>212.04271538</v>
      </c>
      <c r="AO39" s="48">
        <v>2</v>
      </c>
      <c r="AP39" s="49">
        <v>2</v>
      </c>
      <c r="AQ39" s="50">
        <v>0.19066587960205095</v>
      </c>
      <c r="AR39" s="49">
        <v>1048.9553789982288</v>
      </c>
      <c r="AS39" s="50">
        <v>0.6117417475410198</v>
      </c>
      <c r="AT39" s="51">
        <v>326.9353461716934</v>
      </c>
    </row>
    <row r="40" spans="1:46" ht="15.75" customHeight="1">
      <c r="A40" s="203"/>
      <c r="C40" s="14" t="s">
        <v>25</v>
      </c>
      <c r="D40" s="47">
        <v>0</v>
      </c>
      <c r="E40" s="48">
        <v>0</v>
      </c>
      <c r="F40" s="49">
        <v>0</v>
      </c>
      <c r="G40" s="50">
        <v>0</v>
      </c>
      <c r="H40" s="49">
        <v>0</v>
      </c>
      <c r="I40" s="50">
        <v>0</v>
      </c>
      <c r="J40" s="51">
        <v>0</v>
      </c>
      <c r="L40" s="14" t="s">
        <v>25</v>
      </c>
      <c r="M40" s="47">
        <v>356.33148961000006</v>
      </c>
      <c r="N40" s="48">
        <v>13</v>
      </c>
      <c r="O40" s="49">
        <v>13</v>
      </c>
      <c r="P40" s="50">
        <v>4.046775038207616</v>
      </c>
      <c r="Q40" s="49">
        <v>321.24345626481664</v>
      </c>
      <c r="R40" s="50">
        <v>11.278165796974521</v>
      </c>
      <c r="S40" s="51">
        <v>115.26697012636023</v>
      </c>
      <c r="U40" s="14" t="s">
        <v>25</v>
      </c>
      <c r="V40" s="47">
        <v>488.5074176300001</v>
      </c>
      <c r="W40" s="48">
        <v>8</v>
      </c>
      <c r="X40" s="49">
        <v>8</v>
      </c>
      <c r="Y40" s="50">
        <v>1.2008048506630455</v>
      </c>
      <c r="Z40" s="49">
        <v>666.2198271086812</v>
      </c>
      <c r="AA40" s="50">
        <v>4.693041621935224</v>
      </c>
      <c r="AB40" s="51">
        <v>170.4651406160152</v>
      </c>
      <c r="AD40" s="14" t="s">
        <v>25</v>
      </c>
      <c r="AE40" s="47">
        <v>295.49262787000004</v>
      </c>
      <c r="AF40" s="48">
        <v>5</v>
      </c>
      <c r="AG40" s="49">
        <v>3</v>
      </c>
      <c r="AH40" s="50">
        <v>0.4707662379326039</v>
      </c>
      <c r="AI40" s="49">
        <v>637.2589532279686</v>
      </c>
      <c r="AJ40" s="50">
        <v>2.0851498608220838</v>
      </c>
      <c r="AK40" s="51">
        <v>143.87455100312218</v>
      </c>
      <c r="AM40" s="14" t="s">
        <v>25</v>
      </c>
      <c r="AN40" s="47">
        <v>197.59829483</v>
      </c>
      <c r="AO40" s="48">
        <v>1</v>
      </c>
      <c r="AP40" s="49">
        <v>1</v>
      </c>
      <c r="AQ40" s="50">
        <v>0.3032924745022081</v>
      </c>
      <c r="AR40" s="49">
        <v>329.71474206252344</v>
      </c>
      <c r="AS40" s="50">
        <v>0.9730984314302306</v>
      </c>
      <c r="AT40" s="51">
        <v>102.76452696879085</v>
      </c>
    </row>
    <row r="41" spans="1:46" ht="15.75" customHeight="1">
      <c r="A41" s="203"/>
      <c r="C41" s="14" t="s">
        <v>26</v>
      </c>
      <c r="D41" s="47">
        <v>0</v>
      </c>
      <c r="E41" s="48">
        <v>0</v>
      </c>
      <c r="F41" s="49">
        <v>0</v>
      </c>
      <c r="G41" s="50">
        <v>0</v>
      </c>
      <c r="H41" s="49">
        <v>0</v>
      </c>
      <c r="I41" s="50">
        <v>0</v>
      </c>
      <c r="J41" s="51">
        <v>0</v>
      </c>
      <c r="L41" s="14" t="s">
        <v>26</v>
      </c>
      <c r="M41" s="47">
        <v>249.77868797</v>
      </c>
      <c r="N41" s="48">
        <v>17</v>
      </c>
      <c r="O41" s="49">
        <v>16</v>
      </c>
      <c r="P41" s="50">
        <v>3.8262719252058495</v>
      </c>
      <c r="Q41" s="49">
        <v>418.1616025405517</v>
      </c>
      <c r="R41" s="50">
        <v>10.663634313582648</v>
      </c>
      <c r="S41" s="51">
        <v>150.0426545912235</v>
      </c>
      <c r="U41" s="14" t="s">
        <v>26</v>
      </c>
      <c r="V41" s="47">
        <v>427.77516997</v>
      </c>
      <c r="W41" s="48">
        <v>5</v>
      </c>
      <c r="X41" s="49">
        <v>5</v>
      </c>
      <c r="Y41" s="50">
        <v>1.7596387967889717</v>
      </c>
      <c r="Z41" s="49">
        <v>284.14922477977365</v>
      </c>
      <c r="AA41" s="50">
        <v>6.877102560289318</v>
      </c>
      <c r="AB41" s="51">
        <v>72.70503756729856</v>
      </c>
      <c r="AD41" s="14" t="s">
        <v>26</v>
      </c>
      <c r="AE41" s="47">
        <v>370.63247462000004</v>
      </c>
      <c r="AF41" s="48">
        <v>6</v>
      </c>
      <c r="AG41" s="49">
        <v>6</v>
      </c>
      <c r="AH41" s="50">
        <v>0.9726075961857096</v>
      </c>
      <c r="AI41" s="49">
        <v>616.8983281161173</v>
      </c>
      <c r="AJ41" s="50">
        <v>4.307939759502193</v>
      </c>
      <c r="AK41" s="51">
        <v>139.27771359303628</v>
      </c>
      <c r="AM41" s="14" t="s">
        <v>26</v>
      </c>
      <c r="AN41" s="47">
        <v>158.14681489999998</v>
      </c>
      <c r="AO41" s="48">
        <v>3</v>
      </c>
      <c r="AP41" s="49">
        <v>3</v>
      </c>
      <c r="AQ41" s="50">
        <v>0.4012732157467457</v>
      </c>
      <c r="AR41" s="49">
        <v>747.6202951690104</v>
      </c>
      <c r="AS41" s="50">
        <v>1.2874646410499047</v>
      </c>
      <c r="AT41" s="51">
        <v>233.01610812034053</v>
      </c>
    </row>
    <row r="42" spans="1:46" ht="15.75" customHeight="1">
      <c r="A42" s="203"/>
      <c r="C42" s="14" t="s">
        <v>27</v>
      </c>
      <c r="D42" s="47">
        <v>0</v>
      </c>
      <c r="E42" s="48">
        <v>0</v>
      </c>
      <c r="F42" s="49">
        <v>0</v>
      </c>
      <c r="G42" s="50">
        <v>0</v>
      </c>
      <c r="H42" s="49">
        <v>0</v>
      </c>
      <c r="I42" s="50">
        <v>0</v>
      </c>
      <c r="J42" s="51">
        <v>0</v>
      </c>
      <c r="L42" s="14" t="s">
        <v>27</v>
      </c>
      <c r="M42" s="47">
        <v>121.22812212</v>
      </c>
      <c r="N42" s="48">
        <v>4</v>
      </c>
      <c r="O42" s="49">
        <v>4</v>
      </c>
      <c r="P42" s="50">
        <v>2.5431533193803513</v>
      </c>
      <c r="Q42" s="49">
        <v>157.28505118105167</v>
      </c>
      <c r="R42" s="50">
        <v>7.0876449795937955</v>
      </c>
      <c r="S42" s="51">
        <v>56.43623532945701</v>
      </c>
      <c r="U42" s="14" t="s">
        <v>27</v>
      </c>
      <c r="V42" s="47">
        <v>244.15659073999998</v>
      </c>
      <c r="W42" s="48">
        <v>5</v>
      </c>
      <c r="X42" s="49">
        <v>4</v>
      </c>
      <c r="Y42" s="50">
        <v>1.7038156232767985</v>
      </c>
      <c r="Z42" s="49">
        <v>234.76718638764166</v>
      </c>
      <c r="AA42" s="50">
        <v>6.658931825372247</v>
      </c>
      <c r="AB42" s="51">
        <v>60.06969443295648</v>
      </c>
      <c r="AD42" s="14" t="s">
        <v>27</v>
      </c>
      <c r="AE42" s="47">
        <v>179.57855827999998</v>
      </c>
      <c r="AF42" s="48">
        <v>3</v>
      </c>
      <c r="AG42" s="49">
        <v>3</v>
      </c>
      <c r="AH42" s="50">
        <v>0.8408245314928936</v>
      </c>
      <c r="AI42" s="49">
        <v>356.79263480496525</v>
      </c>
      <c r="AJ42" s="50">
        <v>3.724237240371515</v>
      </c>
      <c r="AK42" s="51">
        <v>80.55340748648794</v>
      </c>
      <c r="AM42" s="14" t="s">
        <v>27</v>
      </c>
      <c r="AN42" s="47">
        <v>99.44261125</v>
      </c>
      <c r="AO42" s="48">
        <v>0</v>
      </c>
      <c r="AP42" s="49">
        <v>0</v>
      </c>
      <c r="AQ42" s="50">
        <v>0.4496537842809947</v>
      </c>
      <c r="AR42" s="49">
        <v>0</v>
      </c>
      <c r="AS42" s="50">
        <v>1.4426912269704786</v>
      </c>
      <c r="AT42" s="51">
        <v>0</v>
      </c>
    </row>
    <row r="43" spans="1:46" ht="15.75" customHeight="1">
      <c r="A43" s="203"/>
      <c r="C43" s="14" t="s">
        <v>28</v>
      </c>
      <c r="D43" s="47">
        <v>0</v>
      </c>
      <c r="E43" s="48">
        <v>0</v>
      </c>
      <c r="F43" s="49">
        <v>0</v>
      </c>
      <c r="G43" s="50">
        <v>0</v>
      </c>
      <c r="H43" s="49">
        <v>0</v>
      </c>
      <c r="I43" s="50">
        <v>0</v>
      </c>
      <c r="J43" s="51">
        <v>0</v>
      </c>
      <c r="L43" s="14" t="s">
        <v>28</v>
      </c>
      <c r="M43" s="47">
        <v>43.26495623</v>
      </c>
      <c r="N43" s="48">
        <v>3</v>
      </c>
      <c r="O43" s="49">
        <v>3</v>
      </c>
      <c r="P43" s="50">
        <v>1.1932812815222398</v>
      </c>
      <c r="Q43" s="49">
        <v>251.40761415221172</v>
      </c>
      <c r="R43" s="50">
        <v>3.32561706750935</v>
      </c>
      <c r="S43" s="51">
        <v>90.20882257640042</v>
      </c>
      <c r="U43" s="14" t="s">
        <v>28</v>
      </c>
      <c r="V43" s="47">
        <v>77.74444378</v>
      </c>
      <c r="W43" s="48">
        <v>2</v>
      </c>
      <c r="X43" s="49">
        <v>2</v>
      </c>
      <c r="Y43" s="50">
        <v>0.8313176497823069</v>
      </c>
      <c r="Z43" s="49">
        <v>240.58192443330537</v>
      </c>
      <c r="AA43" s="50">
        <v>3.2489944800968327</v>
      </c>
      <c r="AB43" s="51">
        <v>61.557506861027115</v>
      </c>
      <c r="AD43" s="14" t="s">
        <v>28</v>
      </c>
      <c r="AE43" s="47">
        <v>74.84994427</v>
      </c>
      <c r="AF43" s="48">
        <v>2</v>
      </c>
      <c r="AG43" s="49">
        <v>2</v>
      </c>
      <c r="AH43" s="50">
        <v>0.529192156256075</v>
      </c>
      <c r="AI43" s="49">
        <v>377.934551061676</v>
      </c>
      <c r="AJ43" s="50">
        <v>2.3439339146565246</v>
      </c>
      <c r="AK43" s="51">
        <v>85.32663773044455</v>
      </c>
      <c r="AM43" s="14" t="s">
        <v>28</v>
      </c>
      <c r="AN43" s="47">
        <v>14.963974310000001</v>
      </c>
      <c r="AO43" s="48">
        <v>0</v>
      </c>
      <c r="AP43" s="49">
        <v>0</v>
      </c>
      <c r="AQ43" s="50">
        <v>0.1034908829277931</v>
      </c>
      <c r="AR43" s="49">
        <v>0</v>
      </c>
      <c r="AS43" s="50">
        <v>0.3320452181006288</v>
      </c>
      <c r="AT43" s="51">
        <v>0</v>
      </c>
    </row>
    <row r="44" spans="1:46" ht="15.75" customHeight="1">
      <c r="A44" s="203"/>
      <c r="C44" s="14" t="s">
        <v>144</v>
      </c>
      <c r="D44" s="47">
        <v>0</v>
      </c>
      <c r="E44" s="48">
        <v>0</v>
      </c>
      <c r="F44" s="49">
        <v>0</v>
      </c>
      <c r="G44" s="50">
        <v>0</v>
      </c>
      <c r="H44" s="49">
        <v>0</v>
      </c>
      <c r="I44" s="50">
        <v>0</v>
      </c>
      <c r="J44" s="51">
        <v>0</v>
      </c>
      <c r="L44" s="14" t="s">
        <v>144</v>
      </c>
      <c r="M44" s="47">
        <v>0</v>
      </c>
      <c r="N44" s="48">
        <v>0</v>
      </c>
      <c r="O44" s="49">
        <v>0</v>
      </c>
      <c r="P44" s="50">
        <v>0</v>
      </c>
      <c r="Q44" s="49">
        <v>0</v>
      </c>
      <c r="R44" s="50">
        <v>0</v>
      </c>
      <c r="S44" s="51">
        <v>0</v>
      </c>
      <c r="U44" s="14" t="s">
        <v>144</v>
      </c>
      <c r="V44" s="47">
        <v>0</v>
      </c>
      <c r="W44" s="48">
        <v>0</v>
      </c>
      <c r="X44" s="49">
        <v>0</v>
      </c>
      <c r="Y44" s="50">
        <v>0</v>
      </c>
      <c r="Z44" s="49">
        <v>0</v>
      </c>
      <c r="AA44" s="50">
        <v>0</v>
      </c>
      <c r="AB44" s="51">
        <v>0</v>
      </c>
      <c r="AD44" s="14" t="s">
        <v>144</v>
      </c>
      <c r="AE44" s="47">
        <v>0</v>
      </c>
      <c r="AF44" s="48">
        <v>0</v>
      </c>
      <c r="AG44" s="49">
        <v>0</v>
      </c>
      <c r="AH44" s="50">
        <v>0</v>
      </c>
      <c r="AI44" s="49">
        <v>0</v>
      </c>
      <c r="AJ44" s="50">
        <v>0</v>
      </c>
      <c r="AK44" s="51">
        <v>0</v>
      </c>
      <c r="AM44" s="14" t="s">
        <v>144</v>
      </c>
      <c r="AN44" s="47">
        <v>0</v>
      </c>
      <c r="AO44" s="48">
        <v>0</v>
      </c>
      <c r="AP44" s="49">
        <v>0</v>
      </c>
      <c r="AQ44" s="50">
        <v>0</v>
      </c>
      <c r="AR44" s="49">
        <v>0</v>
      </c>
      <c r="AS44" s="50">
        <v>0</v>
      </c>
      <c r="AT44" s="51">
        <v>0</v>
      </c>
    </row>
    <row r="45" spans="1:46" ht="15.75" customHeight="1">
      <c r="A45" s="203"/>
      <c r="C45" s="14"/>
      <c r="D45" s="52"/>
      <c r="E45" s="53"/>
      <c r="F45" s="54"/>
      <c r="G45" s="55"/>
      <c r="H45" s="54"/>
      <c r="I45" s="55"/>
      <c r="J45" s="56"/>
      <c r="L45" s="14"/>
      <c r="M45" s="52"/>
      <c r="N45" s="53"/>
      <c r="O45" s="54"/>
      <c r="P45" s="55"/>
      <c r="Q45" s="54"/>
      <c r="R45" s="55"/>
      <c r="S45" s="56"/>
      <c r="U45" s="14"/>
      <c r="V45" s="52"/>
      <c r="W45" s="53"/>
      <c r="X45" s="54"/>
      <c r="Y45" s="55"/>
      <c r="Z45" s="54"/>
      <c r="AA45" s="55"/>
      <c r="AB45" s="56"/>
      <c r="AD45" s="14"/>
      <c r="AE45" s="52"/>
      <c r="AF45" s="53"/>
      <c r="AG45" s="54"/>
      <c r="AH45" s="55"/>
      <c r="AI45" s="54"/>
      <c r="AJ45" s="55"/>
      <c r="AK45" s="56"/>
      <c r="AM45" s="14"/>
      <c r="AN45" s="52"/>
      <c r="AO45" s="53"/>
      <c r="AP45" s="54"/>
      <c r="AQ45" s="55"/>
      <c r="AR45" s="54"/>
      <c r="AS45" s="55"/>
      <c r="AT45" s="56"/>
    </row>
    <row r="46" spans="1:46" ht="15.75" customHeight="1">
      <c r="A46" s="203"/>
      <c r="C46" s="14" t="s">
        <v>30</v>
      </c>
      <c r="D46" s="47">
        <v>7.27493917</v>
      </c>
      <c r="E46" s="48">
        <v>1</v>
      </c>
      <c r="F46" s="49">
        <v>1</v>
      </c>
      <c r="G46" s="50">
        <v>0.7756900933389154</v>
      </c>
      <c r="H46" s="49">
        <v>128.91746440844113</v>
      </c>
      <c r="I46" s="50">
        <v>1</v>
      </c>
      <c r="J46" s="51">
        <v>100</v>
      </c>
      <c r="L46" s="14" t="s">
        <v>30</v>
      </c>
      <c r="M46" s="47">
        <v>2851.5823960099997</v>
      </c>
      <c r="N46" s="48">
        <v>75</v>
      </c>
      <c r="O46" s="49">
        <v>72</v>
      </c>
      <c r="P46" s="50">
        <v>25.83467985805907</v>
      </c>
      <c r="Q46" s="49">
        <v>278.6951508421335</v>
      </c>
      <c r="R46" s="50">
        <v>72.00000000000001</v>
      </c>
      <c r="S46" s="51">
        <v>99.99999999999999</v>
      </c>
      <c r="U46" s="14" t="s">
        <v>30</v>
      </c>
      <c r="V46" s="47">
        <v>3201.9265626300007</v>
      </c>
      <c r="W46" s="48">
        <v>35</v>
      </c>
      <c r="X46" s="49">
        <v>34</v>
      </c>
      <c r="Y46" s="50">
        <v>8.69955312812844</v>
      </c>
      <c r="Z46" s="49">
        <v>390.8246722474413</v>
      </c>
      <c r="AA46" s="50">
        <v>34</v>
      </c>
      <c r="AB46" s="51">
        <v>100</v>
      </c>
      <c r="AD46" s="14" t="s">
        <v>30</v>
      </c>
      <c r="AE46" s="47">
        <v>2598.3359995199994</v>
      </c>
      <c r="AF46" s="48">
        <v>21</v>
      </c>
      <c r="AG46" s="49">
        <v>19</v>
      </c>
      <c r="AH46" s="50">
        <v>4.289647803632217</v>
      </c>
      <c r="AI46" s="49">
        <v>442.92680587697515</v>
      </c>
      <c r="AJ46" s="50">
        <v>19.000000000000004</v>
      </c>
      <c r="AK46" s="51">
        <v>99.99999999999999</v>
      </c>
      <c r="AM46" s="14" t="s">
        <v>30</v>
      </c>
      <c r="AN46" s="47">
        <v>1322.4147554500003</v>
      </c>
      <c r="AO46" s="48">
        <v>6</v>
      </c>
      <c r="AP46" s="49">
        <v>6</v>
      </c>
      <c r="AQ46" s="50">
        <v>1.8700624605248084</v>
      </c>
      <c r="AR46" s="49">
        <v>320.8448983204646</v>
      </c>
      <c r="AS46" s="50">
        <v>6.000000000000001</v>
      </c>
      <c r="AT46" s="51">
        <v>99.99999999999999</v>
      </c>
    </row>
    <row r="47" spans="1:46" ht="16.5" customHeight="1" thickBot="1">
      <c r="A47" s="204"/>
      <c r="C47" s="38"/>
      <c r="D47" s="65"/>
      <c r="E47" s="66"/>
      <c r="F47" s="64"/>
      <c r="G47" s="67"/>
      <c r="H47" s="64"/>
      <c r="I47" s="67"/>
      <c r="J47" s="68"/>
      <c r="L47" s="38"/>
      <c r="M47" s="65"/>
      <c r="N47" s="66"/>
      <c r="O47" s="64"/>
      <c r="P47" s="67"/>
      <c r="Q47" s="64"/>
      <c r="R47" s="67"/>
      <c r="S47" s="68"/>
      <c r="U47" s="38"/>
      <c r="V47" s="65"/>
      <c r="W47" s="66"/>
      <c r="X47" s="64"/>
      <c r="Y47" s="67"/>
      <c r="Z47" s="64"/>
      <c r="AA47" s="67"/>
      <c r="AB47" s="68"/>
      <c r="AD47" s="38"/>
      <c r="AE47" s="65"/>
      <c r="AF47" s="66"/>
      <c r="AG47" s="64"/>
      <c r="AH47" s="67"/>
      <c r="AI47" s="64"/>
      <c r="AJ47" s="67"/>
      <c r="AK47" s="68"/>
      <c r="AM47" s="38"/>
      <c r="AN47" s="65"/>
      <c r="AO47" s="66"/>
      <c r="AP47" s="64"/>
      <c r="AQ47" s="67"/>
      <c r="AR47" s="64"/>
      <c r="AS47" s="67"/>
      <c r="AT47" s="68"/>
    </row>
    <row r="48" spans="1:46" ht="17.25" thickBot="1" thickTop="1">
      <c r="A48" s="96"/>
      <c r="B48" s="58"/>
      <c r="C48" s="63"/>
      <c r="D48" s="47"/>
      <c r="E48" s="48"/>
      <c r="F48" s="49"/>
      <c r="G48" s="50"/>
      <c r="H48" s="49"/>
      <c r="I48" s="50"/>
      <c r="J48" s="64"/>
      <c r="L48" s="63"/>
      <c r="M48" s="47"/>
      <c r="N48" s="48"/>
      <c r="O48" s="49"/>
      <c r="P48" s="50"/>
      <c r="Q48" s="49"/>
      <c r="R48" s="50"/>
      <c r="S48" s="64"/>
      <c r="U48" s="63"/>
      <c r="V48" s="47"/>
      <c r="W48" s="48"/>
      <c r="X48" s="49"/>
      <c r="Y48" s="50"/>
      <c r="Z48" s="49"/>
      <c r="AA48" s="50"/>
      <c r="AB48" s="64"/>
      <c r="AD48" s="63"/>
      <c r="AE48" s="47"/>
      <c r="AF48" s="48"/>
      <c r="AG48" s="49"/>
      <c r="AH48" s="50"/>
      <c r="AI48" s="49"/>
      <c r="AJ48" s="50"/>
      <c r="AK48" s="64"/>
      <c r="AM48" s="63"/>
      <c r="AN48" s="47"/>
      <c r="AO48" s="48"/>
      <c r="AP48" s="49"/>
      <c r="AQ48" s="50"/>
      <c r="AR48" s="49"/>
      <c r="AS48" s="50"/>
      <c r="AT48" s="64"/>
    </row>
    <row r="49" spans="1:46" s="90" customFormat="1" ht="16.5" customHeight="1" thickTop="1">
      <c r="A49" s="205" t="s">
        <v>167</v>
      </c>
      <c r="C49" s="190" t="s">
        <v>116</v>
      </c>
      <c r="D49" s="191"/>
      <c r="E49" s="191"/>
      <c r="F49" s="191"/>
      <c r="G49" s="191"/>
      <c r="H49" s="191"/>
      <c r="I49" s="191"/>
      <c r="J49" s="192"/>
      <c r="L49" s="190" t="s">
        <v>117</v>
      </c>
      <c r="M49" s="191"/>
      <c r="N49" s="191"/>
      <c r="O49" s="191"/>
      <c r="P49" s="191"/>
      <c r="Q49" s="191"/>
      <c r="R49" s="191"/>
      <c r="S49" s="192"/>
      <c r="U49" s="190" t="s">
        <v>118</v>
      </c>
      <c r="V49" s="191"/>
      <c r="W49" s="191"/>
      <c r="X49" s="191"/>
      <c r="Y49" s="191"/>
      <c r="Z49" s="191"/>
      <c r="AA49" s="191"/>
      <c r="AB49" s="192"/>
      <c r="AD49" s="190" t="s">
        <v>119</v>
      </c>
      <c r="AE49" s="191"/>
      <c r="AF49" s="191"/>
      <c r="AG49" s="191"/>
      <c r="AH49" s="191"/>
      <c r="AI49" s="191"/>
      <c r="AJ49" s="191"/>
      <c r="AK49" s="192"/>
      <c r="AM49" s="190" t="s">
        <v>120</v>
      </c>
      <c r="AN49" s="191"/>
      <c r="AO49" s="191"/>
      <c r="AP49" s="191"/>
      <c r="AQ49" s="191"/>
      <c r="AR49" s="191"/>
      <c r="AS49" s="191"/>
      <c r="AT49" s="192"/>
    </row>
    <row r="50" spans="1:46" ht="15.75" customHeight="1">
      <c r="A50" s="203"/>
      <c r="C50" s="193" t="str">
        <f>"Comparison of actual Claim Inceptions with those expected using "&amp;Comparison_Basis</f>
        <v>Comparison of actual Claim Inceptions with those expected using IPM 1991-98</v>
      </c>
      <c r="D50" s="194"/>
      <c r="E50" s="194"/>
      <c r="F50" s="194"/>
      <c r="G50" s="194"/>
      <c r="H50" s="194"/>
      <c r="I50" s="194"/>
      <c r="J50" s="195"/>
      <c r="L50" s="193" t="str">
        <f>"Comparison of actual Claim Inceptions with those expected using "&amp;Comparison_Basis</f>
        <v>Comparison of actual Claim Inceptions with those expected using IPM 1991-98</v>
      </c>
      <c r="M50" s="194"/>
      <c r="N50" s="194"/>
      <c r="O50" s="194"/>
      <c r="P50" s="194"/>
      <c r="Q50" s="194"/>
      <c r="R50" s="194"/>
      <c r="S50" s="195"/>
      <c r="U50" s="193" t="str">
        <f>"Comparison of actual Claim Inceptions with those expected using "&amp;Comparison_Basis</f>
        <v>Comparison of actual Claim Inceptions with those expected using IPM 1991-98</v>
      </c>
      <c r="V50" s="194"/>
      <c r="W50" s="194"/>
      <c r="X50" s="194"/>
      <c r="Y50" s="194"/>
      <c r="Z50" s="194"/>
      <c r="AA50" s="194"/>
      <c r="AB50" s="195"/>
      <c r="AD50" s="193" t="str">
        <f>"Comparison of actual Claim Inceptions with those expected using "&amp;Comparison_Basis</f>
        <v>Comparison of actual Claim Inceptions with those expected using IPM 1991-98</v>
      </c>
      <c r="AE50" s="194"/>
      <c r="AF50" s="194"/>
      <c r="AG50" s="194"/>
      <c r="AH50" s="194"/>
      <c r="AI50" s="194"/>
      <c r="AJ50" s="194"/>
      <c r="AK50" s="195"/>
      <c r="AM50" s="193" t="str">
        <f>"Comparison of actual Claim Inceptions with those expected using "&amp;Comparison_Basis</f>
        <v>Comparison of actual Claim Inceptions with those expected using IPM 1991-98</v>
      </c>
      <c r="AN50" s="194"/>
      <c r="AO50" s="194"/>
      <c r="AP50" s="194"/>
      <c r="AQ50" s="194"/>
      <c r="AR50" s="194"/>
      <c r="AS50" s="194"/>
      <c r="AT50" s="195"/>
    </row>
    <row r="51" spans="1:46" ht="15.75" customHeight="1">
      <c r="A51" s="203"/>
      <c r="C51" s="193" t="str">
        <f>Investigation&amp;", "&amp;Data_Subset&amp;" business"</f>
        <v>Individual Income Protection, Standard* business</v>
      </c>
      <c r="D51" s="194"/>
      <c r="E51" s="194"/>
      <c r="F51" s="194"/>
      <c r="G51" s="194"/>
      <c r="H51" s="194"/>
      <c r="I51" s="194"/>
      <c r="J51" s="195"/>
      <c r="L51" s="193" t="str">
        <f>Investigation&amp;", "&amp;Data_Subset&amp;" business"</f>
        <v>Individual Income Protection, Standard* business</v>
      </c>
      <c r="M51" s="194"/>
      <c r="N51" s="194"/>
      <c r="O51" s="194"/>
      <c r="P51" s="194"/>
      <c r="Q51" s="194"/>
      <c r="R51" s="194"/>
      <c r="S51" s="195"/>
      <c r="U51" s="193" t="str">
        <f>Investigation&amp;", "&amp;Data_Subset&amp;" business"</f>
        <v>Individual Income Protection, Standard* business</v>
      </c>
      <c r="V51" s="194"/>
      <c r="W51" s="194"/>
      <c r="X51" s="194"/>
      <c r="Y51" s="194"/>
      <c r="Z51" s="194"/>
      <c r="AA51" s="194"/>
      <c r="AB51" s="195"/>
      <c r="AD51" s="193" t="str">
        <f>Investigation&amp;", "&amp;Data_Subset&amp;" business"</f>
        <v>Individual Income Protection, Standard* business</v>
      </c>
      <c r="AE51" s="194"/>
      <c r="AF51" s="194"/>
      <c r="AG51" s="194"/>
      <c r="AH51" s="194"/>
      <c r="AI51" s="194"/>
      <c r="AJ51" s="194"/>
      <c r="AK51" s="195"/>
      <c r="AM51" s="193" t="str">
        <f>Investigation&amp;", "&amp;Data_Subset&amp;" business"</f>
        <v>Individual Income Protection, Standard* business</v>
      </c>
      <c r="AN51" s="194"/>
      <c r="AO51" s="194"/>
      <c r="AP51" s="194"/>
      <c r="AQ51" s="194"/>
      <c r="AR51" s="194"/>
      <c r="AS51" s="194"/>
      <c r="AT51" s="195"/>
    </row>
    <row r="52" spans="1:46" ht="15.75" customHeight="1">
      <c r="A52" s="203"/>
      <c r="C52" s="193" t="str">
        <f>Office&amp;" experience for "&amp;Period</f>
        <v>All Offices experience for 1991-1994</v>
      </c>
      <c r="D52" s="194"/>
      <c r="E52" s="194"/>
      <c r="F52" s="194"/>
      <c r="G52" s="194"/>
      <c r="H52" s="194"/>
      <c r="I52" s="194"/>
      <c r="J52" s="195"/>
      <c r="L52" s="193" t="str">
        <f>Office&amp;" experience for "&amp;Period</f>
        <v>All Offices experience for 1991-1994</v>
      </c>
      <c r="M52" s="194"/>
      <c r="N52" s="194"/>
      <c r="O52" s="194"/>
      <c r="P52" s="194"/>
      <c r="Q52" s="194"/>
      <c r="R52" s="194"/>
      <c r="S52" s="195"/>
      <c r="U52" s="193" t="str">
        <f>Office&amp;" experience for "&amp;Period</f>
        <v>All Offices experience for 1991-1994</v>
      </c>
      <c r="V52" s="194"/>
      <c r="W52" s="194"/>
      <c r="X52" s="194"/>
      <c r="Y52" s="194"/>
      <c r="Z52" s="194"/>
      <c r="AA52" s="194"/>
      <c r="AB52" s="195"/>
      <c r="AD52" s="193" t="str">
        <f>Office&amp;" experience for "&amp;Period</f>
        <v>All Offices experience for 1991-1994</v>
      </c>
      <c r="AE52" s="194"/>
      <c r="AF52" s="194"/>
      <c r="AG52" s="194"/>
      <c r="AH52" s="194"/>
      <c r="AI52" s="194"/>
      <c r="AJ52" s="194"/>
      <c r="AK52" s="195"/>
      <c r="AM52" s="193" t="str">
        <f>Office&amp;" experience for "&amp;Period</f>
        <v>All Offices experience for 1991-1994</v>
      </c>
      <c r="AN52" s="194"/>
      <c r="AO52" s="194"/>
      <c r="AP52" s="194"/>
      <c r="AQ52" s="194"/>
      <c r="AR52" s="194"/>
      <c r="AS52" s="194"/>
      <c r="AT52" s="195"/>
    </row>
    <row r="53" spans="1:46" ht="15.75" customHeight="1">
      <c r="A53" s="203"/>
      <c r="C53" s="193" t="str">
        <f>$A$2&amp;", "&amp;$A49&amp;", "&amp;C$1</f>
        <v>Females, CMI Occupation Class 3, Deferred Period 1 week</v>
      </c>
      <c r="D53" s="194"/>
      <c r="E53" s="194"/>
      <c r="F53" s="194"/>
      <c r="G53" s="194"/>
      <c r="H53" s="194"/>
      <c r="I53" s="194"/>
      <c r="J53" s="195"/>
      <c r="L53" s="193" t="str">
        <f>$A$2&amp;", "&amp;$A49&amp;", "&amp;L$1</f>
        <v>Females, CMI Occupation Class 3, Deferred Period 4 weeks</v>
      </c>
      <c r="M53" s="194"/>
      <c r="N53" s="194"/>
      <c r="O53" s="194"/>
      <c r="P53" s="194"/>
      <c r="Q53" s="194"/>
      <c r="R53" s="194"/>
      <c r="S53" s="195"/>
      <c r="U53" s="193" t="str">
        <f>$A$2&amp;", "&amp;$A49&amp;", "&amp;U$1</f>
        <v>Females, CMI Occupation Class 3, Deferred Period 13 weeks</v>
      </c>
      <c r="V53" s="194"/>
      <c r="W53" s="194"/>
      <c r="X53" s="194"/>
      <c r="Y53" s="194"/>
      <c r="Z53" s="194"/>
      <c r="AA53" s="194"/>
      <c r="AB53" s="195"/>
      <c r="AD53" s="193" t="str">
        <f>$A$2&amp;", "&amp;$A49&amp;", "&amp;AD$1</f>
        <v>Females, CMI Occupation Class 3, Deferred Period 26 weeks</v>
      </c>
      <c r="AE53" s="194"/>
      <c r="AF53" s="194"/>
      <c r="AG53" s="194"/>
      <c r="AH53" s="194"/>
      <c r="AI53" s="194"/>
      <c r="AJ53" s="194"/>
      <c r="AK53" s="195"/>
      <c r="AM53" s="193" t="str">
        <f>$A$2&amp;", "&amp;$A49&amp;", "&amp;AM$1</f>
        <v>Females, CMI Occupation Class 3, Deferred Period 52 weeks</v>
      </c>
      <c r="AN53" s="194"/>
      <c r="AO53" s="194"/>
      <c r="AP53" s="194"/>
      <c r="AQ53" s="194"/>
      <c r="AR53" s="194"/>
      <c r="AS53" s="194"/>
      <c r="AT53" s="195"/>
    </row>
    <row r="54" spans="1:46" ht="16.5" customHeight="1" thickBot="1">
      <c r="A54" s="203"/>
      <c r="C54" s="196" t="s">
        <v>75</v>
      </c>
      <c r="D54" s="197"/>
      <c r="E54" s="197"/>
      <c r="F54" s="197"/>
      <c r="G54" s="197"/>
      <c r="H54" s="197"/>
      <c r="I54" s="197"/>
      <c r="J54" s="198"/>
      <c r="L54" s="196" t="s">
        <v>75</v>
      </c>
      <c r="M54" s="197"/>
      <c r="N54" s="197"/>
      <c r="O54" s="197"/>
      <c r="P54" s="197"/>
      <c r="Q54" s="197"/>
      <c r="R54" s="197"/>
      <c r="S54" s="198"/>
      <c r="U54" s="196" t="s">
        <v>75</v>
      </c>
      <c r="V54" s="197"/>
      <c r="W54" s="197"/>
      <c r="X54" s="197"/>
      <c r="Y54" s="197"/>
      <c r="Z54" s="197"/>
      <c r="AA54" s="197"/>
      <c r="AB54" s="198"/>
      <c r="AD54" s="196" t="s">
        <v>75</v>
      </c>
      <c r="AE54" s="197"/>
      <c r="AF54" s="197"/>
      <c r="AG54" s="197"/>
      <c r="AH54" s="197"/>
      <c r="AI54" s="197"/>
      <c r="AJ54" s="197"/>
      <c r="AK54" s="198"/>
      <c r="AM54" s="196" t="s">
        <v>75</v>
      </c>
      <c r="AN54" s="197"/>
      <c r="AO54" s="197"/>
      <c r="AP54" s="197"/>
      <c r="AQ54" s="197"/>
      <c r="AR54" s="197"/>
      <c r="AS54" s="197"/>
      <c r="AT54" s="198"/>
    </row>
    <row r="55" spans="1:46" ht="16.5" customHeight="1" thickTop="1">
      <c r="A55" s="203"/>
      <c r="C55" s="41"/>
      <c r="D55" s="202" t="s">
        <v>188</v>
      </c>
      <c r="E55" s="202"/>
      <c r="F55" s="202" t="s">
        <v>189</v>
      </c>
      <c r="G55" s="202"/>
      <c r="H55" s="42"/>
      <c r="I55" s="42"/>
      <c r="J55" s="43"/>
      <c r="L55" s="41"/>
      <c r="M55" s="202" t="s">
        <v>188</v>
      </c>
      <c r="N55" s="202"/>
      <c r="O55" s="202" t="s">
        <v>189</v>
      </c>
      <c r="P55" s="202"/>
      <c r="Q55" s="42"/>
      <c r="R55" s="42"/>
      <c r="S55" s="43"/>
      <c r="U55" s="41"/>
      <c r="V55" s="202" t="s">
        <v>188</v>
      </c>
      <c r="W55" s="202"/>
      <c r="X55" s="202" t="s">
        <v>189</v>
      </c>
      <c r="Y55" s="202"/>
      <c r="Z55" s="42"/>
      <c r="AA55" s="42"/>
      <c r="AB55" s="43"/>
      <c r="AD55" s="41"/>
      <c r="AE55" s="202" t="s">
        <v>188</v>
      </c>
      <c r="AF55" s="202"/>
      <c r="AG55" s="202" t="s">
        <v>189</v>
      </c>
      <c r="AH55" s="202"/>
      <c r="AI55" s="42"/>
      <c r="AJ55" s="42"/>
      <c r="AK55" s="43"/>
      <c r="AM55" s="41"/>
      <c r="AN55" s="202" t="s">
        <v>188</v>
      </c>
      <c r="AO55" s="202"/>
      <c r="AP55" s="202" t="s">
        <v>189</v>
      </c>
      <c r="AQ55" s="202"/>
      <c r="AR55" s="42"/>
      <c r="AS55" s="42"/>
      <c r="AT55" s="43"/>
    </row>
    <row r="56" spans="1:46" ht="16.5" customHeight="1" thickBot="1">
      <c r="A56" s="203"/>
      <c r="C56" s="38" t="s">
        <v>29</v>
      </c>
      <c r="D56" s="44" t="s">
        <v>18</v>
      </c>
      <c r="E56" s="44" t="s">
        <v>19</v>
      </c>
      <c r="F56" s="44" t="s">
        <v>190</v>
      </c>
      <c r="G56" s="44" t="s">
        <v>191</v>
      </c>
      <c r="H56" s="2" t="s">
        <v>192</v>
      </c>
      <c r="I56" s="44" t="s">
        <v>193</v>
      </c>
      <c r="J56" s="3" t="s">
        <v>194</v>
      </c>
      <c r="L56" s="38" t="s">
        <v>29</v>
      </c>
      <c r="M56" s="44" t="s">
        <v>18</v>
      </c>
      <c r="N56" s="44" t="s">
        <v>19</v>
      </c>
      <c r="O56" s="44" t="s">
        <v>190</v>
      </c>
      <c r="P56" s="44" t="s">
        <v>191</v>
      </c>
      <c r="Q56" s="2" t="s">
        <v>192</v>
      </c>
      <c r="R56" s="44" t="s">
        <v>193</v>
      </c>
      <c r="S56" s="3" t="s">
        <v>194</v>
      </c>
      <c r="U56" s="38" t="s">
        <v>29</v>
      </c>
      <c r="V56" s="44" t="s">
        <v>18</v>
      </c>
      <c r="W56" s="44" t="s">
        <v>19</v>
      </c>
      <c r="X56" s="44" t="s">
        <v>190</v>
      </c>
      <c r="Y56" s="44" t="s">
        <v>191</v>
      </c>
      <c r="Z56" s="2" t="s">
        <v>192</v>
      </c>
      <c r="AA56" s="44" t="s">
        <v>193</v>
      </c>
      <c r="AB56" s="3" t="s">
        <v>194</v>
      </c>
      <c r="AD56" s="38" t="s">
        <v>29</v>
      </c>
      <c r="AE56" s="44" t="s">
        <v>18</v>
      </c>
      <c r="AF56" s="44" t="s">
        <v>19</v>
      </c>
      <c r="AG56" s="44" t="s">
        <v>190</v>
      </c>
      <c r="AH56" s="44" t="s">
        <v>191</v>
      </c>
      <c r="AI56" s="2" t="s">
        <v>192</v>
      </c>
      <c r="AJ56" s="44" t="s">
        <v>193</v>
      </c>
      <c r="AK56" s="3" t="s">
        <v>194</v>
      </c>
      <c r="AM56" s="38" t="s">
        <v>29</v>
      </c>
      <c r="AN56" s="44" t="s">
        <v>18</v>
      </c>
      <c r="AO56" s="44" t="s">
        <v>19</v>
      </c>
      <c r="AP56" s="44" t="s">
        <v>190</v>
      </c>
      <c r="AQ56" s="44" t="s">
        <v>191</v>
      </c>
      <c r="AR56" s="2" t="s">
        <v>192</v>
      </c>
      <c r="AS56" s="44" t="s">
        <v>193</v>
      </c>
      <c r="AT56" s="3" t="s">
        <v>194</v>
      </c>
    </row>
    <row r="57" spans="1:46" ht="16.5" customHeight="1" thickTop="1">
      <c r="A57" s="203"/>
      <c r="C57" s="14"/>
      <c r="D57" s="45"/>
      <c r="E57" s="45"/>
      <c r="F57" s="45"/>
      <c r="G57" s="45"/>
      <c r="H57" s="45"/>
      <c r="I57" s="45"/>
      <c r="J57" s="46"/>
      <c r="L57" s="14"/>
      <c r="M57" s="45"/>
      <c r="N57" s="45"/>
      <c r="O57" s="45"/>
      <c r="P57" s="45"/>
      <c r="Q57" s="45"/>
      <c r="R57" s="45"/>
      <c r="S57" s="46"/>
      <c r="U57" s="14"/>
      <c r="V57" s="45"/>
      <c r="W57" s="45"/>
      <c r="X57" s="45"/>
      <c r="Y57" s="45"/>
      <c r="Z57" s="45"/>
      <c r="AA57" s="45"/>
      <c r="AB57" s="46"/>
      <c r="AD57" s="14"/>
      <c r="AE57" s="45"/>
      <c r="AF57" s="45"/>
      <c r="AG57" s="45"/>
      <c r="AH57" s="45"/>
      <c r="AI57" s="45"/>
      <c r="AJ57" s="45"/>
      <c r="AK57" s="46"/>
      <c r="AM57" s="14"/>
      <c r="AN57" s="45"/>
      <c r="AO57" s="45"/>
      <c r="AP57" s="45"/>
      <c r="AQ57" s="45"/>
      <c r="AR57" s="45"/>
      <c r="AS57" s="45"/>
      <c r="AT57" s="46"/>
    </row>
    <row r="58" spans="1:46" ht="15.75" customHeight="1">
      <c r="A58" s="203"/>
      <c r="C58" s="14" t="s">
        <v>143</v>
      </c>
      <c r="D58" s="47">
        <v>0</v>
      </c>
      <c r="E58" s="48">
        <v>0</v>
      </c>
      <c r="F58" s="49">
        <v>0</v>
      </c>
      <c r="G58" s="50">
        <v>0</v>
      </c>
      <c r="H58" s="49">
        <v>0</v>
      </c>
      <c r="I58" s="50">
        <v>0</v>
      </c>
      <c r="J58" s="51">
        <v>0</v>
      </c>
      <c r="L58" s="14" t="s">
        <v>143</v>
      </c>
      <c r="M58" s="47">
        <v>5.1414172</v>
      </c>
      <c r="N58" s="48">
        <v>0</v>
      </c>
      <c r="O58" s="49">
        <v>0</v>
      </c>
      <c r="P58" s="50">
        <v>0.03188345625448205</v>
      </c>
      <c r="Q58" s="49">
        <v>0</v>
      </c>
      <c r="R58" s="50">
        <v>0.15070828643337872</v>
      </c>
      <c r="S58" s="51">
        <v>0</v>
      </c>
      <c r="U58" s="14" t="s">
        <v>143</v>
      </c>
      <c r="V58" s="47">
        <v>0</v>
      </c>
      <c r="W58" s="48">
        <v>0</v>
      </c>
      <c r="X58" s="49">
        <v>0</v>
      </c>
      <c r="Y58" s="50">
        <v>0</v>
      </c>
      <c r="Z58" s="49">
        <v>0</v>
      </c>
      <c r="AA58" s="50">
        <v>0</v>
      </c>
      <c r="AB58" s="51">
        <v>0</v>
      </c>
      <c r="AD58" s="14" t="s">
        <v>143</v>
      </c>
      <c r="AE58" s="47">
        <v>0</v>
      </c>
      <c r="AF58" s="48">
        <v>0</v>
      </c>
      <c r="AG58" s="49">
        <v>0</v>
      </c>
      <c r="AH58" s="50">
        <v>0</v>
      </c>
      <c r="AI58" s="49">
        <v>0</v>
      </c>
      <c r="AJ58" s="50">
        <v>0</v>
      </c>
      <c r="AK58" s="51">
        <v>0</v>
      </c>
      <c r="AM58" s="14" t="s">
        <v>143</v>
      </c>
      <c r="AN58" s="47">
        <v>0</v>
      </c>
      <c r="AO58" s="48">
        <v>0</v>
      </c>
      <c r="AP58" s="49">
        <v>0</v>
      </c>
      <c r="AQ58" s="50">
        <v>0</v>
      </c>
      <c r="AR58" s="49">
        <v>0</v>
      </c>
      <c r="AS58" s="50">
        <v>0</v>
      </c>
      <c r="AT58" s="51">
        <v>0</v>
      </c>
    </row>
    <row r="59" spans="1:46" ht="15.75" customHeight="1">
      <c r="A59" s="203"/>
      <c r="C59" s="14" t="s">
        <v>21</v>
      </c>
      <c r="D59" s="47">
        <v>0</v>
      </c>
      <c r="E59" s="48">
        <v>0</v>
      </c>
      <c r="F59" s="49">
        <v>0</v>
      </c>
      <c r="G59" s="50">
        <v>0</v>
      </c>
      <c r="H59" s="49">
        <v>0</v>
      </c>
      <c r="I59" s="50">
        <v>0</v>
      </c>
      <c r="J59" s="51">
        <v>0</v>
      </c>
      <c r="L59" s="14" t="s">
        <v>21</v>
      </c>
      <c r="M59" s="47">
        <v>66.09706145999999</v>
      </c>
      <c r="N59" s="48">
        <v>0</v>
      </c>
      <c r="O59" s="49">
        <v>0</v>
      </c>
      <c r="P59" s="50">
        <v>0.36699150933270375</v>
      </c>
      <c r="Q59" s="49">
        <v>0</v>
      </c>
      <c r="R59" s="50">
        <v>1.7347134848141197</v>
      </c>
      <c r="S59" s="51">
        <v>0</v>
      </c>
      <c r="U59" s="14" t="s">
        <v>21</v>
      </c>
      <c r="V59" s="47">
        <v>34.49977627</v>
      </c>
      <c r="W59" s="48">
        <v>1</v>
      </c>
      <c r="X59" s="49">
        <v>1</v>
      </c>
      <c r="Y59" s="50">
        <v>0.10499948269659054</v>
      </c>
      <c r="Z59" s="49">
        <v>952.3856444984859</v>
      </c>
      <c r="AA59" s="50">
        <v>0.46562962996514756</v>
      </c>
      <c r="AB59" s="51">
        <v>214.76296516500682</v>
      </c>
      <c r="AD59" s="14" t="s">
        <v>21</v>
      </c>
      <c r="AE59" s="47">
        <v>12.48093123</v>
      </c>
      <c r="AF59" s="48">
        <v>0</v>
      </c>
      <c r="AG59" s="49">
        <v>0</v>
      </c>
      <c r="AH59" s="50">
        <v>0.016034668977839155</v>
      </c>
      <c r="AI59" s="49">
        <v>0</v>
      </c>
      <c r="AJ59" s="50">
        <v>0.07847027205601564</v>
      </c>
      <c r="AK59" s="51">
        <v>0</v>
      </c>
      <c r="AM59" s="14" t="s">
        <v>21</v>
      </c>
      <c r="AN59" s="47">
        <v>17.35248309</v>
      </c>
      <c r="AO59" s="48">
        <v>0</v>
      </c>
      <c r="AP59" s="49">
        <v>0</v>
      </c>
      <c r="AQ59" s="50">
        <v>0.01259807220864035</v>
      </c>
      <c r="AR59" s="49">
        <v>0</v>
      </c>
      <c r="AS59" s="50">
        <v>0.10199098012679413</v>
      </c>
      <c r="AT59" s="51">
        <v>0</v>
      </c>
    </row>
    <row r="60" spans="1:46" ht="15.75" customHeight="1">
      <c r="A60" s="203"/>
      <c r="C60" s="14" t="s">
        <v>22</v>
      </c>
      <c r="D60" s="47">
        <v>0</v>
      </c>
      <c r="E60" s="48">
        <v>0</v>
      </c>
      <c r="F60" s="49">
        <v>0</v>
      </c>
      <c r="G60" s="50">
        <v>0</v>
      </c>
      <c r="H60" s="49">
        <v>0</v>
      </c>
      <c r="I60" s="50">
        <v>0</v>
      </c>
      <c r="J60" s="51">
        <v>0</v>
      </c>
      <c r="L60" s="14" t="s">
        <v>22</v>
      </c>
      <c r="M60" s="47">
        <v>96.59431577000001</v>
      </c>
      <c r="N60" s="48">
        <v>1</v>
      </c>
      <c r="O60" s="49">
        <v>1</v>
      </c>
      <c r="P60" s="50">
        <v>0.5137742167603487</v>
      </c>
      <c r="Q60" s="49">
        <v>194.63802724581885</v>
      </c>
      <c r="R60" s="50">
        <v>2.4285331930009515</v>
      </c>
      <c r="S60" s="51">
        <v>41.17711888320104</v>
      </c>
      <c r="U60" s="14" t="s">
        <v>22</v>
      </c>
      <c r="V60" s="47">
        <v>85.81548321</v>
      </c>
      <c r="W60" s="48">
        <v>0</v>
      </c>
      <c r="X60" s="49">
        <v>0</v>
      </c>
      <c r="Y60" s="50">
        <v>0.1400576553060838</v>
      </c>
      <c r="Z60" s="49">
        <v>0</v>
      </c>
      <c r="AA60" s="50">
        <v>0.6210982429542541</v>
      </c>
      <c r="AB60" s="51">
        <v>0</v>
      </c>
      <c r="AD60" s="14" t="s">
        <v>22</v>
      </c>
      <c r="AE60" s="47">
        <v>49.1131403</v>
      </c>
      <c r="AF60" s="48">
        <v>1</v>
      </c>
      <c r="AG60" s="49">
        <v>1</v>
      </c>
      <c r="AH60" s="50">
        <v>0.045612961543189015</v>
      </c>
      <c r="AI60" s="49">
        <v>2192.359290359039</v>
      </c>
      <c r="AJ60" s="50">
        <v>0.22322016790751142</v>
      </c>
      <c r="AK60" s="51">
        <v>447.9881945140091</v>
      </c>
      <c r="AM60" s="14" t="s">
        <v>22</v>
      </c>
      <c r="AN60" s="47">
        <v>13.34747391</v>
      </c>
      <c r="AO60" s="48">
        <v>0</v>
      </c>
      <c r="AP60" s="49">
        <v>0</v>
      </c>
      <c r="AQ60" s="50">
        <v>0.008273539922051121</v>
      </c>
      <c r="AR60" s="49">
        <v>0</v>
      </c>
      <c r="AS60" s="50">
        <v>0.06698060082473713</v>
      </c>
      <c r="AT60" s="51">
        <v>0</v>
      </c>
    </row>
    <row r="61" spans="1:46" ht="15.75" customHeight="1">
      <c r="A61" s="203"/>
      <c r="C61" s="14" t="s">
        <v>23</v>
      </c>
      <c r="D61" s="47">
        <v>0</v>
      </c>
      <c r="E61" s="48">
        <v>0</v>
      </c>
      <c r="F61" s="49">
        <v>0</v>
      </c>
      <c r="G61" s="50">
        <v>0</v>
      </c>
      <c r="H61" s="49">
        <v>0</v>
      </c>
      <c r="I61" s="50">
        <v>0</v>
      </c>
      <c r="J61" s="51">
        <v>0</v>
      </c>
      <c r="L61" s="14" t="s">
        <v>23</v>
      </c>
      <c r="M61" s="47">
        <v>77.92551678000001</v>
      </c>
      <c r="N61" s="48">
        <v>5</v>
      </c>
      <c r="O61" s="49">
        <v>4</v>
      </c>
      <c r="P61" s="50">
        <v>0.45369901889285436</v>
      </c>
      <c r="Q61" s="49">
        <v>881.6417566344002</v>
      </c>
      <c r="R61" s="50">
        <v>2.144566798156807</v>
      </c>
      <c r="S61" s="51">
        <v>186.5178554213319</v>
      </c>
      <c r="U61" s="14" t="s">
        <v>23</v>
      </c>
      <c r="V61" s="47">
        <v>70.14484048</v>
      </c>
      <c r="W61" s="48">
        <v>1</v>
      </c>
      <c r="X61" s="49">
        <v>1</v>
      </c>
      <c r="Y61" s="50">
        <v>0.0947255020844605</v>
      </c>
      <c r="Z61" s="49">
        <v>1055.6819209132993</v>
      </c>
      <c r="AA61" s="50">
        <v>0.4200687408270666</v>
      </c>
      <c r="AB61" s="51">
        <v>238.05627574932524</v>
      </c>
      <c r="AD61" s="14" t="s">
        <v>23</v>
      </c>
      <c r="AE61" s="47">
        <v>50.849916990000004</v>
      </c>
      <c r="AF61" s="48">
        <v>0</v>
      </c>
      <c r="AG61" s="49">
        <v>0</v>
      </c>
      <c r="AH61" s="50">
        <v>0.041262360350209776</v>
      </c>
      <c r="AI61" s="49">
        <v>0</v>
      </c>
      <c r="AJ61" s="50">
        <v>0.20192924760899253</v>
      </c>
      <c r="AK61" s="51">
        <v>0</v>
      </c>
      <c r="AM61" s="14" t="s">
        <v>23</v>
      </c>
      <c r="AN61" s="47">
        <v>21.79667563</v>
      </c>
      <c r="AO61" s="48">
        <v>0</v>
      </c>
      <c r="AP61" s="49">
        <v>0</v>
      </c>
      <c r="AQ61" s="50">
        <v>0.013774104306108823</v>
      </c>
      <c r="AR61" s="49">
        <v>0</v>
      </c>
      <c r="AS61" s="50">
        <v>0.11151185477292572</v>
      </c>
      <c r="AT61" s="51">
        <v>0</v>
      </c>
    </row>
    <row r="62" spans="1:46" ht="15.75" customHeight="1">
      <c r="A62" s="203"/>
      <c r="C62" s="14" t="s">
        <v>24</v>
      </c>
      <c r="D62" s="47">
        <v>0</v>
      </c>
      <c r="E62" s="48">
        <v>0</v>
      </c>
      <c r="F62" s="49">
        <v>0</v>
      </c>
      <c r="G62" s="50">
        <v>0</v>
      </c>
      <c r="H62" s="49">
        <v>0</v>
      </c>
      <c r="I62" s="50">
        <v>0</v>
      </c>
      <c r="J62" s="51">
        <v>0</v>
      </c>
      <c r="L62" s="14" t="s">
        <v>24</v>
      </c>
      <c r="M62" s="47">
        <v>75.86039751</v>
      </c>
      <c r="N62" s="48">
        <v>7</v>
      </c>
      <c r="O62" s="49">
        <v>4</v>
      </c>
      <c r="P62" s="50">
        <v>0.5428972153928346</v>
      </c>
      <c r="Q62" s="49">
        <v>736.7877171935102</v>
      </c>
      <c r="R62" s="50">
        <v>2.5661932128140976</v>
      </c>
      <c r="S62" s="51">
        <v>155.8729085567795</v>
      </c>
      <c r="U62" s="14" t="s">
        <v>24</v>
      </c>
      <c r="V62" s="47">
        <v>56.32010011</v>
      </c>
      <c r="W62" s="48">
        <v>0</v>
      </c>
      <c r="X62" s="49">
        <v>0</v>
      </c>
      <c r="Y62" s="50">
        <v>0.09267724566620254</v>
      </c>
      <c r="Z62" s="49">
        <v>0</v>
      </c>
      <c r="AA62" s="50">
        <v>0.4109855639045373</v>
      </c>
      <c r="AB62" s="51">
        <v>0</v>
      </c>
      <c r="AD62" s="14" t="s">
        <v>24</v>
      </c>
      <c r="AE62" s="47">
        <v>34.64811435</v>
      </c>
      <c r="AF62" s="48">
        <v>1</v>
      </c>
      <c r="AG62" s="49">
        <v>1</v>
      </c>
      <c r="AH62" s="50">
        <v>0.035718049493789504</v>
      </c>
      <c r="AI62" s="49">
        <v>2799.704950780909</v>
      </c>
      <c r="AJ62" s="50">
        <v>0.17479656517771172</v>
      </c>
      <c r="AK62" s="51">
        <v>572.093621509852</v>
      </c>
      <c r="AM62" s="14" t="s">
        <v>24</v>
      </c>
      <c r="AN62" s="47">
        <v>20.2833209</v>
      </c>
      <c r="AO62" s="48">
        <v>0</v>
      </c>
      <c r="AP62" s="49">
        <v>0</v>
      </c>
      <c r="AQ62" s="50">
        <v>0.017330057498467204</v>
      </c>
      <c r="AR62" s="49">
        <v>0</v>
      </c>
      <c r="AS62" s="50">
        <v>0.1403000015121462</v>
      </c>
      <c r="AT62" s="51">
        <v>0</v>
      </c>
    </row>
    <row r="63" spans="1:46" ht="15.75" customHeight="1">
      <c r="A63" s="203"/>
      <c r="C63" s="14" t="s">
        <v>25</v>
      </c>
      <c r="D63" s="47">
        <v>0</v>
      </c>
      <c r="E63" s="48">
        <v>0</v>
      </c>
      <c r="F63" s="49">
        <v>0</v>
      </c>
      <c r="G63" s="50">
        <v>0</v>
      </c>
      <c r="H63" s="49">
        <v>0</v>
      </c>
      <c r="I63" s="50">
        <v>0</v>
      </c>
      <c r="J63" s="51">
        <v>0</v>
      </c>
      <c r="L63" s="14" t="s">
        <v>25</v>
      </c>
      <c r="M63" s="47">
        <v>72.21576845</v>
      </c>
      <c r="N63" s="48">
        <v>3</v>
      </c>
      <c r="O63" s="49">
        <v>3</v>
      </c>
      <c r="P63" s="50">
        <v>0.7034578106557784</v>
      </c>
      <c r="Q63" s="49">
        <v>426.4648077762241</v>
      </c>
      <c r="R63" s="50">
        <v>3.3251389176857233</v>
      </c>
      <c r="S63" s="51">
        <v>90.22179446529657</v>
      </c>
      <c r="U63" s="14" t="s">
        <v>25</v>
      </c>
      <c r="V63" s="47">
        <v>57.05040721</v>
      </c>
      <c r="W63" s="48">
        <v>1</v>
      </c>
      <c r="X63" s="49">
        <v>1</v>
      </c>
      <c r="Y63" s="50">
        <v>0.14477932840544916</v>
      </c>
      <c r="Z63" s="49">
        <v>690.7063397887417</v>
      </c>
      <c r="AA63" s="50">
        <v>0.6420369260945022</v>
      </c>
      <c r="AB63" s="51">
        <v>155.7542813125999</v>
      </c>
      <c r="AD63" s="14" t="s">
        <v>25</v>
      </c>
      <c r="AE63" s="47">
        <v>36.10642226</v>
      </c>
      <c r="AF63" s="48">
        <v>0</v>
      </c>
      <c r="AG63" s="49">
        <v>0</v>
      </c>
      <c r="AH63" s="50">
        <v>0.06500987053396344</v>
      </c>
      <c r="AI63" s="49">
        <v>0</v>
      </c>
      <c r="AJ63" s="50">
        <v>0.31814453009144233</v>
      </c>
      <c r="AK63" s="51">
        <v>0</v>
      </c>
      <c r="AM63" s="14" t="s">
        <v>25</v>
      </c>
      <c r="AN63" s="47">
        <v>7.89934162</v>
      </c>
      <c r="AO63" s="48">
        <v>0</v>
      </c>
      <c r="AP63" s="49">
        <v>0</v>
      </c>
      <c r="AQ63" s="50">
        <v>0.00949522628689295</v>
      </c>
      <c r="AR63" s="49">
        <v>0</v>
      </c>
      <c r="AS63" s="50">
        <v>0.07687108150259045</v>
      </c>
      <c r="AT63" s="51">
        <v>0</v>
      </c>
    </row>
    <row r="64" spans="1:46" ht="15.75" customHeight="1">
      <c r="A64" s="203"/>
      <c r="C64" s="14" t="s">
        <v>26</v>
      </c>
      <c r="D64" s="47">
        <v>0</v>
      </c>
      <c r="E64" s="48">
        <v>0</v>
      </c>
      <c r="F64" s="49">
        <v>0</v>
      </c>
      <c r="G64" s="50">
        <v>0</v>
      </c>
      <c r="H64" s="49">
        <v>0</v>
      </c>
      <c r="I64" s="50">
        <v>0</v>
      </c>
      <c r="J64" s="51">
        <v>0</v>
      </c>
      <c r="L64" s="14" t="s">
        <v>26</v>
      </c>
      <c r="M64" s="47">
        <v>70.75121182000001</v>
      </c>
      <c r="N64" s="48">
        <v>6</v>
      </c>
      <c r="O64" s="49">
        <v>4</v>
      </c>
      <c r="P64" s="50">
        <v>0.9270730464470812</v>
      </c>
      <c r="Q64" s="49">
        <v>431.46546168391126</v>
      </c>
      <c r="R64" s="50">
        <v>4.382134393255147</v>
      </c>
      <c r="S64" s="51">
        <v>91.27971990445302</v>
      </c>
      <c r="U64" s="14" t="s">
        <v>26</v>
      </c>
      <c r="V64" s="47">
        <v>40.93289039</v>
      </c>
      <c r="W64" s="48">
        <v>1</v>
      </c>
      <c r="X64" s="49">
        <v>1</v>
      </c>
      <c r="Y64" s="50">
        <v>0.17109599855843227</v>
      </c>
      <c r="Z64" s="49">
        <v>584.4672046251757</v>
      </c>
      <c r="AA64" s="50">
        <v>0.7587405618700932</v>
      </c>
      <c r="AB64" s="51">
        <v>131.79735607323624</v>
      </c>
      <c r="AD64" s="14" t="s">
        <v>26</v>
      </c>
      <c r="AE64" s="47">
        <v>42.88413335</v>
      </c>
      <c r="AF64" s="48">
        <v>0</v>
      </c>
      <c r="AG64" s="49">
        <v>0</v>
      </c>
      <c r="AH64" s="50">
        <v>0.12440255548935017</v>
      </c>
      <c r="AI64" s="49">
        <v>0</v>
      </c>
      <c r="AJ64" s="50">
        <v>0.6087997443043199</v>
      </c>
      <c r="AK64" s="51">
        <v>0</v>
      </c>
      <c r="AM64" s="14" t="s">
        <v>26</v>
      </c>
      <c r="AN64" s="47">
        <v>27.03088476</v>
      </c>
      <c r="AO64" s="48">
        <v>1</v>
      </c>
      <c r="AP64" s="49">
        <v>1</v>
      </c>
      <c r="AQ64" s="50">
        <v>0.07226344554681331</v>
      </c>
      <c r="AR64" s="49">
        <v>1383.8255184665745</v>
      </c>
      <c r="AS64" s="50">
        <v>0.5850275753780696</v>
      </c>
      <c r="AT64" s="51">
        <v>170.93211364502906</v>
      </c>
    </row>
    <row r="65" spans="1:46" ht="15.75" customHeight="1">
      <c r="A65" s="203"/>
      <c r="C65" s="14" t="s">
        <v>27</v>
      </c>
      <c r="D65" s="47">
        <v>0</v>
      </c>
      <c r="E65" s="48">
        <v>0</v>
      </c>
      <c r="F65" s="49">
        <v>0</v>
      </c>
      <c r="G65" s="50">
        <v>0</v>
      </c>
      <c r="H65" s="49">
        <v>0</v>
      </c>
      <c r="I65" s="50">
        <v>0</v>
      </c>
      <c r="J65" s="51">
        <v>0</v>
      </c>
      <c r="L65" s="14" t="s">
        <v>27</v>
      </c>
      <c r="M65" s="47">
        <v>29.849663999999997</v>
      </c>
      <c r="N65" s="48">
        <v>5</v>
      </c>
      <c r="O65" s="49">
        <v>5</v>
      </c>
      <c r="P65" s="50">
        <v>0.5396202643353869</v>
      </c>
      <c r="Q65" s="49">
        <v>926.5775083814088</v>
      </c>
      <c r="R65" s="50">
        <v>2.5507035596644467</v>
      </c>
      <c r="S65" s="51">
        <v>196.02434712788678</v>
      </c>
      <c r="U65" s="14" t="s">
        <v>27</v>
      </c>
      <c r="V65" s="47">
        <v>35.43004655</v>
      </c>
      <c r="W65" s="48">
        <v>1</v>
      </c>
      <c r="X65" s="49">
        <v>1</v>
      </c>
      <c r="Y65" s="50">
        <v>0.26114011145065613</v>
      </c>
      <c r="Z65" s="49">
        <v>382.93619254618244</v>
      </c>
      <c r="AA65" s="50">
        <v>1.158049262158648</v>
      </c>
      <c r="AB65" s="51">
        <v>86.35211235625347</v>
      </c>
      <c r="AD65" s="14" t="s">
        <v>27</v>
      </c>
      <c r="AE65" s="47">
        <v>14.061292700000001</v>
      </c>
      <c r="AF65" s="48">
        <v>0</v>
      </c>
      <c r="AG65" s="49">
        <v>0</v>
      </c>
      <c r="AH65" s="50">
        <v>0.0688118761685947</v>
      </c>
      <c r="AI65" s="49">
        <v>0</v>
      </c>
      <c r="AJ65" s="50">
        <v>0.33675073998079824</v>
      </c>
      <c r="AK65" s="51">
        <v>0</v>
      </c>
      <c r="AM65" s="14" t="s">
        <v>27</v>
      </c>
      <c r="AN65" s="47">
        <v>19.30228862</v>
      </c>
      <c r="AO65" s="48">
        <v>1</v>
      </c>
      <c r="AP65" s="49">
        <v>1</v>
      </c>
      <c r="AQ65" s="50">
        <v>0.08129432376411336</v>
      </c>
      <c r="AR65" s="49">
        <v>1230.098183609519</v>
      </c>
      <c r="AS65" s="50">
        <v>0.6581394059450062</v>
      </c>
      <c r="AT65" s="51">
        <v>151.94349266537606</v>
      </c>
    </row>
    <row r="66" spans="1:46" ht="15.75" customHeight="1">
      <c r="A66" s="203"/>
      <c r="C66" s="14" t="s">
        <v>28</v>
      </c>
      <c r="D66" s="47">
        <v>0</v>
      </c>
      <c r="E66" s="48">
        <v>0</v>
      </c>
      <c r="F66" s="49">
        <v>0</v>
      </c>
      <c r="G66" s="50">
        <v>0</v>
      </c>
      <c r="H66" s="49">
        <v>0</v>
      </c>
      <c r="I66" s="50">
        <v>0</v>
      </c>
      <c r="J66" s="51">
        <v>0</v>
      </c>
      <c r="L66" s="14" t="s">
        <v>28</v>
      </c>
      <c r="M66" s="47">
        <v>15.290572410000001</v>
      </c>
      <c r="N66" s="48">
        <v>0</v>
      </c>
      <c r="O66" s="49">
        <v>0</v>
      </c>
      <c r="P66" s="50">
        <v>0.3633092824880499</v>
      </c>
      <c r="Q66" s="49">
        <v>0</v>
      </c>
      <c r="R66" s="50">
        <v>1.7173081541753261</v>
      </c>
      <c r="S66" s="51">
        <v>0</v>
      </c>
      <c r="U66" s="14" t="s">
        <v>28</v>
      </c>
      <c r="V66" s="47">
        <v>11.1859926</v>
      </c>
      <c r="W66" s="48">
        <v>0</v>
      </c>
      <c r="X66" s="49">
        <v>0</v>
      </c>
      <c r="Y66" s="50">
        <v>0.11802468806770554</v>
      </c>
      <c r="Z66" s="49">
        <v>0</v>
      </c>
      <c r="AA66" s="50">
        <v>0.5233910722257509</v>
      </c>
      <c r="AB66" s="51">
        <v>0</v>
      </c>
      <c r="AD66" s="14" t="s">
        <v>28</v>
      </c>
      <c r="AE66" s="47">
        <v>1.66009438</v>
      </c>
      <c r="AF66" s="48">
        <v>0</v>
      </c>
      <c r="AG66" s="49">
        <v>0</v>
      </c>
      <c r="AH66" s="50">
        <v>0.011829023206467828</v>
      </c>
      <c r="AI66" s="49">
        <v>0</v>
      </c>
      <c r="AJ66" s="50">
        <v>0.05788873287320843</v>
      </c>
      <c r="AK66" s="51">
        <v>0</v>
      </c>
      <c r="AM66" s="14" t="s">
        <v>28</v>
      </c>
      <c r="AN66" s="47">
        <v>4.57383487</v>
      </c>
      <c r="AO66" s="48">
        <v>0</v>
      </c>
      <c r="AP66" s="49">
        <v>0</v>
      </c>
      <c r="AQ66" s="50">
        <v>0.03201410019869815</v>
      </c>
      <c r="AR66" s="49">
        <v>0</v>
      </c>
      <c r="AS66" s="50">
        <v>0.2591784999377306</v>
      </c>
      <c r="AT66" s="51">
        <v>0</v>
      </c>
    </row>
    <row r="67" spans="1:46" ht="15.75" customHeight="1">
      <c r="A67" s="203"/>
      <c r="C67" s="14" t="s">
        <v>144</v>
      </c>
      <c r="D67" s="47">
        <v>0</v>
      </c>
      <c r="E67" s="48">
        <v>0</v>
      </c>
      <c r="F67" s="49">
        <v>0</v>
      </c>
      <c r="G67" s="50">
        <v>0</v>
      </c>
      <c r="H67" s="49">
        <v>0</v>
      </c>
      <c r="I67" s="50">
        <v>0</v>
      </c>
      <c r="J67" s="51">
        <v>0</v>
      </c>
      <c r="L67" s="14" t="s">
        <v>144</v>
      </c>
      <c r="M67" s="47">
        <v>0</v>
      </c>
      <c r="N67" s="48">
        <v>0</v>
      </c>
      <c r="O67" s="49">
        <v>0</v>
      </c>
      <c r="P67" s="50">
        <v>0</v>
      </c>
      <c r="Q67" s="49">
        <v>0</v>
      </c>
      <c r="R67" s="50">
        <v>0</v>
      </c>
      <c r="S67" s="51">
        <v>0</v>
      </c>
      <c r="U67" s="14" t="s">
        <v>144</v>
      </c>
      <c r="V67" s="47">
        <v>0</v>
      </c>
      <c r="W67" s="48">
        <v>0</v>
      </c>
      <c r="X67" s="49">
        <v>0</v>
      </c>
      <c r="Y67" s="50">
        <v>0</v>
      </c>
      <c r="Z67" s="49">
        <v>0</v>
      </c>
      <c r="AA67" s="50">
        <v>0</v>
      </c>
      <c r="AB67" s="51">
        <v>0</v>
      </c>
      <c r="AD67" s="14" t="s">
        <v>144</v>
      </c>
      <c r="AE67" s="47">
        <v>0</v>
      </c>
      <c r="AF67" s="48">
        <v>0</v>
      </c>
      <c r="AG67" s="49">
        <v>0</v>
      </c>
      <c r="AH67" s="50">
        <v>0</v>
      </c>
      <c r="AI67" s="49">
        <v>0</v>
      </c>
      <c r="AJ67" s="50">
        <v>0</v>
      </c>
      <c r="AK67" s="51">
        <v>0</v>
      </c>
      <c r="AM67" s="14" t="s">
        <v>144</v>
      </c>
      <c r="AN67" s="47">
        <v>0</v>
      </c>
      <c r="AO67" s="48">
        <v>0</v>
      </c>
      <c r="AP67" s="49">
        <v>0</v>
      </c>
      <c r="AQ67" s="50">
        <v>0</v>
      </c>
      <c r="AR67" s="49">
        <v>0</v>
      </c>
      <c r="AS67" s="50">
        <v>0</v>
      </c>
      <c r="AT67" s="51">
        <v>0</v>
      </c>
    </row>
    <row r="68" spans="1:46" ht="15.75" customHeight="1">
      <c r="A68" s="203"/>
      <c r="C68" s="14"/>
      <c r="D68" s="52"/>
      <c r="E68" s="53"/>
      <c r="F68" s="54"/>
      <c r="G68" s="55"/>
      <c r="H68" s="54"/>
      <c r="I68" s="55"/>
      <c r="J68" s="56"/>
      <c r="L68" s="14"/>
      <c r="M68" s="52"/>
      <c r="N68" s="53"/>
      <c r="O68" s="54"/>
      <c r="P68" s="55"/>
      <c r="Q68" s="54"/>
      <c r="R68" s="55"/>
      <c r="S68" s="56"/>
      <c r="U68" s="14"/>
      <c r="V68" s="52"/>
      <c r="W68" s="53"/>
      <c r="X68" s="54"/>
      <c r="Y68" s="55"/>
      <c r="Z68" s="54"/>
      <c r="AA68" s="55"/>
      <c r="AB68" s="56"/>
      <c r="AD68" s="14"/>
      <c r="AE68" s="52"/>
      <c r="AF68" s="53"/>
      <c r="AG68" s="54"/>
      <c r="AH68" s="55"/>
      <c r="AI68" s="54"/>
      <c r="AJ68" s="55"/>
      <c r="AK68" s="56"/>
      <c r="AM68" s="14"/>
      <c r="AN68" s="52"/>
      <c r="AO68" s="53"/>
      <c r="AP68" s="54"/>
      <c r="AQ68" s="55"/>
      <c r="AR68" s="54"/>
      <c r="AS68" s="55"/>
      <c r="AT68" s="56"/>
    </row>
    <row r="69" spans="1:46" ht="15.75" customHeight="1">
      <c r="A69" s="203"/>
      <c r="C69" s="14" t="s">
        <v>30</v>
      </c>
      <c r="D69" s="47">
        <v>0</v>
      </c>
      <c r="E69" s="48">
        <v>0</v>
      </c>
      <c r="F69" s="49">
        <v>0</v>
      </c>
      <c r="G69" s="50">
        <v>0</v>
      </c>
      <c r="H69" s="49">
        <v>0</v>
      </c>
      <c r="I69" s="50">
        <v>0</v>
      </c>
      <c r="J69" s="51">
        <v>0</v>
      </c>
      <c r="L69" s="14" t="s">
        <v>30</v>
      </c>
      <c r="M69" s="47">
        <v>509.72592540000016</v>
      </c>
      <c r="N69" s="48">
        <v>27</v>
      </c>
      <c r="O69" s="49">
        <v>21</v>
      </c>
      <c r="P69" s="50">
        <v>4.44270582055952</v>
      </c>
      <c r="Q69" s="49">
        <v>472.6849097866947</v>
      </c>
      <c r="R69" s="50">
        <v>21.000000000000004</v>
      </c>
      <c r="S69" s="51">
        <v>99.99999999999999</v>
      </c>
      <c r="U69" s="14" t="s">
        <v>30</v>
      </c>
      <c r="V69" s="47">
        <v>391.37953681999994</v>
      </c>
      <c r="W69" s="48">
        <v>5</v>
      </c>
      <c r="X69" s="49">
        <v>5</v>
      </c>
      <c r="Y69" s="50">
        <v>1.1275000122355805</v>
      </c>
      <c r="Z69" s="49">
        <v>443.45897523194856</v>
      </c>
      <c r="AA69" s="50">
        <v>5.000000000000002</v>
      </c>
      <c r="AB69" s="51">
        <v>99.99999999999997</v>
      </c>
      <c r="AD69" s="14" t="s">
        <v>30</v>
      </c>
      <c r="AE69" s="47">
        <v>241.80404555999993</v>
      </c>
      <c r="AF69" s="48">
        <v>2</v>
      </c>
      <c r="AG69" s="49">
        <v>2</v>
      </c>
      <c r="AH69" s="50">
        <v>0.4086813657634035</v>
      </c>
      <c r="AI69" s="49">
        <v>489.3788089075373</v>
      </c>
      <c r="AJ69" s="50">
        <v>2.0000000000000004</v>
      </c>
      <c r="AK69" s="51">
        <v>99.99999999999997</v>
      </c>
      <c r="AM69" s="14" t="s">
        <v>30</v>
      </c>
      <c r="AN69" s="47">
        <v>131.58630340000002</v>
      </c>
      <c r="AO69" s="48">
        <v>2</v>
      </c>
      <c r="AP69" s="49">
        <v>2</v>
      </c>
      <c r="AQ69" s="50">
        <v>0.24704286973178527</v>
      </c>
      <c r="AR69" s="49">
        <v>809.5760878148001</v>
      </c>
      <c r="AS69" s="50">
        <v>2</v>
      </c>
      <c r="AT69" s="51">
        <v>100</v>
      </c>
    </row>
    <row r="70" spans="1:46" ht="16.5" customHeight="1" thickBot="1">
      <c r="A70" s="204"/>
      <c r="C70" s="38"/>
      <c r="D70" s="65"/>
      <c r="E70" s="66"/>
      <c r="F70" s="64"/>
      <c r="G70" s="67"/>
      <c r="H70" s="64"/>
      <c r="I70" s="67"/>
      <c r="J70" s="68"/>
      <c r="L70" s="38"/>
      <c r="M70" s="65"/>
      <c r="N70" s="66"/>
      <c r="O70" s="64"/>
      <c r="P70" s="67"/>
      <c r="Q70" s="64"/>
      <c r="R70" s="67"/>
      <c r="S70" s="68"/>
      <c r="U70" s="38"/>
      <c r="V70" s="65"/>
      <c r="W70" s="66"/>
      <c r="X70" s="64"/>
      <c r="Y70" s="67"/>
      <c r="Z70" s="64"/>
      <c r="AA70" s="67"/>
      <c r="AB70" s="68"/>
      <c r="AD70" s="38"/>
      <c r="AE70" s="65"/>
      <c r="AF70" s="66"/>
      <c r="AG70" s="64"/>
      <c r="AH70" s="67"/>
      <c r="AI70" s="64"/>
      <c r="AJ70" s="67"/>
      <c r="AK70" s="68"/>
      <c r="AM70" s="38"/>
      <c r="AN70" s="65"/>
      <c r="AO70" s="66"/>
      <c r="AP70" s="64"/>
      <c r="AQ70" s="67"/>
      <c r="AR70" s="64"/>
      <c r="AS70" s="67"/>
      <c r="AT70" s="68"/>
    </row>
    <row r="71" spans="1:46" ht="17.25" thickBot="1" thickTop="1">
      <c r="A71" s="96"/>
      <c r="B71" s="58"/>
      <c r="C71" s="63"/>
      <c r="D71" s="47"/>
      <c r="E71" s="48"/>
      <c r="F71" s="49"/>
      <c r="G71" s="50"/>
      <c r="H71" s="49"/>
      <c r="I71" s="50"/>
      <c r="J71" s="64"/>
      <c r="L71" s="63"/>
      <c r="M71" s="47"/>
      <c r="N71" s="48"/>
      <c r="O71" s="49"/>
      <c r="P71" s="50"/>
      <c r="Q71" s="49"/>
      <c r="R71" s="50"/>
      <c r="S71" s="64"/>
      <c r="U71" s="63"/>
      <c r="V71" s="47"/>
      <c r="W71" s="48"/>
      <c r="X71" s="49"/>
      <c r="Y71" s="50"/>
      <c r="Z71" s="49"/>
      <c r="AA71" s="50"/>
      <c r="AB71" s="64"/>
      <c r="AD71" s="63"/>
      <c r="AE71" s="47"/>
      <c r="AF71" s="48"/>
      <c r="AG71" s="49"/>
      <c r="AH71" s="50"/>
      <c r="AI71" s="49"/>
      <c r="AJ71" s="50"/>
      <c r="AK71" s="64"/>
      <c r="AM71" s="63"/>
      <c r="AN71" s="47"/>
      <c r="AO71" s="48"/>
      <c r="AP71" s="49"/>
      <c r="AQ71" s="50"/>
      <c r="AR71" s="49"/>
      <c r="AS71" s="50"/>
      <c r="AT71" s="64"/>
    </row>
    <row r="72" spans="1:46" s="90" customFormat="1" ht="16.5" customHeight="1" thickTop="1">
      <c r="A72" s="205" t="s">
        <v>168</v>
      </c>
      <c r="C72" s="190" t="s">
        <v>121</v>
      </c>
      <c r="D72" s="191"/>
      <c r="E72" s="191"/>
      <c r="F72" s="191"/>
      <c r="G72" s="191"/>
      <c r="H72" s="191"/>
      <c r="I72" s="191"/>
      <c r="J72" s="192"/>
      <c r="L72" s="190" t="s">
        <v>122</v>
      </c>
      <c r="M72" s="191"/>
      <c r="N72" s="191"/>
      <c r="O72" s="191"/>
      <c r="P72" s="191"/>
      <c r="Q72" s="191"/>
      <c r="R72" s="191"/>
      <c r="S72" s="192"/>
      <c r="U72" s="190" t="s">
        <v>123</v>
      </c>
      <c r="V72" s="191"/>
      <c r="W72" s="191"/>
      <c r="X72" s="191"/>
      <c r="Y72" s="191"/>
      <c r="Z72" s="191"/>
      <c r="AA72" s="191"/>
      <c r="AB72" s="192"/>
      <c r="AD72" s="190" t="s">
        <v>124</v>
      </c>
      <c r="AE72" s="191"/>
      <c r="AF72" s="191"/>
      <c r="AG72" s="191"/>
      <c r="AH72" s="191"/>
      <c r="AI72" s="191"/>
      <c r="AJ72" s="191"/>
      <c r="AK72" s="192"/>
      <c r="AM72" s="190" t="s">
        <v>125</v>
      </c>
      <c r="AN72" s="191"/>
      <c r="AO72" s="191"/>
      <c r="AP72" s="191"/>
      <c r="AQ72" s="191"/>
      <c r="AR72" s="191"/>
      <c r="AS72" s="191"/>
      <c r="AT72" s="192"/>
    </row>
    <row r="73" spans="1:46" ht="15.75" customHeight="1">
      <c r="A73" s="203"/>
      <c r="C73" s="193" t="str">
        <f>"Comparison of actual Claim Inceptions with those expected using "&amp;Comparison_Basis</f>
        <v>Comparison of actual Claim Inceptions with those expected using IPM 1991-98</v>
      </c>
      <c r="D73" s="194"/>
      <c r="E73" s="194"/>
      <c r="F73" s="194"/>
      <c r="G73" s="194"/>
      <c r="H73" s="194"/>
      <c r="I73" s="194"/>
      <c r="J73" s="195"/>
      <c r="L73" s="193" t="str">
        <f>"Comparison of actual Claim Inceptions with those expected using "&amp;Comparison_Basis</f>
        <v>Comparison of actual Claim Inceptions with those expected using IPM 1991-98</v>
      </c>
      <c r="M73" s="194"/>
      <c r="N73" s="194"/>
      <c r="O73" s="194"/>
      <c r="P73" s="194"/>
      <c r="Q73" s="194"/>
      <c r="R73" s="194"/>
      <c r="S73" s="195"/>
      <c r="U73" s="193" t="str">
        <f>"Comparison of actual Claim Inceptions with those expected using "&amp;Comparison_Basis</f>
        <v>Comparison of actual Claim Inceptions with those expected using IPM 1991-98</v>
      </c>
      <c r="V73" s="194"/>
      <c r="W73" s="194"/>
      <c r="X73" s="194"/>
      <c r="Y73" s="194"/>
      <c r="Z73" s="194"/>
      <c r="AA73" s="194"/>
      <c r="AB73" s="195"/>
      <c r="AD73" s="193" t="str">
        <f>"Comparison of actual Claim Inceptions with those expected using "&amp;Comparison_Basis</f>
        <v>Comparison of actual Claim Inceptions with those expected using IPM 1991-98</v>
      </c>
      <c r="AE73" s="194"/>
      <c r="AF73" s="194"/>
      <c r="AG73" s="194"/>
      <c r="AH73" s="194"/>
      <c r="AI73" s="194"/>
      <c r="AJ73" s="194"/>
      <c r="AK73" s="195"/>
      <c r="AM73" s="193" t="str">
        <f>"Comparison of actual Claim Inceptions with those expected using "&amp;Comparison_Basis</f>
        <v>Comparison of actual Claim Inceptions with those expected using IPM 1991-98</v>
      </c>
      <c r="AN73" s="194"/>
      <c r="AO73" s="194"/>
      <c r="AP73" s="194"/>
      <c r="AQ73" s="194"/>
      <c r="AR73" s="194"/>
      <c r="AS73" s="194"/>
      <c r="AT73" s="195"/>
    </row>
    <row r="74" spans="1:46" ht="15.75" customHeight="1">
      <c r="A74" s="203"/>
      <c r="C74" s="193" t="str">
        <f>Investigation&amp;", "&amp;Data_Subset&amp;" business"</f>
        <v>Individual Income Protection, Standard* business</v>
      </c>
      <c r="D74" s="194"/>
      <c r="E74" s="194"/>
      <c r="F74" s="194"/>
      <c r="G74" s="194"/>
      <c r="H74" s="194"/>
      <c r="I74" s="194"/>
      <c r="J74" s="195"/>
      <c r="L74" s="193" t="str">
        <f>Investigation&amp;", "&amp;Data_Subset&amp;" business"</f>
        <v>Individual Income Protection, Standard* business</v>
      </c>
      <c r="M74" s="194"/>
      <c r="N74" s="194"/>
      <c r="O74" s="194"/>
      <c r="P74" s="194"/>
      <c r="Q74" s="194"/>
      <c r="R74" s="194"/>
      <c r="S74" s="195"/>
      <c r="U74" s="193" t="str">
        <f>Investigation&amp;", "&amp;Data_Subset&amp;" business"</f>
        <v>Individual Income Protection, Standard* business</v>
      </c>
      <c r="V74" s="194"/>
      <c r="W74" s="194"/>
      <c r="X74" s="194"/>
      <c r="Y74" s="194"/>
      <c r="Z74" s="194"/>
      <c r="AA74" s="194"/>
      <c r="AB74" s="195"/>
      <c r="AD74" s="193" t="str">
        <f>Investigation&amp;", "&amp;Data_Subset&amp;" business"</f>
        <v>Individual Income Protection, Standard* business</v>
      </c>
      <c r="AE74" s="194"/>
      <c r="AF74" s="194"/>
      <c r="AG74" s="194"/>
      <c r="AH74" s="194"/>
      <c r="AI74" s="194"/>
      <c r="AJ74" s="194"/>
      <c r="AK74" s="195"/>
      <c r="AM74" s="193" t="str">
        <f>Investigation&amp;", "&amp;Data_Subset&amp;" business"</f>
        <v>Individual Income Protection, Standard* business</v>
      </c>
      <c r="AN74" s="194"/>
      <c r="AO74" s="194"/>
      <c r="AP74" s="194"/>
      <c r="AQ74" s="194"/>
      <c r="AR74" s="194"/>
      <c r="AS74" s="194"/>
      <c r="AT74" s="195"/>
    </row>
    <row r="75" spans="1:46" ht="15.75" customHeight="1">
      <c r="A75" s="203"/>
      <c r="C75" s="193" t="str">
        <f>Office&amp;" experience for "&amp;Period</f>
        <v>All Offices experience for 1991-1994</v>
      </c>
      <c r="D75" s="194"/>
      <c r="E75" s="194"/>
      <c r="F75" s="194"/>
      <c r="G75" s="194"/>
      <c r="H75" s="194"/>
      <c r="I75" s="194"/>
      <c r="J75" s="195"/>
      <c r="L75" s="193" t="str">
        <f>Office&amp;" experience for "&amp;Period</f>
        <v>All Offices experience for 1991-1994</v>
      </c>
      <c r="M75" s="194"/>
      <c r="N75" s="194"/>
      <c r="O75" s="194"/>
      <c r="P75" s="194"/>
      <c r="Q75" s="194"/>
      <c r="R75" s="194"/>
      <c r="S75" s="195"/>
      <c r="U75" s="193" t="str">
        <f>Office&amp;" experience for "&amp;Period</f>
        <v>All Offices experience for 1991-1994</v>
      </c>
      <c r="V75" s="194"/>
      <c r="W75" s="194"/>
      <c r="X75" s="194"/>
      <c r="Y75" s="194"/>
      <c r="Z75" s="194"/>
      <c r="AA75" s="194"/>
      <c r="AB75" s="195"/>
      <c r="AD75" s="193" t="str">
        <f>Office&amp;" experience for "&amp;Period</f>
        <v>All Offices experience for 1991-1994</v>
      </c>
      <c r="AE75" s="194"/>
      <c r="AF75" s="194"/>
      <c r="AG75" s="194"/>
      <c r="AH75" s="194"/>
      <c r="AI75" s="194"/>
      <c r="AJ75" s="194"/>
      <c r="AK75" s="195"/>
      <c r="AM75" s="193" t="str">
        <f>Office&amp;" experience for "&amp;Period</f>
        <v>All Offices experience for 1991-1994</v>
      </c>
      <c r="AN75" s="194"/>
      <c r="AO75" s="194"/>
      <c r="AP75" s="194"/>
      <c r="AQ75" s="194"/>
      <c r="AR75" s="194"/>
      <c r="AS75" s="194"/>
      <c r="AT75" s="195"/>
    </row>
    <row r="76" spans="1:46" ht="15.75" customHeight="1">
      <c r="A76" s="203"/>
      <c r="C76" s="193" t="str">
        <f>$A$2&amp;", "&amp;$A72&amp;", "&amp;C$1</f>
        <v>Females, CMI Occupation Class 4, Deferred Period 1 week</v>
      </c>
      <c r="D76" s="194"/>
      <c r="E76" s="194"/>
      <c r="F76" s="194"/>
      <c r="G76" s="194"/>
      <c r="H76" s="194"/>
      <c r="I76" s="194"/>
      <c r="J76" s="195"/>
      <c r="L76" s="193" t="str">
        <f>$A$2&amp;", "&amp;$A72&amp;", "&amp;L$1</f>
        <v>Females, CMI Occupation Class 4, Deferred Period 4 weeks</v>
      </c>
      <c r="M76" s="194"/>
      <c r="N76" s="194"/>
      <c r="O76" s="194"/>
      <c r="P76" s="194"/>
      <c r="Q76" s="194"/>
      <c r="R76" s="194"/>
      <c r="S76" s="195"/>
      <c r="U76" s="193" t="str">
        <f>$A$2&amp;", "&amp;$A72&amp;", "&amp;U$1</f>
        <v>Females, CMI Occupation Class 4, Deferred Period 13 weeks</v>
      </c>
      <c r="V76" s="194"/>
      <c r="W76" s="194"/>
      <c r="X76" s="194"/>
      <c r="Y76" s="194"/>
      <c r="Z76" s="194"/>
      <c r="AA76" s="194"/>
      <c r="AB76" s="195"/>
      <c r="AD76" s="193" t="str">
        <f>$A$2&amp;", "&amp;$A72&amp;", "&amp;AD$1</f>
        <v>Females, CMI Occupation Class 4, Deferred Period 26 weeks</v>
      </c>
      <c r="AE76" s="194"/>
      <c r="AF76" s="194"/>
      <c r="AG76" s="194"/>
      <c r="AH76" s="194"/>
      <c r="AI76" s="194"/>
      <c r="AJ76" s="194"/>
      <c r="AK76" s="195"/>
      <c r="AM76" s="193" t="str">
        <f>$A$2&amp;", "&amp;$A72&amp;", "&amp;AM$1</f>
        <v>Females, CMI Occupation Class 4, Deferred Period 52 weeks</v>
      </c>
      <c r="AN76" s="194"/>
      <c r="AO76" s="194"/>
      <c r="AP76" s="194"/>
      <c r="AQ76" s="194"/>
      <c r="AR76" s="194"/>
      <c r="AS76" s="194"/>
      <c r="AT76" s="195"/>
    </row>
    <row r="77" spans="1:46" ht="16.5" customHeight="1" thickBot="1">
      <c r="A77" s="203"/>
      <c r="C77" s="196" t="s">
        <v>75</v>
      </c>
      <c r="D77" s="197"/>
      <c r="E77" s="197"/>
      <c r="F77" s="197"/>
      <c r="G77" s="197"/>
      <c r="H77" s="197"/>
      <c r="I77" s="197"/>
      <c r="J77" s="198"/>
      <c r="L77" s="196" t="s">
        <v>75</v>
      </c>
      <c r="M77" s="197"/>
      <c r="N77" s="197"/>
      <c r="O77" s="197"/>
      <c r="P77" s="197"/>
      <c r="Q77" s="197"/>
      <c r="R77" s="197"/>
      <c r="S77" s="198"/>
      <c r="U77" s="196" t="s">
        <v>75</v>
      </c>
      <c r="V77" s="197"/>
      <c r="W77" s="197"/>
      <c r="X77" s="197"/>
      <c r="Y77" s="197"/>
      <c r="Z77" s="197"/>
      <c r="AA77" s="197"/>
      <c r="AB77" s="198"/>
      <c r="AD77" s="196" t="s">
        <v>75</v>
      </c>
      <c r="AE77" s="197"/>
      <c r="AF77" s="197"/>
      <c r="AG77" s="197"/>
      <c r="AH77" s="197"/>
      <c r="AI77" s="197"/>
      <c r="AJ77" s="197"/>
      <c r="AK77" s="198"/>
      <c r="AM77" s="196" t="s">
        <v>75</v>
      </c>
      <c r="AN77" s="197"/>
      <c r="AO77" s="197"/>
      <c r="AP77" s="197"/>
      <c r="AQ77" s="197"/>
      <c r="AR77" s="197"/>
      <c r="AS77" s="197"/>
      <c r="AT77" s="198"/>
    </row>
    <row r="78" spans="1:46" ht="16.5" customHeight="1" thickTop="1">
      <c r="A78" s="203"/>
      <c r="C78" s="41"/>
      <c r="D78" s="202" t="s">
        <v>188</v>
      </c>
      <c r="E78" s="202"/>
      <c r="F78" s="202" t="s">
        <v>189</v>
      </c>
      <c r="G78" s="202"/>
      <c r="H78" s="42"/>
      <c r="I78" s="42"/>
      <c r="J78" s="43"/>
      <c r="L78" s="41"/>
      <c r="M78" s="202" t="s">
        <v>188</v>
      </c>
      <c r="N78" s="202"/>
      <c r="O78" s="202" t="s">
        <v>189</v>
      </c>
      <c r="P78" s="202"/>
      <c r="Q78" s="42"/>
      <c r="R78" s="42"/>
      <c r="S78" s="43"/>
      <c r="U78" s="41"/>
      <c r="V78" s="202" t="s">
        <v>188</v>
      </c>
      <c r="W78" s="202"/>
      <c r="X78" s="202" t="s">
        <v>189</v>
      </c>
      <c r="Y78" s="202"/>
      <c r="Z78" s="42"/>
      <c r="AA78" s="42"/>
      <c r="AB78" s="43"/>
      <c r="AD78" s="41"/>
      <c r="AE78" s="202" t="s">
        <v>188</v>
      </c>
      <c r="AF78" s="202"/>
      <c r="AG78" s="202" t="s">
        <v>189</v>
      </c>
      <c r="AH78" s="202"/>
      <c r="AI78" s="42"/>
      <c r="AJ78" s="42"/>
      <c r="AK78" s="43"/>
      <c r="AM78" s="41"/>
      <c r="AN78" s="202" t="s">
        <v>188</v>
      </c>
      <c r="AO78" s="202"/>
      <c r="AP78" s="202" t="s">
        <v>189</v>
      </c>
      <c r="AQ78" s="202"/>
      <c r="AR78" s="42"/>
      <c r="AS78" s="42"/>
      <c r="AT78" s="43"/>
    </row>
    <row r="79" spans="1:46" ht="16.5" customHeight="1" thickBot="1">
      <c r="A79" s="203"/>
      <c r="C79" s="38" t="s">
        <v>29</v>
      </c>
      <c r="D79" s="44" t="s">
        <v>18</v>
      </c>
      <c r="E79" s="44" t="s">
        <v>19</v>
      </c>
      <c r="F79" s="44" t="s">
        <v>190</v>
      </c>
      <c r="G79" s="44" t="s">
        <v>191</v>
      </c>
      <c r="H79" s="2" t="s">
        <v>192</v>
      </c>
      <c r="I79" s="44" t="s">
        <v>193</v>
      </c>
      <c r="J79" s="3" t="s">
        <v>194</v>
      </c>
      <c r="L79" s="38" t="s">
        <v>29</v>
      </c>
      <c r="M79" s="44" t="s">
        <v>18</v>
      </c>
      <c r="N79" s="44" t="s">
        <v>19</v>
      </c>
      <c r="O79" s="44" t="s">
        <v>190</v>
      </c>
      <c r="P79" s="44" t="s">
        <v>191</v>
      </c>
      <c r="Q79" s="2" t="s">
        <v>192</v>
      </c>
      <c r="R79" s="44" t="s">
        <v>193</v>
      </c>
      <c r="S79" s="3" t="s">
        <v>194</v>
      </c>
      <c r="U79" s="38" t="s">
        <v>29</v>
      </c>
      <c r="V79" s="44" t="s">
        <v>18</v>
      </c>
      <c r="W79" s="44" t="s">
        <v>19</v>
      </c>
      <c r="X79" s="44" t="s">
        <v>190</v>
      </c>
      <c r="Y79" s="44" t="s">
        <v>191</v>
      </c>
      <c r="Z79" s="2" t="s">
        <v>192</v>
      </c>
      <c r="AA79" s="44" t="s">
        <v>193</v>
      </c>
      <c r="AB79" s="3" t="s">
        <v>194</v>
      </c>
      <c r="AD79" s="38" t="s">
        <v>29</v>
      </c>
      <c r="AE79" s="44" t="s">
        <v>18</v>
      </c>
      <c r="AF79" s="44" t="s">
        <v>19</v>
      </c>
      <c r="AG79" s="44" t="s">
        <v>190</v>
      </c>
      <c r="AH79" s="44" t="s">
        <v>191</v>
      </c>
      <c r="AI79" s="2" t="s">
        <v>192</v>
      </c>
      <c r="AJ79" s="44" t="s">
        <v>193</v>
      </c>
      <c r="AK79" s="3" t="s">
        <v>194</v>
      </c>
      <c r="AM79" s="38" t="s">
        <v>29</v>
      </c>
      <c r="AN79" s="44" t="s">
        <v>18</v>
      </c>
      <c r="AO79" s="44" t="s">
        <v>19</v>
      </c>
      <c r="AP79" s="44" t="s">
        <v>190</v>
      </c>
      <c r="AQ79" s="44" t="s">
        <v>191</v>
      </c>
      <c r="AR79" s="2" t="s">
        <v>192</v>
      </c>
      <c r="AS79" s="44" t="s">
        <v>193</v>
      </c>
      <c r="AT79" s="3" t="s">
        <v>194</v>
      </c>
    </row>
    <row r="80" spans="1:46" ht="16.5" customHeight="1" thickTop="1">
      <c r="A80" s="203"/>
      <c r="C80" s="14"/>
      <c r="D80" s="45"/>
      <c r="E80" s="45"/>
      <c r="F80" s="45"/>
      <c r="G80" s="45"/>
      <c r="H80" s="45"/>
      <c r="I80" s="45"/>
      <c r="J80" s="46"/>
      <c r="L80" s="14"/>
      <c r="M80" s="45"/>
      <c r="N80" s="45"/>
      <c r="O80" s="45"/>
      <c r="P80" s="45"/>
      <c r="Q80" s="45"/>
      <c r="R80" s="45"/>
      <c r="S80" s="46"/>
      <c r="U80" s="14"/>
      <c r="V80" s="45"/>
      <c r="W80" s="45"/>
      <c r="X80" s="45"/>
      <c r="Y80" s="45"/>
      <c r="Z80" s="45"/>
      <c r="AA80" s="45"/>
      <c r="AB80" s="46"/>
      <c r="AD80" s="14"/>
      <c r="AE80" s="45"/>
      <c r="AF80" s="45"/>
      <c r="AG80" s="45"/>
      <c r="AH80" s="45"/>
      <c r="AI80" s="45"/>
      <c r="AJ80" s="45"/>
      <c r="AK80" s="46"/>
      <c r="AM80" s="14"/>
      <c r="AN80" s="45"/>
      <c r="AO80" s="45"/>
      <c r="AP80" s="45"/>
      <c r="AQ80" s="45"/>
      <c r="AR80" s="45"/>
      <c r="AS80" s="45"/>
      <c r="AT80" s="46"/>
    </row>
    <row r="81" spans="1:46" ht="15.75" customHeight="1">
      <c r="A81" s="203"/>
      <c r="C81" s="14" t="s">
        <v>143</v>
      </c>
      <c r="D81" s="47">
        <v>0</v>
      </c>
      <c r="E81" s="48">
        <v>0</v>
      </c>
      <c r="F81" s="49">
        <v>0</v>
      </c>
      <c r="G81" s="50">
        <v>0</v>
      </c>
      <c r="H81" s="49">
        <v>0</v>
      </c>
      <c r="I81" s="50">
        <v>0</v>
      </c>
      <c r="J81" s="51">
        <v>0</v>
      </c>
      <c r="L81" s="14" t="s">
        <v>143</v>
      </c>
      <c r="M81" s="47">
        <v>0</v>
      </c>
      <c r="N81" s="48">
        <v>0</v>
      </c>
      <c r="O81" s="49">
        <v>0</v>
      </c>
      <c r="P81" s="50">
        <v>0</v>
      </c>
      <c r="Q81" s="49">
        <v>0</v>
      </c>
      <c r="R81" s="50">
        <v>0</v>
      </c>
      <c r="S81" s="51">
        <v>0</v>
      </c>
      <c r="U81" s="14" t="s">
        <v>143</v>
      </c>
      <c r="V81" s="47">
        <v>0</v>
      </c>
      <c r="W81" s="48">
        <v>0</v>
      </c>
      <c r="X81" s="49">
        <v>0</v>
      </c>
      <c r="Y81" s="50">
        <v>0</v>
      </c>
      <c r="Z81" s="49">
        <v>0</v>
      </c>
      <c r="AA81" s="50">
        <v>0</v>
      </c>
      <c r="AB81" s="51">
        <v>0</v>
      </c>
      <c r="AD81" s="14" t="s">
        <v>143</v>
      </c>
      <c r="AE81" s="47">
        <v>0</v>
      </c>
      <c r="AF81" s="48">
        <v>0</v>
      </c>
      <c r="AG81" s="49">
        <v>0</v>
      </c>
      <c r="AH81" s="50">
        <v>0</v>
      </c>
      <c r="AI81" s="49">
        <v>0</v>
      </c>
      <c r="AJ81" s="50">
        <v>0</v>
      </c>
      <c r="AK81" s="51">
        <v>0</v>
      </c>
      <c r="AM81" s="14" t="s">
        <v>143</v>
      </c>
      <c r="AN81" s="47">
        <v>0</v>
      </c>
      <c r="AO81" s="48">
        <v>0</v>
      </c>
      <c r="AP81" s="49">
        <v>0</v>
      </c>
      <c r="AQ81" s="50">
        <v>0</v>
      </c>
      <c r="AR81" s="49">
        <v>0</v>
      </c>
      <c r="AS81" s="50">
        <v>0</v>
      </c>
      <c r="AT81" s="51">
        <v>0</v>
      </c>
    </row>
    <row r="82" spans="1:46" ht="15.75" customHeight="1">
      <c r="A82" s="203"/>
      <c r="C82" s="14" t="s">
        <v>21</v>
      </c>
      <c r="D82" s="47">
        <v>0</v>
      </c>
      <c r="E82" s="48">
        <v>0</v>
      </c>
      <c r="F82" s="49">
        <v>0</v>
      </c>
      <c r="G82" s="50">
        <v>0</v>
      </c>
      <c r="H82" s="49">
        <v>0</v>
      </c>
      <c r="I82" s="50">
        <v>0</v>
      </c>
      <c r="J82" s="51">
        <v>0</v>
      </c>
      <c r="L82" s="14" t="s">
        <v>21</v>
      </c>
      <c r="M82" s="47">
        <v>8.952148229999999</v>
      </c>
      <c r="N82" s="48">
        <v>0</v>
      </c>
      <c r="O82" s="49">
        <v>0</v>
      </c>
      <c r="P82" s="50">
        <v>0.06215419468409235</v>
      </c>
      <c r="Q82" s="49">
        <v>0</v>
      </c>
      <c r="R82" s="50">
        <v>0.13836380465533143</v>
      </c>
      <c r="S82" s="51">
        <v>0</v>
      </c>
      <c r="U82" s="14" t="s">
        <v>21</v>
      </c>
      <c r="V82" s="47">
        <v>4.98537651</v>
      </c>
      <c r="W82" s="48">
        <v>0</v>
      </c>
      <c r="X82" s="49">
        <v>0</v>
      </c>
      <c r="Y82" s="50">
        <v>0.013777599969881702</v>
      </c>
      <c r="Z82" s="49">
        <v>0</v>
      </c>
      <c r="AA82" s="50">
        <v>0</v>
      </c>
      <c r="AB82" s="51">
        <v>0</v>
      </c>
      <c r="AD82" s="14" t="s">
        <v>21</v>
      </c>
      <c r="AE82" s="47">
        <v>7.17686399</v>
      </c>
      <c r="AF82" s="48">
        <v>0</v>
      </c>
      <c r="AG82" s="49">
        <v>0</v>
      </c>
      <c r="AH82" s="50">
        <v>0.0108594472486114</v>
      </c>
      <c r="AI82" s="49">
        <v>0</v>
      </c>
      <c r="AJ82" s="50">
        <v>0</v>
      </c>
      <c r="AK82" s="51">
        <v>0</v>
      </c>
      <c r="AM82" s="14" t="s">
        <v>21</v>
      </c>
      <c r="AN82" s="47">
        <v>11.360382269999999</v>
      </c>
      <c r="AO82" s="48">
        <v>0</v>
      </c>
      <c r="AP82" s="49">
        <v>0</v>
      </c>
      <c r="AQ82" s="50">
        <v>0.008923478894547398</v>
      </c>
      <c r="AR82" s="49">
        <v>0</v>
      </c>
      <c r="AS82" s="50">
        <v>0</v>
      </c>
      <c r="AT82" s="51">
        <v>0</v>
      </c>
    </row>
    <row r="83" spans="1:46" ht="15.75" customHeight="1">
      <c r="A83" s="203"/>
      <c r="C83" s="14" t="s">
        <v>22</v>
      </c>
      <c r="D83" s="47">
        <v>0</v>
      </c>
      <c r="E83" s="48">
        <v>0</v>
      </c>
      <c r="F83" s="49">
        <v>0</v>
      </c>
      <c r="G83" s="50">
        <v>0</v>
      </c>
      <c r="H83" s="49">
        <v>0</v>
      </c>
      <c r="I83" s="50">
        <v>0</v>
      </c>
      <c r="J83" s="51">
        <v>0</v>
      </c>
      <c r="L83" s="14" t="s">
        <v>22</v>
      </c>
      <c r="M83" s="47">
        <v>11.48385026</v>
      </c>
      <c r="N83" s="48">
        <v>0</v>
      </c>
      <c r="O83" s="49">
        <v>0</v>
      </c>
      <c r="P83" s="50">
        <v>0.07532082221754716</v>
      </c>
      <c r="Q83" s="49">
        <v>0</v>
      </c>
      <c r="R83" s="50">
        <v>0.1676745324230699</v>
      </c>
      <c r="S83" s="51">
        <v>0</v>
      </c>
      <c r="U83" s="14" t="s">
        <v>22</v>
      </c>
      <c r="V83" s="47">
        <v>1.32753445</v>
      </c>
      <c r="W83" s="48">
        <v>0</v>
      </c>
      <c r="X83" s="49">
        <v>0</v>
      </c>
      <c r="Y83" s="50">
        <v>0.0024117381903133025</v>
      </c>
      <c r="Z83" s="49">
        <v>0</v>
      </c>
      <c r="AA83" s="50">
        <v>0</v>
      </c>
      <c r="AB83" s="51">
        <v>0</v>
      </c>
      <c r="AD83" s="14" t="s">
        <v>22</v>
      </c>
      <c r="AE83" s="47">
        <v>5.76397734</v>
      </c>
      <c r="AF83" s="48">
        <v>0</v>
      </c>
      <c r="AG83" s="49">
        <v>0</v>
      </c>
      <c r="AH83" s="50">
        <v>0.005315627389826076</v>
      </c>
      <c r="AI83" s="49">
        <v>0</v>
      </c>
      <c r="AJ83" s="50">
        <v>0</v>
      </c>
      <c r="AK83" s="51">
        <v>0</v>
      </c>
      <c r="AM83" s="14" t="s">
        <v>22</v>
      </c>
      <c r="AN83" s="47">
        <v>4.05453785</v>
      </c>
      <c r="AO83" s="48">
        <v>0</v>
      </c>
      <c r="AP83" s="49">
        <v>0</v>
      </c>
      <c r="AQ83" s="50">
        <v>0.002607740778382732</v>
      </c>
      <c r="AR83" s="49">
        <v>0</v>
      </c>
      <c r="AS83" s="50">
        <v>0</v>
      </c>
      <c r="AT83" s="51">
        <v>0</v>
      </c>
    </row>
    <row r="84" spans="1:46" ht="15.75" customHeight="1">
      <c r="A84" s="203"/>
      <c r="C84" s="14" t="s">
        <v>23</v>
      </c>
      <c r="D84" s="47">
        <v>0</v>
      </c>
      <c r="E84" s="48">
        <v>0</v>
      </c>
      <c r="F84" s="49">
        <v>0</v>
      </c>
      <c r="G84" s="50">
        <v>0</v>
      </c>
      <c r="H84" s="49">
        <v>0</v>
      </c>
      <c r="I84" s="50">
        <v>0</v>
      </c>
      <c r="J84" s="51">
        <v>0</v>
      </c>
      <c r="L84" s="14" t="s">
        <v>23</v>
      </c>
      <c r="M84" s="47">
        <v>12.047955339999998</v>
      </c>
      <c r="N84" s="48">
        <v>0</v>
      </c>
      <c r="O84" s="49">
        <v>0</v>
      </c>
      <c r="P84" s="50">
        <v>0.08456323206888829</v>
      </c>
      <c r="Q84" s="49">
        <v>0</v>
      </c>
      <c r="R84" s="50">
        <v>0.18824941071914045</v>
      </c>
      <c r="S84" s="51">
        <v>0</v>
      </c>
      <c r="U84" s="14" t="s">
        <v>23</v>
      </c>
      <c r="V84" s="47">
        <v>4.56447641</v>
      </c>
      <c r="W84" s="48">
        <v>0</v>
      </c>
      <c r="X84" s="49">
        <v>0</v>
      </c>
      <c r="Y84" s="50">
        <v>0.006151349960103224</v>
      </c>
      <c r="Z84" s="49">
        <v>0</v>
      </c>
      <c r="AA84" s="50">
        <v>0</v>
      </c>
      <c r="AB84" s="51">
        <v>0</v>
      </c>
      <c r="AD84" s="14" t="s">
        <v>23</v>
      </c>
      <c r="AE84" s="47">
        <v>2.98412141</v>
      </c>
      <c r="AF84" s="48">
        <v>0</v>
      </c>
      <c r="AG84" s="49">
        <v>0</v>
      </c>
      <c r="AH84" s="50">
        <v>0.0024240154058391278</v>
      </c>
      <c r="AI84" s="49">
        <v>0</v>
      </c>
      <c r="AJ84" s="50">
        <v>0</v>
      </c>
      <c r="AK84" s="51">
        <v>0</v>
      </c>
      <c r="AM84" s="14" t="s">
        <v>23</v>
      </c>
      <c r="AN84" s="47">
        <v>1.17941305</v>
      </c>
      <c r="AO84" s="48">
        <v>0</v>
      </c>
      <c r="AP84" s="49">
        <v>0</v>
      </c>
      <c r="AQ84" s="50">
        <v>0.000785136967529549</v>
      </c>
      <c r="AR84" s="49">
        <v>0</v>
      </c>
      <c r="AS84" s="50">
        <v>0</v>
      </c>
      <c r="AT84" s="51">
        <v>0</v>
      </c>
    </row>
    <row r="85" spans="1:46" ht="15.75" customHeight="1">
      <c r="A85" s="203"/>
      <c r="C85" s="14" t="s">
        <v>24</v>
      </c>
      <c r="D85" s="47">
        <v>0</v>
      </c>
      <c r="E85" s="48">
        <v>0</v>
      </c>
      <c r="F85" s="49">
        <v>0</v>
      </c>
      <c r="G85" s="50">
        <v>0</v>
      </c>
      <c r="H85" s="49">
        <v>0</v>
      </c>
      <c r="I85" s="50">
        <v>0</v>
      </c>
      <c r="J85" s="51">
        <v>0</v>
      </c>
      <c r="L85" s="14" t="s">
        <v>24</v>
      </c>
      <c r="M85" s="47">
        <v>0</v>
      </c>
      <c r="N85" s="48">
        <v>0</v>
      </c>
      <c r="O85" s="49">
        <v>0</v>
      </c>
      <c r="P85" s="50">
        <v>0</v>
      </c>
      <c r="Q85" s="49">
        <v>0</v>
      </c>
      <c r="R85" s="50">
        <v>0</v>
      </c>
      <c r="S85" s="51">
        <v>0</v>
      </c>
      <c r="U85" s="14" t="s">
        <v>24</v>
      </c>
      <c r="V85" s="47">
        <v>4.69233745</v>
      </c>
      <c r="W85" s="48">
        <v>0</v>
      </c>
      <c r="X85" s="49">
        <v>0</v>
      </c>
      <c r="Y85" s="50">
        <v>0.007578979279221434</v>
      </c>
      <c r="Z85" s="49">
        <v>0</v>
      </c>
      <c r="AA85" s="50">
        <v>0</v>
      </c>
      <c r="AB85" s="51">
        <v>0</v>
      </c>
      <c r="AD85" s="14" t="s">
        <v>24</v>
      </c>
      <c r="AE85" s="47">
        <v>2.57645009</v>
      </c>
      <c r="AF85" s="48">
        <v>0</v>
      </c>
      <c r="AG85" s="49">
        <v>0</v>
      </c>
      <c r="AH85" s="50">
        <v>0.002447944154867485</v>
      </c>
      <c r="AI85" s="49">
        <v>0</v>
      </c>
      <c r="AJ85" s="50">
        <v>0</v>
      </c>
      <c r="AK85" s="51">
        <v>0</v>
      </c>
      <c r="AM85" s="14" t="s">
        <v>24</v>
      </c>
      <c r="AN85" s="47">
        <v>3.53954668</v>
      </c>
      <c r="AO85" s="48">
        <v>0</v>
      </c>
      <c r="AP85" s="49">
        <v>0</v>
      </c>
      <c r="AQ85" s="50">
        <v>0.0032284326686411514</v>
      </c>
      <c r="AR85" s="49">
        <v>0</v>
      </c>
      <c r="AS85" s="50">
        <v>0</v>
      </c>
      <c r="AT85" s="51">
        <v>0</v>
      </c>
    </row>
    <row r="86" spans="1:46" ht="15.75" customHeight="1">
      <c r="A86" s="203"/>
      <c r="C86" s="14" t="s">
        <v>25</v>
      </c>
      <c r="D86" s="47">
        <v>0</v>
      </c>
      <c r="E86" s="48">
        <v>0</v>
      </c>
      <c r="F86" s="49">
        <v>0</v>
      </c>
      <c r="G86" s="50">
        <v>0</v>
      </c>
      <c r="H86" s="49">
        <v>0</v>
      </c>
      <c r="I86" s="50">
        <v>0</v>
      </c>
      <c r="J86" s="51">
        <v>0</v>
      </c>
      <c r="L86" s="14" t="s">
        <v>25</v>
      </c>
      <c r="M86" s="47">
        <v>6.84522505</v>
      </c>
      <c r="N86" s="48">
        <v>0</v>
      </c>
      <c r="O86" s="49">
        <v>0</v>
      </c>
      <c r="P86" s="50">
        <v>0.08325894144065758</v>
      </c>
      <c r="Q86" s="49">
        <v>0</v>
      </c>
      <c r="R86" s="50">
        <v>0.18534587999823673</v>
      </c>
      <c r="S86" s="51">
        <v>0</v>
      </c>
      <c r="U86" s="14" t="s">
        <v>25</v>
      </c>
      <c r="V86" s="47">
        <v>3.0356174099999995</v>
      </c>
      <c r="W86" s="48">
        <v>0</v>
      </c>
      <c r="X86" s="49">
        <v>0</v>
      </c>
      <c r="Y86" s="50">
        <v>0.00826388320722674</v>
      </c>
      <c r="Z86" s="49">
        <v>0</v>
      </c>
      <c r="AA86" s="50">
        <v>0</v>
      </c>
      <c r="AB86" s="51">
        <v>0</v>
      </c>
      <c r="AD86" s="14" t="s">
        <v>25</v>
      </c>
      <c r="AE86" s="47">
        <v>0.40373466</v>
      </c>
      <c r="AF86" s="48">
        <v>0</v>
      </c>
      <c r="AG86" s="49">
        <v>0</v>
      </c>
      <c r="AH86" s="50">
        <v>0.0006612428594831689</v>
      </c>
      <c r="AI86" s="49">
        <v>0</v>
      </c>
      <c r="AJ86" s="50">
        <v>0</v>
      </c>
      <c r="AK86" s="51">
        <v>0</v>
      </c>
      <c r="AM86" s="14" t="s">
        <v>25</v>
      </c>
      <c r="AN86" s="47">
        <v>1.7429162200000001</v>
      </c>
      <c r="AO86" s="48">
        <v>0</v>
      </c>
      <c r="AP86" s="49">
        <v>0</v>
      </c>
      <c r="AQ86" s="50">
        <v>0.002835960711920008</v>
      </c>
      <c r="AR86" s="49">
        <v>0</v>
      </c>
      <c r="AS86" s="50">
        <v>0</v>
      </c>
      <c r="AT86" s="51">
        <v>0</v>
      </c>
    </row>
    <row r="87" spans="1:46" ht="15.75" customHeight="1">
      <c r="A87" s="203"/>
      <c r="C87" s="14" t="s">
        <v>26</v>
      </c>
      <c r="D87" s="47">
        <v>0</v>
      </c>
      <c r="E87" s="48">
        <v>0</v>
      </c>
      <c r="F87" s="49">
        <v>0</v>
      </c>
      <c r="G87" s="50">
        <v>0</v>
      </c>
      <c r="H87" s="49">
        <v>0</v>
      </c>
      <c r="I87" s="50">
        <v>0</v>
      </c>
      <c r="J87" s="51">
        <v>0</v>
      </c>
      <c r="L87" s="14" t="s">
        <v>26</v>
      </c>
      <c r="M87" s="47">
        <v>8.09374713</v>
      </c>
      <c r="N87" s="48">
        <v>1</v>
      </c>
      <c r="O87" s="49">
        <v>1</v>
      </c>
      <c r="P87" s="50">
        <v>0.12900063331956757</v>
      </c>
      <c r="Q87" s="49">
        <v>775.1899926899926</v>
      </c>
      <c r="R87" s="50">
        <v>0.2871731911219008</v>
      </c>
      <c r="S87" s="51">
        <v>348.2219200522498</v>
      </c>
      <c r="U87" s="14" t="s">
        <v>26</v>
      </c>
      <c r="V87" s="47">
        <v>9.28422594</v>
      </c>
      <c r="W87" s="48">
        <v>0</v>
      </c>
      <c r="X87" s="49">
        <v>0</v>
      </c>
      <c r="Y87" s="50">
        <v>0.0421573976073054</v>
      </c>
      <c r="Z87" s="49">
        <v>0</v>
      </c>
      <c r="AA87" s="50">
        <v>0</v>
      </c>
      <c r="AB87" s="51">
        <v>0</v>
      </c>
      <c r="AD87" s="14" t="s">
        <v>26</v>
      </c>
      <c r="AE87" s="47">
        <v>4.6858231</v>
      </c>
      <c r="AF87" s="48">
        <v>0</v>
      </c>
      <c r="AG87" s="49">
        <v>0</v>
      </c>
      <c r="AH87" s="50">
        <v>0.012429841781859434</v>
      </c>
      <c r="AI87" s="49">
        <v>0</v>
      </c>
      <c r="AJ87" s="50">
        <v>0</v>
      </c>
      <c r="AK87" s="51">
        <v>0</v>
      </c>
      <c r="AM87" s="14" t="s">
        <v>26</v>
      </c>
      <c r="AN87" s="47">
        <v>0</v>
      </c>
      <c r="AO87" s="48">
        <v>0</v>
      </c>
      <c r="AP87" s="49">
        <v>0</v>
      </c>
      <c r="AQ87" s="50">
        <v>0</v>
      </c>
      <c r="AR87" s="49">
        <v>0</v>
      </c>
      <c r="AS87" s="50">
        <v>0</v>
      </c>
      <c r="AT87" s="51">
        <v>0</v>
      </c>
    </row>
    <row r="88" spans="1:46" ht="15.75" customHeight="1">
      <c r="A88" s="203"/>
      <c r="C88" s="14" t="s">
        <v>27</v>
      </c>
      <c r="D88" s="47">
        <v>0</v>
      </c>
      <c r="E88" s="48">
        <v>0</v>
      </c>
      <c r="F88" s="49">
        <v>0</v>
      </c>
      <c r="G88" s="50">
        <v>0</v>
      </c>
      <c r="H88" s="49">
        <v>0</v>
      </c>
      <c r="I88" s="50">
        <v>0</v>
      </c>
      <c r="J88" s="51">
        <v>0</v>
      </c>
      <c r="L88" s="14" t="s">
        <v>27</v>
      </c>
      <c r="M88" s="47">
        <v>0.67722415</v>
      </c>
      <c r="N88" s="48">
        <v>0</v>
      </c>
      <c r="O88" s="49">
        <v>0</v>
      </c>
      <c r="P88" s="50">
        <v>0.014910658494207587</v>
      </c>
      <c r="Q88" s="49">
        <v>0</v>
      </c>
      <c r="R88" s="50">
        <v>0.03319318108232078</v>
      </c>
      <c r="S88" s="51">
        <v>0</v>
      </c>
      <c r="U88" s="14" t="s">
        <v>27</v>
      </c>
      <c r="V88" s="47">
        <v>4.03564504</v>
      </c>
      <c r="W88" s="48">
        <v>0</v>
      </c>
      <c r="X88" s="49">
        <v>0</v>
      </c>
      <c r="Y88" s="50">
        <v>0.03066758512102987</v>
      </c>
      <c r="Z88" s="49">
        <v>0</v>
      </c>
      <c r="AA88" s="50">
        <v>0</v>
      </c>
      <c r="AB88" s="51">
        <v>0</v>
      </c>
      <c r="AD88" s="14" t="s">
        <v>27</v>
      </c>
      <c r="AE88" s="47">
        <v>8.00583678</v>
      </c>
      <c r="AF88" s="48">
        <v>0</v>
      </c>
      <c r="AG88" s="49">
        <v>0</v>
      </c>
      <c r="AH88" s="50">
        <v>0.04463751828005169</v>
      </c>
      <c r="AI88" s="49">
        <v>0</v>
      </c>
      <c r="AJ88" s="50">
        <v>0</v>
      </c>
      <c r="AK88" s="51">
        <v>0</v>
      </c>
      <c r="AM88" s="14" t="s">
        <v>27</v>
      </c>
      <c r="AN88" s="47">
        <v>0</v>
      </c>
      <c r="AO88" s="48">
        <v>0</v>
      </c>
      <c r="AP88" s="49">
        <v>0</v>
      </c>
      <c r="AQ88" s="50">
        <v>0</v>
      </c>
      <c r="AR88" s="49">
        <v>0</v>
      </c>
      <c r="AS88" s="50">
        <v>0</v>
      </c>
      <c r="AT88" s="51">
        <v>0</v>
      </c>
    </row>
    <row r="89" spans="1:46" ht="15.75" customHeight="1">
      <c r="A89" s="203"/>
      <c r="C89" s="14" t="s">
        <v>28</v>
      </c>
      <c r="D89" s="47">
        <v>0</v>
      </c>
      <c r="E89" s="48">
        <v>0</v>
      </c>
      <c r="F89" s="49">
        <v>0</v>
      </c>
      <c r="G89" s="50">
        <v>0</v>
      </c>
      <c r="H89" s="49">
        <v>0</v>
      </c>
      <c r="I89" s="50">
        <v>0</v>
      </c>
      <c r="J89" s="51">
        <v>0</v>
      </c>
      <c r="L89" s="14" t="s">
        <v>28</v>
      </c>
      <c r="M89" s="47">
        <v>0</v>
      </c>
      <c r="N89" s="48">
        <v>0</v>
      </c>
      <c r="O89" s="49">
        <v>0</v>
      </c>
      <c r="P89" s="50">
        <v>0</v>
      </c>
      <c r="Q89" s="49">
        <v>0</v>
      </c>
      <c r="R89" s="50">
        <v>0</v>
      </c>
      <c r="S89" s="51">
        <v>0</v>
      </c>
      <c r="U89" s="14" t="s">
        <v>28</v>
      </c>
      <c r="V89" s="47">
        <v>1.2647931200000002</v>
      </c>
      <c r="W89" s="48">
        <v>0</v>
      </c>
      <c r="X89" s="49">
        <v>0</v>
      </c>
      <c r="Y89" s="50">
        <v>0.01416728862659256</v>
      </c>
      <c r="Z89" s="49">
        <v>0</v>
      </c>
      <c r="AA89" s="50">
        <v>0</v>
      </c>
      <c r="AB89" s="51">
        <v>0</v>
      </c>
      <c r="AD89" s="14" t="s">
        <v>28</v>
      </c>
      <c r="AE89" s="47">
        <v>1.87593942</v>
      </c>
      <c r="AF89" s="48">
        <v>0</v>
      </c>
      <c r="AG89" s="49">
        <v>0</v>
      </c>
      <c r="AH89" s="50">
        <v>0.014996517859221311</v>
      </c>
      <c r="AI89" s="49">
        <v>0</v>
      </c>
      <c r="AJ89" s="50">
        <v>0</v>
      </c>
      <c r="AK89" s="51">
        <v>0</v>
      </c>
      <c r="AM89" s="14" t="s">
        <v>28</v>
      </c>
      <c r="AN89" s="47">
        <v>0.93924205</v>
      </c>
      <c r="AO89" s="48">
        <v>0</v>
      </c>
      <c r="AP89" s="49">
        <v>0</v>
      </c>
      <c r="AQ89" s="50">
        <v>0.007356531559733241</v>
      </c>
      <c r="AR89" s="49">
        <v>0</v>
      </c>
      <c r="AS89" s="50">
        <v>0</v>
      </c>
      <c r="AT89" s="51">
        <v>0</v>
      </c>
    </row>
    <row r="90" spans="1:46" ht="15.75" customHeight="1">
      <c r="A90" s="203"/>
      <c r="C90" s="14" t="s">
        <v>144</v>
      </c>
      <c r="D90" s="47">
        <v>0</v>
      </c>
      <c r="E90" s="48">
        <v>0</v>
      </c>
      <c r="F90" s="49">
        <v>0</v>
      </c>
      <c r="G90" s="50">
        <v>0</v>
      </c>
      <c r="H90" s="49">
        <v>0</v>
      </c>
      <c r="I90" s="50">
        <v>0</v>
      </c>
      <c r="J90" s="51">
        <v>0</v>
      </c>
      <c r="L90" s="14" t="s">
        <v>144</v>
      </c>
      <c r="M90" s="47">
        <v>0</v>
      </c>
      <c r="N90" s="48">
        <v>0</v>
      </c>
      <c r="O90" s="49">
        <v>0</v>
      </c>
      <c r="P90" s="50">
        <v>0</v>
      </c>
      <c r="Q90" s="49">
        <v>0</v>
      </c>
      <c r="R90" s="50">
        <v>0</v>
      </c>
      <c r="S90" s="51">
        <v>0</v>
      </c>
      <c r="U90" s="14" t="s">
        <v>144</v>
      </c>
      <c r="V90" s="47">
        <v>0</v>
      </c>
      <c r="W90" s="48">
        <v>0</v>
      </c>
      <c r="X90" s="49">
        <v>0</v>
      </c>
      <c r="Y90" s="50">
        <v>0</v>
      </c>
      <c r="Z90" s="49">
        <v>0</v>
      </c>
      <c r="AA90" s="50">
        <v>0</v>
      </c>
      <c r="AB90" s="51">
        <v>0</v>
      </c>
      <c r="AD90" s="14" t="s">
        <v>144</v>
      </c>
      <c r="AE90" s="47">
        <v>0</v>
      </c>
      <c r="AF90" s="48">
        <v>0</v>
      </c>
      <c r="AG90" s="49">
        <v>0</v>
      </c>
      <c r="AH90" s="50">
        <v>0</v>
      </c>
      <c r="AI90" s="49">
        <v>0</v>
      </c>
      <c r="AJ90" s="50">
        <v>0</v>
      </c>
      <c r="AK90" s="51">
        <v>0</v>
      </c>
      <c r="AM90" s="14" t="s">
        <v>144</v>
      </c>
      <c r="AN90" s="47">
        <v>0</v>
      </c>
      <c r="AO90" s="48">
        <v>0</v>
      </c>
      <c r="AP90" s="49">
        <v>0</v>
      </c>
      <c r="AQ90" s="50">
        <v>0</v>
      </c>
      <c r="AR90" s="49">
        <v>0</v>
      </c>
      <c r="AS90" s="50">
        <v>0</v>
      </c>
      <c r="AT90" s="51">
        <v>0</v>
      </c>
    </row>
    <row r="91" spans="1:46" ht="15.75" customHeight="1">
      <c r="A91" s="203"/>
      <c r="C91" s="14"/>
      <c r="D91" s="52"/>
      <c r="E91" s="53"/>
      <c r="F91" s="54"/>
      <c r="G91" s="55"/>
      <c r="H91" s="54"/>
      <c r="I91" s="55"/>
      <c r="J91" s="56"/>
      <c r="L91" s="14"/>
      <c r="M91" s="52"/>
      <c r="N91" s="53"/>
      <c r="O91" s="54"/>
      <c r="P91" s="55"/>
      <c r="Q91" s="54"/>
      <c r="R91" s="55"/>
      <c r="S91" s="56"/>
      <c r="U91" s="14"/>
      <c r="V91" s="52"/>
      <c r="W91" s="53"/>
      <c r="X91" s="54"/>
      <c r="Y91" s="55"/>
      <c r="Z91" s="54"/>
      <c r="AA91" s="55"/>
      <c r="AB91" s="56"/>
      <c r="AD91" s="14"/>
      <c r="AE91" s="52"/>
      <c r="AF91" s="53"/>
      <c r="AG91" s="54"/>
      <c r="AH91" s="55"/>
      <c r="AI91" s="54"/>
      <c r="AJ91" s="55"/>
      <c r="AK91" s="56"/>
      <c r="AM91" s="14"/>
      <c r="AN91" s="52"/>
      <c r="AO91" s="53"/>
      <c r="AP91" s="54"/>
      <c r="AQ91" s="55"/>
      <c r="AR91" s="54"/>
      <c r="AS91" s="55"/>
      <c r="AT91" s="56"/>
    </row>
    <row r="92" spans="1:46" ht="15.75" customHeight="1">
      <c r="A92" s="203"/>
      <c r="C92" s="14" t="s">
        <v>30</v>
      </c>
      <c r="D92" s="47">
        <v>0</v>
      </c>
      <c r="E92" s="48">
        <v>0</v>
      </c>
      <c r="F92" s="49">
        <v>0</v>
      </c>
      <c r="G92" s="50">
        <v>0</v>
      </c>
      <c r="H92" s="49">
        <v>0</v>
      </c>
      <c r="I92" s="50">
        <v>0</v>
      </c>
      <c r="J92" s="51">
        <v>0</v>
      </c>
      <c r="L92" s="14" t="s">
        <v>30</v>
      </c>
      <c r="M92" s="47">
        <v>48.10015015999999</v>
      </c>
      <c r="N92" s="48">
        <v>1</v>
      </c>
      <c r="O92" s="49">
        <v>1</v>
      </c>
      <c r="P92" s="50">
        <v>0.4492084822249605</v>
      </c>
      <c r="Q92" s="49">
        <v>222.61378392654814</v>
      </c>
      <c r="R92" s="50">
        <v>1.0000000000000002</v>
      </c>
      <c r="S92" s="51">
        <v>99.99999999999997</v>
      </c>
      <c r="U92" s="14" t="s">
        <v>30</v>
      </c>
      <c r="V92" s="47">
        <v>33.190006329999996</v>
      </c>
      <c r="W92" s="48">
        <v>0</v>
      </c>
      <c r="X92" s="49">
        <v>0</v>
      </c>
      <c r="Y92" s="50">
        <v>0.12517582196167423</v>
      </c>
      <c r="Z92" s="49">
        <v>0</v>
      </c>
      <c r="AA92" s="50">
        <v>0</v>
      </c>
      <c r="AB92" s="51">
        <v>0</v>
      </c>
      <c r="AD92" s="14" t="s">
        <v>30</v>
      </c>
      <c r="AE92" s="47">
        <v>33.47274679000001</v>
      </c>
      <c r="AF92" s="48">
        <v>0</v>
      </c>
      <c r="AG92" s="49">
        <v>0</v>
      </c>
      <c r="AH92" s="50">
        <v>0.09377215497975969</v>
      </c>
      <c r="AI92" s="49">
        <v>0</v>
      </c>
      <c r="AJ92" s="50">
        <v>0</v>
      </c>
      <c r="AK92" s="51">
        <v>0</v>
      </c>
      <c r="AM92" s="14" t="s">
        <v>30</v>
      </c>
      <c r="AN92" s="47">
        <v>22.816038120000005</v>
      </c>
      <c r="AO92" s="48">
        <v>0</v>
      </c>
      <c r="AP92" s="49">
        <v>0</v>
      </c>
      <c r="AQ92" s="50">
        <v>0.02573728158075408</v>
      </c>
      <c r="AR92" s="49">
        <v>0</v>
      </c>
      <c r="AS92" s="50">
        <v>0</v>
      </c>
      <c r="AT92" s="51">
        <v>0</v>
      </c>
    </row>
    <row r="93" spans="1:46" ht="16.5" customHeight="1" thickBot="1">
      <c r="A93" s="204"/>
      <c r="C93" s="38"/>
      <c r="D93" s="65"/>
      <c r="E93" s="66"/>
      <c r="F93" s="64"/>
      <c r="G93" s="67"/>
      <c r="H93" s="64"/>
      <c r="I93" s="67"/>
      <c r="J93" s="68"/>
      <c r="L93" s="38"/>
      <c r="M93" s="65"/>
      <c r="N93" s="66"/>
      <c r="O93" s="64"/>
      <c r="P93" s="67"/>
      <c r="Q93" s="64"/>
      <c r="R93" s="67"/>
      <c r="S93" s="68"/>
      <c r="U93" s="38"/>
      <c r="V93" s="65"/>
      <c r="W93" s="66"/>
      <c r="X93" s="64"/>
      <c r="Y93" s="67"/>
      <c r="Z93" s="64"/>
      <c r="AA93" s="67"/>
      <c r="AB93" s="68"/>
      <c r="AD93" s="38"/>
      <c r="AE93" s="65"/>
      <c r="AF93" s="66"/>
      <c r="AG93" s="64"/>
      <c r="AH93" s="67"/>
      <c r="AI93" s="64"/>
      <c r="AJ93" s="67"/>
      <c r="AK93" s="68"/>
      <c r="AM93" s="38"/>
      <c r="AN93" s="65"/>
      <c r="AO93" s="66"/>
      <c r="AP93" s="64"/>
      <c r="AQ93" s="67"/>
      <c r="AR93" s="64"/>
      <c r="AS93" s="67"/>
      <c r="AT93" s="68"/>
    </row>
    <row r="94" spans="1:46" ht="17.25" thickBot="1" thickTop="1">
      <c r="A94" s="96"/>
      <c r="B94" s="58"/>
      <c r="C94" s="63"/>
      <c r="D94" s="47"/>
      <c r="E94" s="48"/>
      <c r="F94" s="49"/>
      <c r="G94" s="50"/>
      <c r="H94" s="49"/>
      <c r="I94" s="50"/>
      <c r="J94" s="64"/>
      <c r="L94" s="63"/>
      <c r="M94" s="47"/>
      <c r="N94" s="48"/>
      <c r="O94" s="49"/>
      <c r="P94" s="50"/>
      <c r="Q94" s="49"/>
      <c r="R94" s="50"/>
      <c r="S94" s="64"/>
      <c r="U94" s="63"/>
      <c r="V94" s="47"/>
      <c r="W94" s="48"/>
      <c r="X94" s="49"/>
      <c r="Y94" s="50"/>
      <c r="Z94" s="49"/>
      <c r="AA94" s="50"/>
      <c r="AB94" s="64"/>
      <c r="AD94" s="63"/>
      <c r="AE94" s="47"/>
      <c r="AF94" s="48"/>
      <c r="AG94" s="49"/>
      <c r="AH94" s="50"/>
      <c r="AI94" s="49"/>
      <c r="AJ94" s="50"/>
      <c r="AK94" s="64"/>
      <c r="AM94" s="63"/>
      <c r="AN94" s="47"/>
      <c r="AO94" s="48"/>
      <c r="AP94" s="49"/>
      <c r="AQ94" s="50"/>
      <c r="AR94" s="49"/>
      <c r="AS94" s="50"/>
      <c r="AT94" s="64"/>
    </row>
    <row r="95" spans="1:46" s="90" customFormat="1" ht="16.5" customHeight="1" thickTop="1">
      <c r="A95" s="205" t="s">
        <v>169</v>
      </c>
      <c r="C95" s="190" t="s">
        <v>126</v>
      </c>
      <c r="D95" s="191"/>
      <c r="E95" s="191"/>
      <c r="F95" s="191"/>
      <c r="G95" s="191"/>
      <c r="H95" s="191"/>
      <c r="I95" s="191"/>
      <c r="J95" s="192"/>
      <c r="L95" s="190" t="s">
        <v>127</v>
      </c>
      <c r="M95" s="191"/>
      <c r="N95" s="191"/>
      <c r="O95" s="191"/>
      <c r="P95" s="191"/>
      <c r="Q95" s="191"/>
      <c r="R95" s="191"/>
      <c r="S95" s="192"/>
      <c r="U95" s="190" t="s">
        <v>128</v>
      </c>
      <c r="V95" s="191"/>
      <c r="W95" s="191"/>
      <c r="X95" s="191"/>
      <c r="Y95" s="191"/>
      <c r="Z95" s="191"/>
      <c r="AA95" s="191"/>
      <c r="AB95" s="192"/>
      <c r="AD95" s="190" t="s">
        <v>129</v>
      </c>
      <c r="AE95" s="191"/>
      <c r="AF95" s="191"/>
      <c r="AG95" s="191"/>
      <c r="AH95" s="191"/>
      <c r="AI95" s="191"/>
      <c r="AJ95" s="191"/>
      <c r="AK95" s="192"/>
      <c r="AM95" s="190" t="s">
        <v>130</v>
      </c>
      <c r="AN95" s="191"/>
      <c r="AO95" s="191"/>
      <c r="AP95" s="191"/>
      <c r="AQ95" s="191"/>
      <c r="AR95" s="191"/>
      <c r="AS95" s="191"/>
      <c r="AT95" s="192"/>
    </row>
    <row r="96" spans="1:46" ht="15.75" customHeight="1">
      <c r="A96" s="203"/>
      <c r="C96" s="193" t="str">
        <f>"Comparison of actual Claim Inceptions with those expected using "&amp;Comparison_Basis</f>
        <v>Comparison of actual Claim Inceptions with those expected using IPM 1991-98</v>
      </c>
      <c r="D96" s="194"/>
      <c r="E96" s="194"/>
      <c r="F96" s="194"/>
      <c r="G96" s="194"/>
      <c r="H96" s="194"/>
      <c r="I96" s="194"/>
      <c r="J96" s="195"/>
      <c r="L96" s="193" t="str">
        <f>"Comparison of actual Claim Inceptions with those expected using "&amp;Comparison_Basis</f>
        <v>Comparison of actual Claim Inceptions with those expected using IPM 1991-98</v>
      </c>
      <c r="M96" s="194"/>
      <c r="N96" s="194"/>
      <c r="O96" s="194"/>
      <c r="P96" s="194"/>
      <c r="Q96" s="194"/>
      <c r="R96" s="194"/>
      <c r="S96" s="195"/>
      <c r="U96" s="193" t="str">
        <f>"Comparison of actual Claim Inceptions with those expected using "&amp;Comparison_Basis</f>
        <v>Comparison of actual Claim Inceptions with those expected using IPM 1991-98</v>
      </c>
      <c r="V96" s="194"/>
      <c r="W96" s="194"/>
      <c r="X96" s="194"/>
      <c r="Y96" s="194"/>
      <c r="Z96" s="194"/>
      <c r="AA96" s="194"/>
      <c r="AB96" s="195"/>
      <c r="AD96" s="193" t="str">
        <f>"Comparison of actual Claim Inceptions with those expected using "&amp;Comparison_Basis</f>
        <v>Comparison of actual Claim Inceptions with those expected using IPM 1991-98</v>
      </c>
      <c r="AE96" s="194"/>
      <c r="AF96" s="194"/>
      <c r="AG96" s="194"/>
      <c r="AH96" s="194"/>
      <c r="AI96" s="194"/>
      <c r="AJ96" s="194"/>
      <c r="AK96" s="195"/>
      <c r="AM96" s="193" t="str">
        <f>"Comparison of actual Claim Inceptions with those expected using "&amp;Comparison_Basis</f>
        <v>Comparison of actual Claim Inceptions with those expected using IPM 1991-98</v>
      </c>
      <c r="AN96" s="194"/>
      <c r="AO96" s="194"/>
      <c r="AP96" s="194"/>
      <c r="AQ96" s="194"/>
      <c r="AR96" s="194"/>
      <c r="AS96" s="194"/>
      <c r="AT96" s="195"/>
    </row>
    <row r="97" spans="1:46" ht="15.75" customHeight="1">
      <c r="A97" s="203"/>
      <c r="C97" s="193" t="str">
        <f>Investigation&amp;", "&amp;Data_Subset&amp;" business"</f>
        <v>Individual Income Protection, Standard* business</v>
      </c>
      <c r="D97" s="194"/>
      <c r="E97" s="194"/>
      <c r="F97" s="194"/>
      <c r="G97" s="194"/>
      <c r="H97" s="194"/>
      <c r="I97" s="194"/>
      <c r="J97" s="195"/>
      <c r="L97" s="193" t="str">
        <f>Investigation&amp;", "&amp;Data_Subset&amp;" business"</f>
        <v>Individual Income Protection, Standard* business</v>
      </c>
      <c r="M97" s="194"/>
      <c r="N97" s="194"/>
      <c r="O97" s="194"/>
      <c r="P97" s="194"/>
      <c r="Q97" s="194"/>
      <c r="R97" s="194"/>
      <c r="S97" s="195"/>
      <c r="U97" s="193" t="str">
        <f>Investigation&amp;", "&amp;Data_Subset&amp;" business"</f>
        <v>Individual Income Protection, Standard* business</v>
      </c>
      <c r="V97" s="194"/>
      <c r="W97" s="194"/>
      <c r="X97" s="194"/>
      <c r="Y97" s="194"/>
      <c r="Z97" s="194"/>
      <c r="AA97" s="194"/>
      <c r="AB97" s="195"/>
      <c r="AD97" s="193" t="str">
        <f>Investigation&amp;", "&amp;Data_Subset&amp;" business"</f>
        <v>Individual Income Protection, Standard* business</v>
      </c>
      <c r="AE97" s="194"/>
      <c r="AF97" s="194"/>
      <c r="AG97" s="194"/>
      <c r="AH97" s="194"/>
      <c r="AI97" s="194"/>
      <c r="AJ97" s="194"/>
      <c r="AK97" s="195"/>
      <c r="AM97" s="193" t="str">
        <f>Investigation&amp;", "&amp;Data_Subset&amp;" business"</f>
        <v>Individual Income Protection, Standard* business</v>
      </c>
      <c r="AN97" s="194"/>
      <c r="AO97" s="194"/>
      <c r="AP97" s="194"/>
      <c r="AQ97" s="194"/>
      <c r="AR97" s="194"/>
      <c r="AS97" s="194"/>
      <c r="AT97" s="195"/>
    </row>
    <row r="98" spans="1:46" ht="15.75" customHeight="1">
      <c r="A98" s="203"/>
      <c r="C98" s="193" t="str">
        <f>Office&amp;" experience for "&amp;Period</f>
        <v>All Offices experience for 1991-1994</v>
      </c>
      <c r="D98" s="194"/>
      <c r="E98" s="194"/>
      <c r="F98" s="194"/>
      <c r="G98" s="194"/>
      <c r="H98" s="194"/>
      <c r="I98" s="194"/>
      <c r="J98" s="195"/>
      <c r="L98" s="193" t="str">
        <f>Office&amp;" experience for "&amp;Period</f>
        <v>All Offices experience for 1991-1994</v>
      </c>
      <c r="M98" s="194"/>
      <c r="N98" s="194"/>
      <c r="O98" s="194"/>
      <c r="P98" s="194"/>
      <c r="Q98" s="194"/>
      <c r="R98" s="194"/>
      <c r="S98" s="195"/>
      <c r="U98" s="193" t="str">
        <f>Office&amp;" experience for "&amp;Period</f>
        <v>All Offices experience for 1991-1994</v>
      </c>
      <c r="V98" s="194"/>
      <c r="W98" s="194"/>
      <c r="X98" s="194"/>
      <c r="Y98" s="194"/>
      <c r="Z98" s="194"/>
      <c r="AA98" s="194"/>
      <c r="AB98" s="195"/>
      <c r="AD98" s="193" t="str">
        <f>Office&amp;" experience for "&amp;Period</f>
        <v>All Offices experience for 1991-1994</v>
      </c>
      <c r="AE98" s="194"/>
      <c r="AF98" s="194"/>
      <c r="AG98" s="194"/>
      <c r="AH98" s="194"/>
      <c r="AI98" s="194"/>
      <c r="AJ98" s="194"/>
      <c r="AK98" s="195"/>
      <c r="AM98" s="193" t="str">
        <f>Office&amp;" experience for "&amp;Period</f>
        <v>All Offices experience for 1991-1994</v>
      </c>
      <c r="AN98" s="194"/>
      <c r="AO98" s="194"/>
      <c r="AP98" s="194"/>
      <c r="AQ98" s="194"/>
      <c r="AR98" s="194"/>
      <c r="AS98" s="194"/>
      <c r="AT98" s="195"/>
    </row>
    <row r="99" spans="1:46" ht="15.75" customHeight="1">
      <c r="A99" s="203"/>
      <c r="C99" s="193" t="str">
        <f>$A$2&amp;", "&amp;$A95&amp;", "&amp;C$1</f>
        <v>Females, CMI Occupation Class Unknown, Deferred Period 1 week</v>
      </c>
      <c r="D99" s="194"/>
      <c r="E99" s="194"/>
      <c r="F99" s="194"/>
      <c r="G99" s="194"/>
      <c r="H99" s="194"/>
      <c r="I99" s="194"/>
      <c r="J99" s="195"/>
      <c r="L99" s="193" t="str">
        <f>$A$2&amp;", "&amp;$A95&amp;", "&amp;L$1</f>
        <v>Females, CMI Occupation Class Unknown, Deferred Period 4 weeks</v>
      </c>
      <c r="M99" s="194"/>
      <c r="N99" s="194"/>
      <c r="O99" s="194"/>
      <c r="P99" s="194"/>
      <c r="Q99" s="194"/>
      <c r="R99" s="194"/>
      <c r="S99" s="195"/>
      <c r="U99" s="193" t="str">
        <f>$A$2&amp;", "&amp;$A95&amp;", "&amp;U$1</f>
        <v>Females, CMI Occupation Class Unknown, Deferred Period 13 weeks</v>
      </c>
      <c r="V99" s="194"/>
      <c r="W99" s="194"/>
      <c r="X99" s="194"/>
      <c r="Y99" s="194"/>
      <c r="Z99" s="194"/>
      <c r="AA99" s="194"/>
      <c r="AB99" s="195"/>
      <c r="AD99" s="193" t="str">
        <f>$A$2&amp;", "&amp;$A95&amp;", "&amp;AD$1</f>
        <v>Females, CMI Occupation Class Unknown, Deferred Period 26 weeks</v>
      </c>
      <c r="AE99" s="194"/>
      <c r="AF99" s="194"/>
      <c r="AG99" s="194"/>
      <c r="AH99" s="194"/>
      <c r="AI99" s="194"/>
      <c r="AJ99" s="194"/>
      <c r="AK99" s="195"/>
      <c r="AM99" s="193" t="str">
        <f>$A$2&amp;", "&amp;$A95&amp;", "&amp;AM$1</f>
        <v>Females, CMI Occupation Class Unknown, Deferred Period 52 weeks</v>
      </c>
      <c r="AN99" s="194"/>
      <c r="AO99" s="194"/>
      <c r="AP99" s="194"/>
      <c r="AQ99" s="194"/>
      <c r="AR99" s="194"/>
      <c r="AS99" s="194"/>
      <c r="AT99" s="195"/>
    </row>
    <row r="100" spans="1:46" ht="16.5" customHeight="1" thickBot="1">
      <c r="A100" s="203"/>
      <c r="C100" s="196" t="s">
        <v>75</v>
      </c>
      <c r="D100" s="197"/>
      <c r="E100" s="197"/>
      <c r="F100" s="197"/>
      <c r="G100" s="197"/>
      <c r="H100" s="197"/>
      <c r="I100" s="197"/>
      <c r="J100" s="198"/>
      <c r="L100" s="196" t="s">
        <v>75</v>
      </c>
      <c r="M100" s="197"/>
      <c r="N100" s="197"/>
      <c r="O100" s="197"/>
      <c r="P100" s="197"/>
      <c r="Q100" s="197"/>
      <c r="R100" s="197"/>
      <c r="S100" s="198"/>
      <c r="U100" s="196" t="s">
        <v>75</v>
      </c>
      <c r="V100" s="197"/>
      <c r="W100" s="197"/>
      <c r="X100" s="197"/>
      <c r="Y100" s="197"/>
      <c r="Z100" s="197"/>
      <c r="AA100" s="197"/>
      <c r="AB100" s="198"/>
      <c r="AD100" s="196" t="s">
        <v>75</v>
      </c>
      <c r="AE100" s="197"/>
      <c r="AF100" s="197"/>
      <c r="AG100" s="197"/>
      <c r="AH100" s="197"/>
      <c r="AI100" s="197"/>
      <c r="AJ100" s="197"/>
      <c r="AK100" s="198"/>
      <c r="AM100" s="196" t="s">
        <v>75</v>
      </c>
      <c r="AN100" s="197"/>
      <c r="AO100" s="197"/>
      <c r="AP100" s="197"/>
      <c r="AQ100" s="197"/>
      <c r="AR100" s="197"/>
      <c r="AS100" s="197"/>
      <c r="AT100" s="198"/>
    </row>
    <row r="101" spans="1:46" ht="16.5" customHeight="1" thickTop="1">
      <c r="A101" s="203"/>
      <c r="C101" s="41"/>
      <c r="D101" s="202" t="s">
        <v>188</v>
      </c>
      <c r="E101" s="202"/>
      <c r="F101" s="202" t="s">
        <v>189</v>
      </c>
      <c r="G101" s="202"/>
      <c r="H101" s="42"/>
      <c r="I101" s="42"/>
      <c r="J101" s="43"/>
      <c r="L101" s="41"/>
      <c r="M101" s="202" t="s">
        <v>188</v>
      </c>
      <c r="N101" s="202"/>
      <c r="O101" s="202" t="s">
        <v>189</v>
      </c>
      <c r="P101" s="202"/>
      <c r="Q101" s="42"/>
      <c r="R101" s="42"/>
      <c r="S101" s="43"/>
      <c r="U101" s="41"/>
      <c r="V101" s="202" t="s">
        <v>188</v>
      </c>
      <c r="W101" s="202"/>
      <c r="X101" s="202" t="s">
        <v>189</v>
      </c>
      <c r="Y101" s="202"/>
      <c r="Z101" s="42"/>
      <c r="AA101" s="42"/>
      <c r="AB101" s="43"/>
      <c r="AD101" s="41"/>
      <c r="AE101" s="202" t="s">
        <v>188</v>
      </c>
      <c r="AF101" s="202"/>
      <c r="AG101" s="202" t="s">
        <v>189</v>
      </c>
      <c r="AH101" s="202"/>
      <c r="AI101" s="42"/>
      <c r="AJ101" s="42"/>
      <c r="AK101" s="43"/>
      <c r="AM101" s="41"/>
      <c r="AN101" s="202" t="s">
        <v>188</v>
      </c>
      <c r="AO101" s="202"/>
      <c r="AP101" s="202" t="s">
        <v>189</v>
      </c>
      <c r="AQ101" s="202"/>
      <c r="AR101" s="42"/>
      <c r="AS101" s="42"/>
      <c r="AT101" s="43"/>
    </row>
    <row r="102" spans="1:46" ht="16.5" customHeight="1" thickBot="1">
      <c r="A102" s="203"/>
      <c r="C102" s="38" t="s">
        <v>29</v>
      </c>
      <c r="D102" s="44" t="s">
        <v>18</v>
      </c>
      <c r="E102" s="44" t="s">
        <v>19</v>
      </c>
      <c r="F102" s="44" t="s">
        <v>190</v>
      </c>
      <c r="G102" s="44" t="s">
        <v>191</v>
      </c>
      <c r="H102" s="2" t="s">
        <v>192</v>
      </c>
      <c r="I102" s="44" t="s">
        <v>193</v>
      </c>
      <c r="J102" s="3" t="s">
        <v>194</v>
      </c>
      <c r="L102" s="38" t="s">
        <v>29</v>
      </c>
      <c r="M102" s="44" t="s">
        <v>18</v>
      </c>
      <c r="N102" s="44" t="s">
        <v>19</v>
      </c>
      <c r="O102" s="44" t="s">
        <v>190</v>
      </c>
      <c r="P102" s="44" t="s">
        <v>191</v>
      </c>
      <c r="Q102" s="2" t="s">
        <v>192</v>
      </c>
      <c r="R102" s="44" t="s">
        <v>193</v>
      </c>
      <c r="S102" s="3" t="s">
        <v>194</v>
      </c>
      <c r="U102" s="38" t="s">
        <v>29</v>
      </c>
      <c r="V102" s="44" t="s">
        <v>18</v>
      </c>
      <c r="W102" s="44" t="s">
        <v>19</v>
      </c>
      <c r="X102" s="44" t="s">
        <v>190</v>
      </c>
      <c r="Y102" s="44" t="s">
        <v>191</v>
      </c>
      <c r="Z102" s="2" t="s">
        <v>192</v>
      </c>
      <c r="AA102" s="44" t="s">
        <v>193</v>
      </c>
      <c r="AB102" s="3" t="s">
        <v>194</v>
      </c>
      <c r="AD102" s="38" t="s">
        <v>29</v>
      </c>
      <c r="AE102" s="44" t="s">
        <v>18</v>
      </c>
      <c r="AF102" s="44" t="s">
        <v>19</v>
      </c>
      <c r="AG102" s="44" t="s">
        <v>190</v>
      </c>
      <c r="AH102" s="44" t="s">
        <v>191</v>
      </c>
      <c r="AI102" s="2" t="s">
        <v>192</v>
      </c>
      <c r="AJ102" s="44" t="s">
        <v>193</v>
      </c>
      <c r="AK102" s="3" t="s">
        <v>194</v>
      </c>
      <c r="AM102" s="38" t="s">
        <v>29</v>
      </c>
      <c r="AN102" s="44" t="s">
        <v>18</v>
      </c>
      <c r="AO102" s="44" t="s">
        <v>19</v>
      </c>
      <c r="AP102" s="44" t="s">
        <v>190</v>
      </c>
      <c r="AQ102" s="44" t="s">
        <v>191</v>
      </c>
      <c r="AR102" s="2" t="s">
        <v>192</v>
      </c>
      <c r="AS102" s="44" t="s">
        <v>193</v>
      </c>
      <c r="AT102" s="3" t="s">
        <v>194</v>
      </c>
    </row>
    <row r="103" spans="1:46" ht="16.5" customHeight="1" thickTop="1">
      <c r="A103" s="203"/>
      <c r="C103" s="14"/>
      <c r="D103" s="45"/>
      <c r="E103" s="45"/>
      <c r="F103" s="45"/>
      <c r="G103" s="45"/>
      <c r="H103" s="45"/>
      <c r="I103" s="45"/>
      <c r="J103" s="46"/>
      <c r="L103" s="14"/>
      <c r="M103" s="45"/>
      <c r="N103" s="45"/>
      <c r="O103" s="45"/>
      <c r="P103" s="45"/>
      <c r="Q103" s="45"/>
      <c r="R103" s="45"/>
      <c r="S103" s="46"/>
      <c r="U103" s="14"/>
      <c r="V103" s="45"/>
      <c r="W103" s="45"/>
      <c r="X103" s="45"/>
      <c r="Y103" s="45"/>
      <c r="Z103" s="45"/>
      <c r="AA103" s="45"/>
      <c r="AB103" s="46"/>
      <c r="AD103" s="14"/>
      <c r="AE103" s="45"/>
      <c r="AF103" s="45"/>
      <c r="AG103" s="45"/>
      <c r="AH103" s="45"/>
      <c r="AI103" s="45"/>
      <c r="AJ103" s="45"/>
      <c r="AK103" s="46"/>
      <c r="AM103" s="14"/>
      <c r="AN103" s="45"/>
      <c r="AO103" s="45"/>
      <c r="AP103" s="45"/>
      <c r="AQ103" s="45"/>
      <c r="AR103" s="45"/>
      <c r="AS103" s="45"/>
      <c r="AT103" s="46"/>
    </row>
    <row r="104" spans="1:46" ht="15.75" customHeight="1">
      <c r="A104" s="203"/>
      <c r="C104" s="14" t="s">
        <v>143</v>
      </c>
      <c r="D104" s="47">
        <v>0</v>
      </c>
      <c r="E104" s="48">
        <v>0</v>
      </c>
      <c r="F104" s="49">
        <v>0</v>
      </c>
      <c r="G104" s="50">
        <v>0</v>
      </c>
      <c r="H104" s="49">
        <v>0</v>
      </c>
      <c r="I104" s="50">
        <v>0</v>
      </c>
      <c r="J104" s="51">
        <v>0</v>
      </c>
      <c r="L104" s="14" t="s">
        <v>143</v>
      </c>
      <c r="M104" s="47">
        <v>61.257871769999994</v>
      </c>
      <c r="N104" s="48">
        <v>1</v>
      </c>
      <c r="O104" s="49">
        <v>1</v>
      </c>
      <c r="P104" s="50">
        <v>0.4774049810951129</v>
      </c>
      <c r="Q104" s="49">
        <v>209.4657658799691</v>
      </c>
      <c r="R104" s="50">
        <v>0.9291186830979182</v>
      </c>
      <c r="S104" s="51">
        <v>107.62887650324127</v>
      </c>
      <c r="U104" s="14" t="s">
        <v>143</v>
      </c>
      <c r="V104" s="47">
        <v>81.03731684</v>
      </c>
      <c r="W104" s="48">
        <v>0</v>
      </c>
      <c r="X104" s="49">
        <v>0</v>
      </c>
      <c r="Y104" s="50">
        <v>0.4476036773497196</v>
      </c>
      <c r="Z104" s="49">
        <v>0</v>
      </c>
      <c r="AA104" s="50">
        <v>0.9302943677007813</v>
      </c>
      <c r="AB104" s="51">
        <v>0</v>
      </c>
      <c r="AD104" s="14" t="s">
        <v>143</v>
      </c>
      <c r="AE104" s="47">
        <v>27.18571557</v>
      </c>
      <c r="AF104" s="48">
        <v>0</v>
      </c>
      <c r="AG104" s="49">
        <v>0</v>
      </c>
      <c r="AH104" s="50">
        <v>0.06667637552229966</v>
      </c>
      <c r="AI104" s="49">
        <v>0</v>
      </c>
      <c r="AJ104" s="50">
        <v>0.20591280037498502</v>
      </c>
      <c r="AK104" s="51">
        <v>0</v>
      </c>
      <c r="AM104" s="14" t="s">
        <v>143</v>
      </c>
      <c r="AN104" s="47">
        <v>16.59752967</v>
      </c>
      <c r="AO104" s="48">
        <v>0</v>
      </c>
      <c r="AP104" s="49">
        <v>0</v>
      </c>
      <c r="AQ104" s="50">
        <v>0.017793668979515658</v>
      </c>
      <c r="AR104" s="49">
        <v>0</v>
      </c>
      <c r="AS104" s="50">
        <v>0.04166640978419338</v>
      </c>
      <c r="AT104" s="51">
        <v>0</v>
      </c>
    </row>
    <row r="105" spans="1:46" ht="15.75" customHeight="1">
      <c r="A105" s="203"/>
      <c r="C105" s="14" t="s">
        <v>21</v>
      </c>
      <c r="D105" s="47">
        <v>0</v>
      </c>
      <c r="E105" s="48">
        <v>0</v>
      </c>
      <c r="F105" s="49">
        <v>0</v>
      </c>
      <c r="G105" s="50">
        <v>0</v>
      </c>
      <c r="H105" s="49">
        <v>0</v>
      </c>
      <c r="I105" s="50">
        <v>0</v>
      </c>
      <c r="J105" s="51">
        <v>0</v>
      </c>
      <c r="L105" s="14" t="s">
        <v>21</v>
      </c>
      <c r="M105" s="47">
        <v>1123.38900023</v>
      </c>
      <c r="N105" s="48">
        <v>13</v>
      </c>
      <c r="O105" s="49">
        <v>13</v>
      </c>
      <c r="P105" s="50">
        <v>7.6274803562287365</v>
      </c>
      <c r="Q105" s="49">
        <v>170.43636158805663</v>
      </c>
      <c r="R105" s="50">
        <v>14.844492170312275</v>
      </c>
      <c r="S105" s="51">
        <v>87.57456874138744</v>
      </c>
      <c r="U105" s="14" t="s">
        <v>21</v>
      </c>
      <c r="V105" s="47">
        <v>1629.33721112</v>
      </c>
      <c r="W105" s="48">
        <v>3</v>
      </c>
      <c r="X105" s="49">
        <v>3</v>
      </c>
      <c r="Y105" s="50">
        <v>4.479575332752419</v>
      </c>
      <c r="Z105" s="49">
        <v>66.97063398098247</v>
      </c>
      <c r="AA105" s="50">
        <v>9.310298178124517</v>
      </c>
      <c r="AB105" s="51">
        <v>32.22238367240269</v>
      </c>
      <c r="AD105" s="14" t="s">
        <v>21</v>
      </c>
      <c r="AE105" s="47">
        <v>1114.76348475</v>
      </c>
      <c r="AF105" s="48">
        <v>2</v>
      </c>
      <c r="AG105" s="49">
        <v>2</v>
      </c>
      <c r="AH105" s="50">
        <v>1.4493195002187724</v>
      </c>
      <c r="AI105" s="49">
        <v>137.99579731716182</v>
      </c>
      <c r="AJ105" s="50">
        <v>4.475849723239849</v>
      </c>
      <c r="AK105" s="51">
        <v>44.68425268202029</v>
      </c>
      <c r="AM105" s="14" t="s">
        <v>21</v>
      </c>
      <c r="AN105" s="47">
        <v>264.42335864</v>
      </c>
      <c r="AO105" s="48">
        <v>0</v>
      </c>
      <c r="AP105" s="49">
        <v>0</v>
      </c>
      <c r="AQ105" s="50">
        <v>0.1911079185331169</v>
      </c>
      <c r="AR105" s="49">
        <v>0</v>
      </c>
      <c r="AS105" s="50">
        <v>0.4475064055519954</v>
      </c>
      <c r="AT105" s="51">
        <v>0</v>
      </c>
    </row>
    <row r="106" spans="1:46" ht="15.75" customHeight="1">
      <c r="A106" s="203"/>
      <c r="C106" s="14" t="s">
        <v>22</v>
      </c>
      <c r="D106" s="47">
        <v>1.1968041999999999</v>
      </c>
      <c r="E106" s="48">
        <v>0</v>
      </c>
      <c r="F106" s="49">
        <v>0</v>
      </c>
      <c r="G106" s="50">
        <v>0.14178768950823462</v>
      </c>
      <c r="H106" s="49">
        <v>0</v>
      </c>
      <c r="I106" s="50">
        <v>0.11114812079924628</v>
      </c>
      <c r="J106" s="51">
        <v>0</v>
      </c>
      <c r="L106" s="14" t="s">
        <v>22</v>
      </c>
      <c r="M106" s="47">
        <v>1908.0955541100002</v>
      </c>
      <c r="N106" s="48">
        <v>26</v>
      </c>
      <c r="O106" s="49">
        <v>26</v>
      </c>
      <c r="P106" s="50">
        <v>12.250773656846476</v>
      </c>
      <c r="Q106" s="49">
        <v>212.23149433888707</v>
      </c>
      <c r="R106" s="50">
        <v>23.842278856977735</v>
      </c>
      <c r="S106" s="51">
        <v>109.04997863654623</v>
      </c>
      <c r="U106" s="14" t="s">
        <v>22</v>
      </c>
      <c r="V106" s="47">
        <v>3446.33586259</v>
      </c>
      <c r="W106" s="48">
        <v>11</v>
      </c>
      <c r="X106" s="49">
        <v>11</v>
      </c>
      <c r="Y106" s="50">
        <v>5.441887776185078</v>
      </c>
      <c r="Z106" s="49">
        <v>202.13573767798866</v>
      </c>
      <c r="AA106" s="50">
        <v>11.310357363059051</v>
      </c>
      <c r="AB106" s="51">
        <v>97.25598977029043</v>
      </c>
      <c r="AD106" s="14" t="s">
        <v>22</v>
      </c>
      <c r="AE106" s="47">
        <v>3252.0076009800005</v>
      </c>
      <c r="AF106" s="48">
        <v>9</v>
      </c>
      <c r="AG106" s="49">
        <v>9</v>
      </c>
      <c r="AH106" s="50">
        <v>2.7811950386556603</v>
      </c>
      <c r="AI106" s="49">
        <v>323.6019004388239</v>
      </c>
      <c r="AJ106" s="50">
        <v>8.58900404097505</v>
      </c>
      <c r="AK106" s="51">
        <v>104.7851410601769</v>
      </c>
      <c r="AM106" s="14" t="s">
        <v>22</v>
      </c>
      <c r="AN106" s="47">
        <v>1043.89550793</v>
      </c>
      <c r="AO106" s="48">
        <v>1</v>
      </c>
      <c r="AP106" s="49">
        <v>1</v>
      </c>
      <c r="AQ106" s="50">
        <v>0.6161350090786705</v>
      </c>
      <c r="AR106" s="49">
        <v>162.3020904939872</v>
      </c>
      <c r="AS106" s="50">
        <v>1.4427678631210765</v>
      </c>
      <c r="AT106" s="51">
        <v>69.31121946650127</v>
      </c>
    </row>
    <row r="107" spans="1:46" ht="15.75" customHeight="1">
      <c r="A107" s="203"/>
      <c r="C107" s="14" t="s">
        <v>23</v>
      </c>
      <c r="D107" s="47">
        <v>4.25332154</v>
      </c>
      <c r="E107" s="48">
        <v>0</v>
      </c>
      <c r="F107" s="49">
        <v>0</v>
      </c>
      <c r="G107" s="50">
        <v>0.5589753641409871</v>
      </c>
      <c r="H107" s="49">
        <v>0</v>
      </c>
      <c r="I107" s="50">
        <v>0.4381837486232318</v>
      </c>
      <c r="J107" s="51">
        <v>0</v>
      </c>
      <c r="L107" s="14" t="s">
        <v>23</v>
      </c>
      <c r="M107" s="47">
        <v>1645.53100223</v>
      </c>
      <c r="N107" s="48">
        <v>28</v>
      </c>
      <c r="O107" s="49">
        <v>26</v>
      </c>
      <c r="P107" s="50">
        <v>11.428461294916508</v>
      </c>
      <c r="Q107" s="49">
        <v>227.50219236919546</v>
      </c>
      <c r="R107" s="50">
        <v>22.241906407869802</v>
      </c>
      <c r="S107" s="51">
        <v>116.89645448197948</v>
      </c>
      <c r="U107" s="14" t="s">
        <v>23</v>
      </c>
      <c r="V107" s="47">
        <v>3753.4478137700003</v>
      </c>
      <c r="W107" s="48">
        <v>15</v>
      </c>
      <c r="X107" s="49">
        <v>15</v>
      </c>
      <c r="Y107" s="50">
        <v>4.857221170602721</v>
      </c>
      <c r="Z107" s="49">
        <v>308.81855021929516</v>
      </c>
      <c r="AA107" s="50">
        <v>10.095192971701662</v>
      </c>
      <c r="AB107" s="51">
        <v>148.58556980581992</v>
      </c>
      <c r="AD107" s="14" t="s">
        <v>23</v>
      </c>
      <c r="AE107" s="47">
        <v>3846.3213423700004</v>
      </c>
      <c r="AF107" s="48">
        <v>16</v>
      </c>
      <c r="AG107" s="49">
        <v>14</v>
      </c>
      <c r="AH107" s="50">
        <v>2.9563789770877236</v>
      </c>
      <c r="AI107" s="49">
        <v>473.5522782600474</v>
      </c>
      <c r="AJ107" s="50">
        <v>9.130014482239975</v>
      </c>
      <c r="AK107" s="51">
        <v>153.3403920358866</v>
      </c>
      <c r="AM107" s="14" t="s">
        <v>23</v>
      </c>
      <c r="AN107" s="47">
        <v>1792.1173244</v>
      </c>
      <c r="AO107" s="48">
        <v>2</v>
      </c>
      <c r="AP107" s="49">
        <v>1</v>
      </c>
      <c r="AQ107" s="50">
        <v>1.1313357675981295</v>
      </c>
      <c r="AR107" s="49">
        <v>88.39108853802435</v>
      </c>
      <c r="AS107" s="50">
        <v>2.649183805235751</v>
      </c>
      <c r="AT107" s="51">
        <v>37.74747520438696</v>
      </c>
    </row>
    <row r="108" spans="1:46" ht="15.75" customHeight="1">
      <c r="A108" s="203"/>
      <c r="C108" s="14" t="s">
        <v>24</v>
      </c>
      <c r="D108" s="47">
        <v>4.09874297</v>
      </c>
      <c r="E108" s="48">
        <v>0</v>
      </c>
      <c r="F108" s="49">
        <v>0</v>
      </c>
      <c r="G108" s="50">
        <v>0.6128148999221051</v>
      </c>
      <c r="H108" s="49">
        <v>0</v>
      </c>
      <c r="I108" s="50">
        <v>0.48038884588893976</v>
      </c>
      <c r="J108" s="51">
        <v>0</v>
      </c>
      <c r="L108" s="14" t="s">
        <v>24</v>
      </c>
      <c r="M108" s="47">
        <v>1800.0251021200002</v>
      </c>
      <c r="N108" s="48">
        <v>36</v>
      </c>
      <c r="O108" s="49">
        <v>35</v>
      </c>
      <c r="P108" s="50">
        <v>15.23063918117353</v>
      </c>
      <c r="Q108" s="49">
        <v>229.79994197002065</v>
      </c>
      <c r="R108" s="50">
        <v>29.641650127509248</v>
      </c>
      <c r="S108" s="51">
        <v>118.07709708953712</v>
      </c>
      <c r="U108" s="14" t="s">
        <v>24</v>
      </c>
      <c r="V108" s="47">
        <v>4106.198126400001</v>
      </c>
      <c r="W108" s="48">
        <v>28</v>
      </c>
      <c r="X108" s="49">
        <v>28</v>
      </c>
      <c r="Y108" s="50">
        <v>6.447713980141658</v>
      </c>
      <c r="Z108" s="49">
        <v>434.26243915653396</v>
      </c>
      <c r="AA108" s="50">
        <v>13.400855050582683</v>
      </c>
      <c r="AB108" s="51">
        <v>208.941891351795</v>
      </c>
      <c r="AD108" s="14" t="s">
        <v>24</v>
      </c>
      <c r="AE108" s="47">
        <v>4097.02528052</v>
      </c>
      <c r="AF108" s="48">
        <v>21</v>
      </c>
      <c r="AG108" s="49">
        <v>20</v>
      </c>
      <c r="AH108" s="50">
        <v>4.037461570855404</v>
      </c>
      <c r="AI108" s="49">
        <v>495.3607520222827</v>
      </c>
      <c r="AJ108" s="50">
        <v>12.46865943070309</v>
      </c>
      <c r="AK108" s="51">
        <v>160.40216761997348</v>
      </c>
      <c r="AM108" s="14" t="s">
        <v>24</v>
      </c>
      <c r="AN108" s="47">
        <v>2191.0277431100003</v>
      </c>
      <c r="AO108" s="48">
        <v>7</v>
      </c>
      <c r="AP108" s="49">
        <v>7</v>
      </c>
      <c r="AQ108" s="50">
        <v>1.9168814033308672</v>
      </c>
      <c r="AR108" s="49">
        <v>365.176478202379</v>
      </c>
      <c r="AS108" s="50">
        <v>4.488650775218458</v>
      </c>
      <c r="AT108" s="51">
        <v>155.94886638645477</v>
      </c>
    </row>
    <row r="109" spans="1:46" ht="15.75" customHeight="1">
      <c r="A109" s="203"/>
      <c r="C109" s="14" t="s">
        <v>25</v>
      </c>
      <c r="D109" s="47">
        <v>12.623318379999999</v>
      </c>
      <c r="E109" s="48">
        <v>0</v>
      </c>
      <c r="F109" s="49">
        <v>0</v>
      </c>
      <c r="G109" s="50">
        <v>1.958425650868979</v>
      </c>
      <c r="H109" s="49">
        <v>0</v>
      </c>
      <c r="I109" s="50">
        <v>1.535220240728204</v>
      </c>
      <c r="J109" s="51">
        <v>0</v>
      </c>
      <c r="L109" s="14" t="s">
        <v>25</v>
      </c>
      <c r="M109" s="47">
        <v>1878.7328823600003</v>
      </c>
      <c r="N109" s="48">
        <v>44</v>
      </c>
      <c r="O109" s="49">
        <v>44</v>
      </c>
      <c r="P109" s="50">
        <v>21.352765706127585</v>
      </c>
      <c r="Q109" s="49">
        <v>206.0622994021489</v>
      </c>
      <c r="R109" s="50">
        <v>41.55644440044729</v>
      </c>
      <c r="S109" s="51">
        <v>105.88008823855587</v>
      </c>
      <c r="U109" s="14" t="s">
        <v>25</v>
      </c>
      <c r="V109" s="47">
        <v>4622.7759226</v>
      </c>
      <c r="W109" s="48">
        <v>24</v>
      </c>
      <c r="X109" s="49">
        <v>24</v>
      </c>
      <c r="Y109" s="50">
        <v>11.312842485298477</v>
      </c>
      <c r="Z109" s="49">
        <v>212.14827335560472</v>
      </c>
      <c r="AA109" s="50">
        <v>23.512482536055007</v>
      </c>
      <c r="AB109" s="51">
        <v>102.07344104646293</v>
      </c>
      <c r="AD109" s="14" t="s">
        <v>25</v>
      </c>
      <c r="AE109" s="47">
        <v>4676.97848506</v>
      </c>
      <c r="AF109" s="48">
        <v>21</v>
      </c>
      <c r="AG109" s="49">
        <v>21</v>
      </c>
      <c r="AH109" s="50">
        <v>7.422335952649172</v>
      </c>
      <c r="AI109" s="49">
        <v>282.9297964140885</v>
      </c>
      <c r="AJ109" s="50">
        <v>22.92197152832297</v>
      </c>
      <c r="AK109" s="51">
        <v>91.6151561136522</v>
      </c>
      <c r="AM109" s="14" t="s">
        <v>25</v>
      </c>
      <c r="AN109" s="47">
        <v>2252.03656676</v>
      </c>
      <c r="AO109" s="48">
        <v>7</v>
      </c>
      <c r="AP109" s="49">
        <v>7</v>
      </c>
      <c r="AQ109" s="50">
        <v>3.234348116439552</v>
      </c>
      <c r="AR109" s="49">
        <v>216.42691967572642</v>
      </c>
      <c r="AS109" s="50">
        <v>7.573686694938878</v>
      </c>
      <c r="AT109" s="51">
        <v>92.42526502552258</v>
      </c>
    </row>
    <row r="110" spans="1:46" ht="15.75" customHeight="1">
      <c r="A110" s="203"/>
      <c r="C110" s="14" t="s">
        <v>26</v>
      </c>
      <c r="D110" s="47">
        <v>9.51193853</v>
      </c>
      <c r="E110" s="48">
        <v>3</v>
      </c>
      <c r="F110" s="49">
        <v>3</v>
      </c>
      <c r="G110" s="50">
        <v>1.460428563246999</v>
      </c>
      <c r="H110" s="49">
        <v>205.41915404133442</v>
      </c>
      <c r="I110" s="50">
        <v>1.1448376860462195</v>
      </c>
      <c r="J110" s="51">
        <v>262.04588096332844</v>
      </c>
      <c r="L110" s="14" t="s">
        <v>26</v>
      </c>
      <c r="M110" s="47">
        <v>1408.15161782</v>
      </c>
      <c r="N110" s="48">
        <v>35</v>
      </c>
      <c r="O110" s="49">
        <v>32</v>
      </c>
      <c r="P110" s="50">
        <v>21.438106249924022</v>
      </c>
      <c r="Q110" s="49">
        <v>149.26691577579717</v>
      </c>
      <c r="R110" s="50">
        <v>41.722532934934556</v>
      </c>
      <c r="S110" s="51">
        <v>76.69716517427969</v>
      </c>
      <c r="U110" s="14" t="s">
        <v>26</v>
      </c>
      <c r="V110" s="47">
        <v>4364.7383619699995</v>
      </c>
      <c r="W110" s="48">
        <v>40</v>
      </c>
      <c r="X110" s="49">
        <v>36</v>
      </c>
      <c r="Y110" s="50">
        <v>17.8306035326041</v>
      </c>
      <c r="Z110" s="49">
        <v>201.9000643145494</v>
      </c>
      <c r="AA110" s="50">
        <v>37.058922610519616</v>
      </c>
      <c r="AB110" s="51">
        <v>97.14259742073821</v>
      </c>
      <c r="AD110" s="14" t="s">
        <v>26</v>
      </c>
      <c r="AE110" s="47">
        <v>4257.53889582</v>
      </c>
      <c r="AF110" s="48">
        <v>37</v>
      </c>
      <c r="AG110" s="49">
        <v>34</v>
      </c>
      <c r="AH110" s="50">
        <v>11.760206581556842</v>
      </c>
      <c r="AI110" s="49">
        <v>289.11056760959553</v>
      </c>
      <c r="AJ110" s="50">
        <v>36.318366906233706</v>
      </c>
      <c r="AK110" s="51">
        <v>93.61654417937008</v>
      </c>
      <c r="AM110" s="14" t="s">
        <v>26</v>
      </c>
      <c r="AN110" s="47">
        <v>2092.97632925</v>
      </c>
      <c r="AO110" s="48">
        <v>12</v>
      </c>
      <c r="AP110" s="49">
        <v>12</v>
      </c>
      <c r="AQ110" s="50">
        <v>5.16751500955388</v>
      </c>
      <c r="AR110" s="49">
        <v>232.21993507157669</v>
      </c>
      <c r="AS110" s="50">
        <v>12.100472263584996</v>
      </c>
      <c r="AT110" s="51">
        <v>99.1696831214815</v>
      </c>
    </row>
    <row r="111" spans="1:46" ht="15.75" customHeight="1">
      <c r="A111" s="203"/>
      <c r="C111" s="14" t="s">
        <v>27</v>
      </c>
      <c r="D111" s="47">
        <v>15.91424232</v>
      </c>
      <c r="E111" s="48">
        <v>2</v>
      </c>
      <c r="F111" s="49">
        <v>2</v>
      </c>
      <c r="G111" s="50">
        <v>2.3793863199860015</v>
      </c>
      <c r="H111" s="49">
        <v>84.05528699567233</v>
      </c>
      <c r="I111" s="50">
        <v>1.8652135389124798</v>
      </c>
      <c r="J111" s="51">
        <v>107.22632868974927</v>
      </c>
      <c r="L111" s="14" t="s">
        <v>27</v>
      </c>
      <c r="M111" s="47">
        <v>660.99475164</v>
      </c>
      <c r="N111" s="48">
        <v>30</v>
      </c>
      <c r="O111" s="49">
        <v>29</v>
      </c>
      <c r="P111" s="50">
        <v>13.754786622156262</v>
      </c>
      <c r="Q111" s="49">
        <v>210.83569521381517</v>
      </c>
      <c r="R111" s="50">
        <v>26.769367180365837</v>
      </c>
      <c r="S111" s="51">
        <v>108.33278128916785</v>
      </c>
      <c r="U111" s="14" t="s">
        <v>27</v>
      </c>
      <c r="V111" s="47">
        <v>2281.7723562</v>
      </c>
      <c r="W111" s="48">
        <v>23</v>
      </c>
      <c r="X111" s="49">
        <v>22</v>
      </c>
      <c r="Y111" s="50">
        <v>15.1069165956837</v>
      </c>
      <c r="Z111" s="49">
        <v>145.62865863895595</v>
      </c>
      <c r="AA111" s="50">
        <v>31.398042807654363</v>
      </c>
      <c r="AB111" s="51">
        <v>70.06806167751557</v>
      </c>
      <c r="AD111" s="14" t="s">
        <v>27</v>
      </c>
      <c r="AE111" s="47">
        <v>2569.81862954</v>
      </c>
      <c r="AF111" s="48">
        <v>35</v>
      </c>
      <c r="AG111" s="49">
        <v>32</v>
      </c>
      <c r="AH111" s="50">
        <v>12.170277685218974</v>
      </c>
      <c r="AI111" s="49">
        <v>262.935660365947</v>
      </c>
      <c r="AJ111" s="50">
        <v>37.584765816589744</v>
      </c>
      <c r="AK111" s="51">
        <v>85.14087903635506</v>
      </c>
      <c r="AM111" s="14" t="s">
        <v>27</v>
      </c>
      <c r="AN111" s="47">
        <v>1183.3741272</v>
      </c>
      <c r="AO111" s="48">
        <v>14</v>
      </c>
      <c r="AP111" s="49">
        <v>13</v>
      </c>
      <c r="AQ111" s="50">
        <v>5.025743459537794</v>
      </c>
      <c r="AR111" s="49">
        <v>258.66819714660846</v>
      </c>
      <c r="AS111" s="50">
        <v>11.768493990553678</v>
      </c>
      <c r="AT111" s="51">
        <v>110.46443164635022</v>
      </c>
    </row>
    <row r="112" spans="1:46" ht="15.75" customHeight="1">
      <c r="A112" s="203"/>
      <c r="C112" s="14" t="s">
        <v>28</v>
      </c>
      <c r="D112" s="47">
        <v>3.6396004200000003</v>
      </c>
      <c r="E112" s="48">
        <v>1</v>
      </c>
      <c r="F112" s="49">
        <v>1</v>
      </c>
      <c r="G112" s="50">
        <v>0.5421673011280509</v>
      </c>
      <c r="H112" s="49">
        <v>184.44491173100397</v>
      </c>
      <c r="I112" s="50">
        <v>0.425007819001678</v>
      </c>
      <c r="J112" s="51">
        <v>235.289788867638</v>
      </c>
      <c r="L112" s="14" t="s">
        <v>28</v>
      </c>
      <c r="M112" s="47">
        <v>265.75313507</v>
      </c>
      <c r="N112" s="48">
        <v>10</v>
      </c>
      <c r="O112" s="49">
        <v>10</v>
      </c>
      <c r="P112" s="50">
        <v>7.425915336538945</v>
      </c>
      <c r="Q112" s="49">
        <v>134.66353367638553</v>
      </c>
      <c r="R112" s="50">
        <v>14.452209238485315</v>
      </c>
      <c r="S112" s="51">
        <v>69.19357334912253</v>
      </c>
      <c r="U112" s="14" t="s">
        <v>28</v>
      </c>
      <c r="V112" s="47">
        <v>894.41441152</v>
      </c>
      <c r="W112" s="48">
        <v>19</v>
      </c>
      <c r="X112" s="49">
        <v>17</v>
      </c>
      <c r="Y112" s="50">
        <v>9.133784881299423</v>
      </c>
      <c r="Z112" s="49">
        <v>186.12218506268877</v>
      </c>
      <c r="AA112" s="50">
        <v>18.98355411460233</v>
      </c>
      <c r="AB112" s="51">
        <v>89.55119730147601</v>
      </c>
      <c r="AD112" s="14" t="s">
        <v>28</v>
      </c>
      <c r="AE112" s="47">
        <v>1087.76000382</v>
      </c>
      <c r="AF112" s="48">
        <v>25</v>
      </c>
      <c r="AG112" s="49">
        <v>25</v>
      </c>
      <c r="AH112" s="50">
        <v>8.194128948567815</v>
      </c>
      <c r="AI112" s="49">
        <v>305.0964923412579</v>
      </c>
      <c r="AJ112" s="50">
        <v>25.30545527132061</v>
      </c>
      <c r="AK112" s="51">
        <v>98.79292718488732</v>
      </c>
      <c r="AM112" s="14" t="s">
        <v>28</v>
      </c>
      <c r="AN112" s="47">
        <v>552.42476107</v>
      </c>
      <c r="AO112" s="48">
        <v>10</v>
      </c>
      <c r="AP112" s="49">
        <v>8</v>
      </c>
      <c r="AQ112" s="50">
        <v>3.62462337621925</v>
      </c>
      <c r="AR112" s="49">
        <v>220.7125863748247</v>
      </c>
      <c r="AS112" s="50">
        <v>8.487571792010975</v>
      </c>
      <c r="AT112" s="51">
        <v>94.25546193942174</v>
      </c>
    </row>
    <row r="113" spans="1:46" ht="15.75" customHeight="1">
      <c r="A113" s="203"/>
      <c r="C113" s="14" t="s">
        <v>144</v>
      </c>
      <c r="D113" s="47">
        <v>0</v>
      </c>
      <c r="E113" s="48">
        <v>0</v>
      </c>
      <c r="F113" s="49">
        <v>0</v>
      </c>
      <c r="G113" s="50">
        <v>0</v>
      </c>
      <c r="H113" s="49">
        <v>0</v>
      </c>
      <c r="I113" s="50">
        <v>0</v>
      </c>
      <c r="J113" s="51">
        <v>0</v>
      </c>
      <c r="L113" s="14" t="s">
        <v>144</v>
      </c>
      <c r="M113" s="47">
        <v>0</v>
      </c>
      <c r="N113" s="48">
        <v>0</v>
      </c>
      <c r="O113" s="49">
        <v>0</v>
      </c>
      <c r="P113" s="50">
        <v>0</v>
      </c>
      <c r="Q113" s="49">
        <v>0</v>
      </c>
      <c r="R113" s="50">
        <v>0</v>
      </c>
      <c r="S113" s="51">
        <v>0</v>
      </c>
      <c r="U113" s="14" t="s">
        <v>144</v>
      </c>
      <c r="V113" s="47">
        <v>0</v>
      </c>
      <c r="W113" s="48">
        <v>0</v>
      </c>
      <c r="X113" s="49">
        <v>0</v>
      </c>
      <c r="Y113" s="50">
        <v>0</v>
      </c>
      <c r="Z113" s="49">
        <v>0</v>
      </c>
      <c r="AA113" s="50">
        <v>0</v>
      </c>
      <c r="AB113" s="51">
        <v>0</v>
      </c>
      <c r="AD113" s="14" t="s">
        <v>144</v>
      </c>
      <c r="AE113" s="47">
        <v>0</v>
      </c>
      <c r="AF113" s="48">
        <v>0</v>
      </c>
      <c r="AG113" s="49">
        <v>0</v>
      </c>
      <c r="AH113" s="50">
        <v>0</v>
      </c>
      <c r="AI113" s="49">
        <v>0</v>
      </c>
      <c r="AJ113" s="50">
        <v>0</v>
      </c>
      <c r="AK113" s="51">
        <v>0</v>
      </c>
      <c r="AM113" s="14" t="s">
        <v>144</v>
      </c>
      <c r="AN113" s="47">
        <v>0</v>
      </c>
      <c r="AO113" s="48">
        <v>0</v>
      </c>
      <c r="AP113" s="49">
        <v>0</v>
      </c>
      <c r="AQ113" s="50">
        <v>0</v>
      </c>
      <c r="AR113" s="49">
        <v>0</v>
      </c>
      <c r="AS113" s="50">
        <v>0</v>
      </c>
      <c r="AT113" s="51">
        <v>0</v>
      </c>
    </row>
    <row r="114" spans="1:46" ht="15.75" customHeight="1">
      <c r="A114" s="203"/>
      <c r="C114" s="14"/>
      <c r="D114" s="52"/>
      <c r="E114" s="53"/>
      <c r="F114" s="54"/>
      <c r="G114" s="55"/>
      <c r="H114" s="54"/>
      <c r="I114" s="55"/>
      <c r="J114" s="56"/>
      <c r="L114" s="14"/>
      <c r="M114" s="52"/>
      <c r="N114" s="53"/>
      <c r="O114" s="54"/>
      <c r="P114" s="55"/>
      <c r="Q114" s="54"/>
      <c r="R114" s="55"/>
      <c r="S114" s="56"/>
      <c r="U114" s="14"/>
      <c r="V114" s="52"/>
      <c r="W114" s="53"/>
      <c r="X114" s="54"/>
      <c r="Y114" s="55"/>
      <c r="Z114" s="54"/>
      <c r="AA114" s="55"/>
      <c r="AB114" s="56"/>
      <c r="AD114" s="14"/>
      <c r="AE114" s="52"/>
      <c r="AF114" s="53"/>
      <c r="AG114" s="54"/>
      <c r="AH114" s="55"/>
      <c r="AI114" s="54"/>
      <c r="AJ114" s="55"/>
      <c r="AK114" s="56"/>
      <c r="AM114" s="14"/>
      <c r="AN114" s="52"/>
      <c r="AO114" s="53"/>
      <c r="AP114" s="54"/>
      <c r="AQ114" s="55"/>
      <c r="AR114" s="54"/>
      <c r="AS114" s="55"/>
      <c r="AT114" s="56"/>
    </row>
    <row r="115" spans="1:46" ht="15.75" customHeight="1">
      <c r="A115" s="203"/>
      <c r="C115" s="14" t="s">
        <v>30</v>
      </c>
      <c r="D115" s="47">
        <v>51.23796836000001</v>
      </c>
      <c r="E115" s="48">
        <v>6</v>
      </c>
      <c r="F115" s="49">
        <v>6</v>
      </c>
      <c r="G115" s="50">
        <v>7.653985788801358</v>
      </c>
      <c r="H115" s="49">
        <v>78.39052966075107</v>
      </c>
      <c r="I115" s="50">
        <v>6</v>
      </c>
      <c r="J115" s="51">
        <v>100</v>
      </c>
      <c r="L115" s="14" t="s">
        <v>30</v>
      </c>
      <c r="M115" s="47">
        <v>10751.93091735</v>
      </c>
      <c r="N115" s="48">
        <v>223</v>
      </c>
      <c r="O115" s="49">
        <v>216</v>
      </c>
      <c r="P115" s="50">
        <v>110.98633338500719</v>
      </c>
      <c r="Q115" s="49">
        <v>194.61855654849376</v>
      </c>
      <c r="R115" s="50">
        <v>215.99999999999994</v>
      </c>
      <c r="S115" s="51">
        <v>100.00000000000003</v>
      </c>
      <c r="U115" s="14" t="s">
        <v>30</v>
      </c>
      <c r="V115" s="47">
        <v>25180.057383009993</v>
      </c>
      <c r="W115" s="48">
        <v>163</v>
      </c>
      <c r="X115" s="49">
        <v>156</v>
      </c>
      <c r="Y115" s="50">
        <v>75.05814943191729</v>
      </c>
      <c r="Z115" s="49">
        <v>207.83885718032835</v>
      </c>
      <c r="AA115" s="50">
        <v>156</v>
      </c>
      <c r="AB115" s="51">
        <v>100</v>
      </c>
      <c r="AD115" s="14" t="s">
        <v>30</v>
      </c>
      <c r="AE115" s="47">
        <v>24929.399438430002</v>
      </c>
      <c r="AF115" s="48">
        <v>166</v>
      </c>
      <c r="AG115" s="49">
        <v>157</v>
      </c>
      <c r="AH115" s="50">
        <v>50.83798063033267</v>
      </c>
      <c r="AI115" s="49">
        <v>308.8242256151405</v>
      </c>
      <c r="AJ115" s="50">
        <v>156.99999999999997</v>
      </c>
      <c r="AK115" s="51">
        <v>100.00000000000001</v>
      </c>
      <c r="AM115" s="14" t="s">
        <v>30</v>
      </c>
      <c r="AN115" s="47">
        <v>11388.873248030002</v>
      </c>
      <c r="AO115" s="48">
        <v>53</v>
      </c>
      <c r="AP115" s="49">
        <v>49</v>
      </c>
      <c r="AQ115" s="50">
        <v>20.925483729270777</v>
      </c>
      <c r="AR115" s="49">
        <v>234.1642402820935</v>
      </c>
      <c r="AS115" s="50">
        <v>48.999999999999986</v>
      </c>
      <c r="AT115" s="51">
        <v>100.00000000000003</v>
      </c>
    </row>
    <row r="116" spans="1:46" ht="16.5" customHeight="1" thickBot="1">
      <c r="A116" s="204"/>
      <c r="C116" s="38"/>
      <c r="D116" s="65"/>
      <c r="E116" s="66"/>
      <c r="F116" s="64"/>
      <c r="G116" s="67"/>
      <c r="H116" s="64"/>
      <c r="I116" s="67"/>
      <c r="J116" s="68"/>
      <c r="L116" s="38"/>
      <c r="M116" s="65"/>
      <c r="N116" s="66"/>
      <c r="O116" s="64"/>
      <c r="P116" s="67"/>
      <c r="Q116" s="64"/>
      <c r="R116" s="67"/>
      <c r="S116" s="68"/>
      <c r="U116" s="38"/>
      <c r="V116" s="65"/>
      <c r="W116" s="66"/>
      <c r="X116" s="64"/>
      <c r="Y116" s="67"/>
      <c r="Z116" s="64"/>
      <c r="AA116" s="67"/>
      <c r="AB116" s="68"/>
      <c r="AD116" s="38"/>
      <c r="AE116" s="65"/>
      <c r="AF116" s="66"/>
      <c r="AG116" s="64"/>
      <c r="AH116" s="67"/>
      <c r="AI116" s="64"/>
      <c r="AJ116" s="67"/>
      <c r="AK116" s="68"/>
      <c r="AM116" s="38"/>
      <c r="AN116" s="65"/>
      <c r="AO116" s="66"/>
      <c r="AP116" s="64"/>
      <c r="AQ116" s="67"/>
      <c r="AR116" s="64"/>
      <c r="AS116" s="67"/>
      <c r="AT116" s="68"/>
    </row>
    <row r="117" spans="3:46" ht="17.25" thickBot="1" thickTop="1">
      <c r="C117" s="63"/>
      <c r="D117" s="47"/>
      <c r="E117" s="48"/>
      <c r="F117" s="49"/>
      <c r="G117" s="50"/>
      <c r="H117" s="49"/>
      <c r="I117" s="50"/>
      <c r="J117" s="64"/>
      <c r="L117" s="63"/>
      <c r="M117" s="47"/>
      <c r="N117" s="48"/>
      <c r="O117" s="49"/>
      <c r="P117" s="50"/>
      <c r="Q117" s="49"/>
      <c r="R117" s="50"/>
      <c r="S117" s="64"/>
      <c r="U117" s="63"/>
      <c r="V117" s="47"/>
      <c r="W117" s="48"/>
      <c r="X117" s="49"/>
      <c r="Y117" s="50"/>
      <c r="Z117" s="49"/>
      <c r="AA117" s="50"/>
      <c r="AB117" s="64"/>
      <c r="AD117" s="63"/>
      <c r="AE117" s="47"/>
      <c r="AF117" s="48"/>
      <c r="AG117" s="49"/>
      <c r="AH117" s="50"/>
      <c r="AI117" s="49"/>
      <c r="AJ117" s="50"/>
      <c r="AK117" s="64"/>
      <c r="AM117" s="63"/>
      <c r="AN117" s="47"/>
      <c r="AO117" s="48"/>
      <c r="AP117" s="49"/>
      <c r="AQ117" s="50"/>
      <c r="AR117" s="49"/>
      <c r="AS117" s="50"/>
      <c r="AT117" s="64"/>
    </row>
    <row r="118" spans="1:46" s="90" customFormat="1" ht="16.5" customHeight="1" thickTop="1">
      <c r="A118" s="205" t="s">
        <v>170</v>
      </c>
      <c r="C118" s="190" t="s">
        <v>131</v>
      </c>
      <c r="D118" s="191"/>
      <c r="E118" s="191"/>
      <c r="F118" s="191"/>
      <c r="G118" s="191"/>
      <c r="H118" s="191"/>
      <c r="I118" s="191"/>
      <c r="J118" s="192"/>
      <c r="L118" s="190" t="s">
        <v>132</v>
      </c>
      <c r="M118" s="191"/>
      <c r="N118" s="191"/>
      <c r="O118" s="191"/>
      <c r="P118" s="191"/>
      <c r="Q118" s="191"/>
      <c r="R118" s="191"/>
      <c r="S118" s="192"/>
      <c r="U118" s="190" t="s">
        <v>133</v>
      </c>
      <c r="V118" s="191"/>
      <c r="W118" s="191"/>
      <c r="X118" s="191"/>
      <c r="Y118" s="191"/>
      <c r="Z118" s="191"/>
      <c r="AA118" s="191"/>
      <c r="AB118" s="192"/>
      <c r="AD118" s="190" t="s">
        <v>134</v>
      </c>
      <c r="AE118" s="191"/>
      <c r="AF118" s="191"/>
      <c r="AG118" s="191"/>
      <c r="AH118" s="191"/>
      <c r="AI118" s="191"/>
      <c r="AJ118" s="191"/>
      <c r="AK118" s="192"/>
      <c r="AM118" s="190" t="s">
        <v>135</v>
      </c>
      <c r="AN118" s="191"/>
      <c r="AO118" s="191"/>
      <c r="AP118" s="191"/>
      <c r="AQ118" s="191"/>
      <c r="AR118" s="191"/>
      <c r="AS118" s="191"/>
      <c r="AT118" s="192"/>
    </row>
    <row r="119" spans="1:46" ht="15.75" customHeight="1">
      <c r="A119" s="203"/>
      <c r="C119" s="193" t="str">
        <f>"Comparison of actual Claim Inceptions with those expected using "&amp;Comparison_Basis</f>
        <v>Comparison of actual Claim Inceptions with those expected using IPM 1991-98</v>
      </c>
      <c r="D119" s="194"/>
      <c r="E119" s="194"/>
      <c r="F119" s="194"/>
      <c r="G119" s="194"/>
      <c r="H119" s="194"/>
      <c r="I119" s="194"/>
      <c r="J119" s="195"/>
      <c r="L119" s="193" t="str">
        <f>"Comparison of actual Claim Inceptions with those expected using "&amp;Comparison_Basis</f>
        <v>Comparison of actual Claim Inceptions with those expected using IPM 1991-98</v>
      </c>
      <c r="M119" s="194"/>
      <c r="N119" s="194"/>
      <c r="O119" s="194"/>
      <c r="P119" s="194"/>
      <c r="Q119" s="194"/>
      <c r="R119" s="194"/>
      <c r="S119" s="195"/>
      <c r="U119" s="193" t="str">
        <f>"Comparison of actual Claim Inceptions with those expected using "&amp;Comparison_Basis</f>
        <v>Comparison of actual Claim Inceptions with those expected using IPM 1991-98</v>
      </c>
      <c r="V119" s="194"/>
      <c r="W119" s="194"/>
      <c r="X119" s="194"/>
      <c r="Y119" s="194"/>
      <c r="Z119" s="194"/>
      <c r="AA119" s="194"/>
      <c r="AB119" s="195"/>
      <c r="AD119" s="193" t="str">
        <f>"Comparison of actual Claim Inceptions with those expected using "&amp;Comparison_Basis</f>
        <v>Comparison of actual Claim Inceptions with those expected using IPM 1991-98</v>
      </c>
      <c r="AE119" s="194"/>
      <c r="AF119" s="194"/>
      <c r="AG119" s="194"/>
      <c r="AH119" s="194"/>
      <c r="AI119" s="194"/>
      <c r="AJ119" s="194"/>
      <c r="AK119" s="195"/>
      <c r="AM119" s="193" t="str">
        <f>"Comparison of actual Claim Inceptions with those expected using "&amp;Comparison_Basis</f>
        <v>Comparison of actual Claim Inceptions with those expected using IPM 1991-98</v>
      </c>
      <c r="AN119" s="194"/>
      <c r="AO119" s="194"/>
      <c r="AP119" s="194"/>
      <c r="AQ119" s="194"/>
      <c r="AR119" s="194"/>
      <c r="AS119" s="194"/>
      <c r="AT119" s="195"/>
    </row>
    <row r="120" spans="1:46" ht="15.75" customHeight="1">
      <c r="A120" s="203"/>
      <c r="C120" s="193" t="str">
        <f>Investigation&amp;", "&amp;Data_Subset&amp;" business"</f>
        <v>Individual Income Protection, Standard* business</v>
      </c>
      <c r="D120" s="194"/>
      <c r="E120" s="194"/>
      <c r="F120" s="194"/>
      <c r="G120" s="194"/>
      <c r="H120" s="194"/>
      <c r="I120" s="194"/>
      <c r="J120" s="195"/>
      <c r="L120" s="193" t="str">
        <f>Investigation&amp;", "&amp;Data_Subset&amp;" business"</f>
        <v>Individual Income Protection, Standard* business</v>
      </c>
      <c r="M120" s="194"/>
      <c r="N120" s="194"/>
      <c r="O120" s="194"/>
      <c r="P120" s="194"/>
      <c r="Q120" s="194"/>
      <c r="R120" s="194"/>
      <c r="S120" s="195"/>
      <c r="U120" s="193" t="str">
        <f>Investigation&amp;", "&amp;Data_Subset&amp;" business"</f>
        <v>Individual Income Protection, Standard* business</v>
      </c>
      <c r="V120" s="194"/>
      <c r="W120" s="194"/>
      <c r="X120" s="194"/>
      <c r="Y120" s="194"/>
      <c r="Z120" s="194"/>
      <c r="AA120" s="194"/>
      <c r="AB120" s="195"/>
      <c r="AD120" s="193" t="str">
        <f>Investigation&amp;", "&amp;Data_Subset&amp;" business"</f>
        <v>Individual Income Protection, Standard* business</v>
      </c>
      <c r="AE120" s="194"/>
      <c r="AF120" s="194"/>
      <c r="AG120" s="194"/>
      <c r="AH120" s="194"/>
      <c r="AI120" s="194"/>
      <c r="AJ120" s="194"/>
      <c r="AK120" s="195"/>
      <c r="AM120" s="193" t="str">
        <f>Investigation&amp;", "&amp;Data_Subset&amp;" business"</f>
        <v>Individual Income Protection, Standard* business</v>
      </c>
      <c r="AN120" s="194"/>
      <c r="AO120" s="194"/>
      <c r="AP120" s="194"/>
      <c r="AQ120" s="194"/>
      <c r="AR120" s="194"/>
      <c r="AS120" s="194"/>
      <c r="AT120" s="195"/>
    </row>
    <row r="121" spans="1:46" ht="15.75" customHeight="1">
      <c r="A121" s="203"/>
      <c r="C121" s="193" t="str">
        <f>Office&amp;" experience for "&amp;Period</f>
        <v>All Offices experience for 1991-1994</v>
      </c>
      <c r="D121" s="194"/>
      <c r="E121" s="194"/>
      <c r="F121" s="194"/>
      <c r="G121" s="194"/>
      <c r="H121" s="194"/>
      <c r="I121" s="194"/>
      <c r="J121" s="195"/>
      <c r="L121" s="193" t="str">
        <f>Office&amp;" experience for "&amp;Period</f>
        <v>All Offices experience for 1991-1994</v>
      </c>
      <c r="M121" s="194"/>
      <c r="N121" s="194"/>
      <c r="O121" s="194"/>
      <c r="P121" s="194"/>
      <c r="Q121" s="194"/>
      <c r="R121" s="194"/>
      <c r="S121" s="195"/>
      <c r="U121" s="193" t="str">
        <f>Office&amp;" experience for "&amp;Period</f>
        <v>All Offices experience for 1991-1994</v>
      </c>
      <c r="V121" s="194"/>
      <c r="W121" s="194"/>
      <c r="X121" s="194"/>
      <c r="Y121" s="194"/>
      <c r="Z121" s="194"/>
      <c r="AA121" s="194"/>
      <c r="AB121" s="195"/>
      <c r="AD121" s="193" t="str">
        <f>Office&amp;" experience for "&amp;Period</f>
        <v>All Offices experience for 1991-1994</v>
      </c>
      <c r="AE121" s="194"/>
      <c r="AF121" s="194"/>
      <c r="AG121" s="194"/>
      <c r="AH121" s="194"/>
      <c r="AI121" s="194"/>
      <c r="AJ121" s="194"/>
      <c r="AK121" s="195"/>
      <c r="AM121" s="193" t="str">
        <f>Office&amp;" experience for "&amp;Period</f>
        <v>All Offices experience for 1991-1994</v>
      </c>
      <c r="AN121" s="194"/>
      <c r="AO121" s="194"/>
      <c r="AP121" s="194"/>
      <c r="AQ121" s="194"/>
      <c r="AR121" s="194"/>
      <c r="AS121" s="194"/>
      <c r="AT121" s="195"/>
    </row>
    <row r="122" spans="1:46" ht="15.75" customHeight="1">
      <c r="A122" s="203"/>
      <c r="C122" s="193" t="str">
        <f>$A$2&amp;", "&amp;$A118&amp;", "&amp;C$1</f>
        <v>Females, All CMI Occupation Classes, Deferred Period 1 week</v>
      </c>
      <c r="D122" s="194"/>
      <c r="E122" s="194"/>
      <c r="F122" s="194"/>
      <c r="G122" s="194"/>
      <c r="H122" s="194"/>
      <c r="I122" s="194"/>
      <c r="J122" s="195"/>
      <c r="L122" s="193" t="str">
        <f>$A$2&amp;", "&amp;$A118&amp;", "&amp;L$1</f>
        <v>Females, All CMI Occupation Classes, Deferred Period 4 weeks</v>
      </c>
      <c r="M122" s="194"/>
      <c r="N122" s="194"/>
      <c r="O122" s="194"/>
      <c r="P122" s="194"/>
      <c r="Q122" s="194"/>
      <c r="R122" s="194"/>
      <c r="S122" s="195"/>
      <c r="U122" s="193" t="str">
        <f>$A$2&amp;", "&amp;$A118&amp;", "&amp;U$1</f>
        <v>Females, All CMI Occupation Classes, Deferred Period 13 weeks</v>
      </c>
      <c r="V122" s="194"/>
      <c r="W122" s="194"/>
      <c r="X122" s="194"/>
      <c r="Y122" s="194"/>
      <c r="Z122" s="194"/>
      <c r="AA122" s="194"/>
      <c r="AB122" s="195"/>
      <c r="AD122" s="193" t="str">
        <f>$A$2&amp;", "&amp;$A118&amp;", "&amp;AD$1</f>
        <v>Females, All CMI Occupation Classes, Deferred Period 26 weeks</v>
      </c>
      <c r="AE122" s="194"/>
      <c r="AF122" s="194"/>
      <c r="AG122" s="194"/>
      <c r="AH122" s="194"/>
      <c r="AI122" s="194"/>
      <c r="AJ122" s="194"/>
      <c r="AK122" s="195"/>
      <c r="AM122" s="193" t="str">
        <f>$A$2&amp;", "&amp;$A118&amp;", "&amp;AM$1</f>
        <v>Females, All CMI Occupation Classes, Deferred Period 52 weeks</v>
      </c>
      <c r="AN122" s="194"/>
      <c r="AO122" s="194"/>
      <c r="AP122" s="194"/>
      <c r="AQ122" s="194"/>
      <c r="AR122" s="194"/>
      <c r="AS122" s="194"/>
      <c r="AT122" s="195"/>
    </row>
    <row r="123" spans="1:46" ht="16.5" customHeight="1" thickBot="1">
      <c r="A123" s="203"/>
      <c r="C123" s="196" t="s">
        <v>75</v>
      </c>
      <c r="D123" s="197"/>
      <c r="E123" s="197"/>
      <c r="F123" s="197"/>
      <c r="G123" s="197"/>
      <c r="H123" s="197"/>
      <c r="I123" s="197"/>
      <c r="J123" s="198"/>
      <c r="L123" s="196" t="s">
        <v>75</v>
      </c>
      <c r="M123" s="197"/>
      <c r="N123" s="197"/>
      <c r="O123" s="197"/>
      <c r="P123" s="197"/>
      <c r="Q123" s="197"/>
      <c r="R123" s="197"/>
      <c r="S123" s="198"/>
      <c r="U123" s="196" t="s">
        <v>75</v>
      </c>
      <c r="V123" s="197"/>
      <c r="W123" s="197"/>
      <c r="X123" s="197"/>
      <c r="Y123" s="197"/>
      <c r="Z123" s="197"/>
      <c r="AA123" s="197"/>
      <c r="AB123" s="198"/>
      <c r="AD123" s="196" t="s">
        <v>75</v>
      </c>
      <c r="AE123" s="197"/>
      <c r="AF123" s="197"/>
      <c r="AG123" s="197"/>
      <c r="AH123" s="197"/>
      <c r="AI123" s="197"/>
      <c r="AJ123" s="197"/>
      <c r="AK123" s="198"/>
      <c r="AM123" s="196" t="s">
        <v>75</v>
      </c>
      <c r="AN123" s="197"/>
      <c r="AO123" s="197"/>
      <c r="AP123" s="197"/>
      <c r="AQ123" s="197"/>
      <c r="AR123" s="197"/>
      <c r="AS123" s="197"/>
      <c r="AT123" s="198"/>
    </row>
    <row r="124" spans="1:46" ht="16.5" customHeight="1" thickTop="1">
      <c r="A124" s="203"/>
      <c r="C124" s="41"/>
      <c r="D124" s="202" t="s">
        <v>188</v>
      </c>
      <c r="E124" s="202"/>
      <c r="F124" s="202" t="s">
        <v>189</v>
      </c>
      <c r="G124" s="202"/>
      <c r="H124" s="42"/>
      <c r="I124" s="42"/>
      <c r="J124" s="43"/>
      <c r="L124" s="41"/>
      <c r="M124" s="202" t="s">
        <v>188</v>
      </c>
      <c r="N124" s="202"/>
      <c r="O124" s="202" t="s">
        <v>189</v>
      </c>
      <c r="P124" s="202"/>
      <c r="Q124" s="42"/>
      <c r="R124" s="42"/>
      <c r="S124" s="43"/>
      <c r="U124" s="41"/>
      <c r="V124" s="202" t="s">
        <v>188</v>
      </c>
      <c r="W124" s="202"/>
      <c r="X124" s="202" t="s">
        <v>189</v>
      </c>
      <c r="Y124" s="202"/>
      <c r="Z124" s="42"/>
      <c r="AA124" s="42"/>
      <c r="AB124" s="43"/>
      <c r="AD124" s="41"/>
      <c r="AE124" s="202" t="s">
        <v>188</v>
      </c>
      <c r="AF124" s="202"/>
      <c r="AG124" s="202" t="s">
        <v>189</v>
      </c>
      <c r="AH124" s="202"/>
      <c r="AI124" s="42"/>
      <c r="AJ124" s="42"/>
      <c r="AK124" s="43"/>
      <c r="AM124" s="41"/>
      <c r="AN124" s="202" t="s">
        <v>188</v>
      </c>
      <c r="AO124" s="202"/>
      <c r="AP124" s="202" t="s">
        <v>189</v>
      </c>
      <c r="AQ124" s="202"/>
      <c r="AR124" s="42"/>
      <c r="AS124" s="42"/>
      <c r="AT124" s="43"/>
    </row>
    <row r="125" spans="1:46" ht="16.5" customHeight="1" thickBot="1">
      <c r="A125" s="203"/>
      <c r="C125" s="38" t="s">
        <v>29</v>
      </c>
      <c r="D125" s="44" t="s">
        <v>18</v>
      </c>
      <c r="E125" s="44" t="s">
        <v>19</v>
      </c>
      <c r="F125" s="44" t="s">
        <v>190</v>
      </c>
      <c r="G125" s="44" t="s">
        <v>191</v>
      </c>
      <c r="H125" s="2" t="s">
        <v>192</v>
      </c>
      <c r="I125" s="44" t="s">
        <v>193</v>
      </c>
      <c r="J125" s="3" t="s">
        <v>194</v>
      </c>
      <c r="L125" s="38" t="s">
        <v>29</v>
      </c>
      <c r="M125" s="44" t="s">
        <v>18</v>
      </c>
      <c r="N125" s="44" t="s">
        <v>19</v>
      </c>
      <c r="O125" s="44" t="s">
        <v>190</v>
      </c>
      <c r="P125" s="44" t="s">
        <v>191</v>
      </c>
      <c r="Q125" s="2" t="s">
        <v>192</v>
      </c>
      <c r="R125" s="44" t="s">
        <v>193</v>
      </c>
      <c r="S125" s="3" t="s">
        <v>194</v>
      </c>
      <c r="U125" s="38" t="s">
        <v>29</v>
      </c>
      <c r="V125" s="44" t="s">
        <v>18</v>
      </c>
      <c r="W125" s="44" t="s">
        <v>19</v>
      </c>
      <c r="X125" s="44" t="s">
        <v>190</v>
      </c>
      <c r="Y125" s="44" t="s">
        <v>191</v>
      </c>
      <c r="Z125" s="2" t="s">
        <v>192</v>
      </c>
      <c r="AA125" s="44" t="s">
        <v>193</v>
      </c>
      <c r="AB125" s="3" t="s">
        <v>194</v>
      </c>
      <c r="AD125" s="38" t="s">
        <v>29</v>
      </c>
      <c r="AE125" s="44" t="s">
        <v>18</v>
      </c>
      <c r="AF125" s="44" t="s">
        <v>19</v>
      </c>
      <c r="AG125" s="44" t="s">
        <v>190</v>
      </c>
      <c r="AH125" s="44" t="s">
        <v>191</v>
      </c>
      <c r="AI125" s="2" t="s">
        <v>192</v>
      </c>
      <c r="AJ125" s="44" t="s">
        <v>193</v>
      </c>
      <c r="AK125" s="3" t="s">
        <v>194</v>
      </c>
      <c r="AM125" s="38" t="s">
        <v>29</v>
      </c>
      <c r="AN125" s="44" t="s">
        <v>18</v>
      </c>
      <c r="AO125" s="44" t="s">
        <v>19</v>
      </c>
      <c r="AP125" s="44" t="s">
        <v>190</v>
      </c>
      <c r="AQ125" s="44" t="s">
        <v>191</v>
      </c>
      <c r="AR125" s="2" t="s">
        <v>192</v>
      </c>
      <c r="AS125" s="44" t="s">
        <v>193</v>
      </c>
      <c r="AT125" s="3" t="s">
        <v>194</v>
      </c>
    </row>
    <row r="126" spans="1:46" ht="16.5" customHeight="1" thickTop="1">
      <c r="A126" s="203"/>
      <c r="C126" s="14"/>
      <c r="D126" s="45"/>
      <c r="E126" s="45"/>
      <c r="F126" s="45"/>
      <c r="G126" s="45"/>
      <c r="H126" s="45"/>
      <c r="I126" s="45"/>
      <c r="J126" s="46"/>
      <c r="L126" s="14"/>
      <c r="M126" s="45"/>
      <c r="N126" s="45"/>
      <c r="O126" s="45"/>
      <c r="P126" s="45"/>
      <c r="Q126" s="45"/>
      <c r="R126" s="45"/>
      <c r="S126" s="46"/>
      <c r="U126" s="14"/>
      <c r="V126" s="45"/>
      <c r="W126" s="45"/>
      <c r="X126" s="45"/>
      <c r="Y126" s="45"/>
      <c r="Z126" s="45"/>
      <c r="AA126" s="45"/>
      <c r="AB126" s="46"/>
      <c r="AD126" s="14"/>
      <c r="AE126" s="45"/>
      <c r="AF126" s="45"/>
      <c r="AG126" s="45"/>
      <c r="AH126" s="45"/>
      <c r="AI126" s="45"/>
      <c r="AJ126" s="45"/>
      <c r="AK126" s="46"/>
      <c r="AM126" s="14"/>
      <c r="AN126" s="45"/>
      <c r="AO126" s="45"/>
      <c r="AP126" s="45"/>
      <c r="AQ126" s="45"/>
      <c r="AR126" s="45"/>
      <c r="AS126" s="45"/>
      <c r="AT126" s="46"/>
    </row>
    <row r="127" spans="1:46" ht="15.75" customHeight="1">
      <c r="A127" s="203"/>
      <c r="C127" s="14" t="s">
        <v>143</v>
      </c>
      <c r="D127" s="47">
        <v>0</v>
      </c>
      <c r="E127" s="48">
        <v>0</v>
      </c>
      <c r="F127" s="49">
        <v>0</v>
      </c>
      <c r="G127" s="50">
        <v>0</v>
      </c>
      <c r="H127" s="49">
        <v>0</v>
      </c>
      <c r="I127" s="50">
        <v>0</v>
      </c>
      <c r="J127" s="51">
        <v>0</v>
      </c>
      <c r="L127" s="14" t="s">
        <v>143</v>
      </c>
      <c r="M127" s="47">
        <v>97.11487856</v>
      </c>
      <c r="N127" s="48">
        <v>1</v>
      </c>
      <c r="O127" s="49">
        <v>1</v>
      </c>
      <c r="P127" s="50">
        <v>0.7451897168529763</v>
      </c>
      <c r="Q127" s="49">
        <v>134.1940149446932</v>
      </c>
      <c r="R127" s="50">
        <v>1.556640751270474</v>
      </c>
      <c r="S127" s="51">
        <v>64.24089817665612</v>
      </c>
      <c r="U127" s="14" t="s">
        <v>143</v>
      </c>
      <c r="V127" s="47">
        <v>95.95907389</v>
      </c>
      <c r="W127" s="48">
        <v>0</v>
      </c>
      <c r="X127" s="49">
        <v>0</v>
      </c>
      <c r="Y127" s="50">
        <v>0.5211982553368083</v>
      </c>
      <c r="Z127" s="49">
        <v>0</v>
      </c>
      <c r="AA127" s="50">
        <v>1.2424554960483174</v>
      </c>
      <c r="AB127" s="51">
        <v>0</v>
      </c>
      <c r="AD127" s="14" t="s">
        <v>143</v>
      </c>
      <c r="AE127" s="47">
        <v>32.10785464</v>
      </c>
      <c r="AF127" s="48">
        <v>0</v>
      </c>
      <c r="AG127" s="49">
        <v>0</v>
      </c>
      <c r="AH127" s="50">
        <v>0.07801335596697308</v>
      </c>
      <c r="AI127" s="49">
        <v>0</v>
      </c>
      <c r="AJ127" s="50">
        <v>0.22206948253720682</v>
      </c>
      <c r="AK127" s="51">
        <v>0</v>
      </c>
      <c r="AM127" s="14" t="s">
        <v>143</v>
      </c>
      <c r="AN127" s="47">
        <v>17.63789003</v>
      </c>
      <c r="AO127" s="48">
        <v>0</v>
      </c>
      <c r="AP127" s="49">
        <v>0</v>
      </c>
      <c r="AQ127" s="50">
        <v>0.018613131677555274</v>
      </c>
      <c r="AR127" s="49">
        <v>0</v>
      </c>
      <c r="AS127" s="50">
        <v>0.03978289989703452</v>
      </c>
      <c r="AT127" s="51">
        <v>0</v>
      </c>
    </row>
    <row r="128" spans="1:46" ht="15.75" customHeight="1">
      <c r="A128" s="203"/>
      <c r="C128" s="14" t="s">
        <v>21</v>
      </c>
      <c r="D128" s="47">
        <v>220.62350686999997</v>
      </c>
      <c r="E128" s="48">
        <v>23</v>
      </c>
      <c r="F128" s="49">
        <v>23</v>
      </c>
      <c r="G128" s="50">
        <v>17.115905648950548</v>
      </c>
      <c r="H128" s="49">
        <v>134.37793168373904</v>
      </c>
      <c r="I128" s="50">
        <v>21.311410786960742</v>
      </c>
      <c r="J128" s="51">
        <v>107.92340417966328</v>
      </c>
      <c r="L128" s="14" t="s">
        <v>21</v>
      </c>
      <c r="M128" s="47">
        <v>3341.8794692300003</v>
      </c>
      <c r="N128" s="48">
        <v>34</v>
      </c>
      <c r="O128" s="49">
        <v>34</v>
      </c>
      <c r="P128" s="50">
        <v>22.403948721276315</v>
      </c>
      <c r="Q128" s="49">
        <v>151.75896188206897</v>
      </c>
      <c r="R128" s="50">
        <v>46.800027939453514</v>
      </c>
      <c r="S128" s="51">
        <v>72.64952927803107</v>
      </c>
      <c r="U128" s="14" t="s">
        <v>21</v>
      </c>
      <c r="V128" s="47">
        <v>2594.96658134</v>
      </c>
      <c r="W128" s="48">
        <v>6</v>
      </c>
      <c r="X128" s="49">
        <v>6</v>
      </c>
      <c r="Y128" s="50">
        <v>6.760128726320003</v>
      </c>
      <c r="Z128" s="49">
        <v>88.75570633203323</v>
      </c>
      <c r="AA128" s="50">
        <v>16.115094407947897</v>
      </c>
      <c r="AB128" s="51">
        <v>37.23217406061751</v>
      </c>
      <c r="AD128" s="14" t="s">
        <v>21</v>
      </c>
      <c r="AE128" s="47">
        <v>4019.06396804</v>
      </c>
      <c r="AF128" s="48">
        <v>3</v>
      </c>
      <c r="AG128" s="49">
        <v>3</v>
      </c>
      <c r="AH128" s="50">
        <v>4.85670419038363</v>
      </c>
      <c r="AI128" s="49">
        <v>61.7702845880558</v>
      </c>
      <c r="AJ128" s="50">
        <v>13.824886431643451</v>
      </c>
      <c r="AK128" s="51">
        <v>21.69999742734502</v>
      </c>
      <c r="AM128" s="14" t="s">
        <v>21</v>
      </c>
      <c r="AN128" s="47">
        <v>673.08661852</v>
      </c>
      <c r="AO128" s="48">
        <v>1</v>
      </c>
      <c r="AP128" s="49">
        <v>1</v>
      </c>
      <c r="AQ128" s="50">
        <v>0.47922274759492806</v>
      </c>
      <c r="AR128" s="49">
        <v>208.67122961476542</v>
      </c>
      <c r="AS128" s="50">
        <v>1.0242699039700192</v>
      </c>
      <c r="AT128" s="51">
        <v>97.63051673431482</v>
      </c>
    </row>
    <row r="129" spans="1:46" ht="15.75" customHeight="1">
      <c r="A129" s="203"/>
      <c r="C129" s="14" t="s">
        <v>22</v>
      </c>
      <c r="D129" s="47">
        <v>1508.89518426</v>
      </c>
      <c r="E129" s="48">
        <v>142</v>
      </c>
      <c r="F129" s="49">
        <v>117</v>
      </c>
      <c r="G129" s="50">
        <v>132.00307388555882</v>
      </c>
      <c r="H129" s="49">
        <v>88.63429960838195</v>
      </c>
      <c r="I129" s="50">
        <v>164.36008648418567</v>
      </c>
      <c r="J129" s="51">
        <v>71.1851657557125</v>
      </c>
      <c r="L129" s="14" t="s">
        <v>22</v>
      </c>
      <c r="M129" s="47">
        <v>11708.637992729999</v>
      </c>
      <c r="N129" s="48">
        <v>119</v>
      </c>
      <c r="O129" s="49">
        <v>116</v>
      </c>
      <c r="P129" s="50">
        <v>74.7826967827446</v>
      </c>
      <c r="Q129" s="49">
        <v>155.11609635715345</v>
      </c>
      <c r="R129" s="50">
        <v>156.21497542066984</v>
      </c>
      <c r="S129" s="51">
        <v>74.25664516966103</v>
      </c>
      <c r="U129" s="14" t="s">
        <v>22</v>
      </c>
      <c r="V129" s="47">
        <v>7229.561286100001</v>
      </c>
      <c r="W129" s="48">
        <v>36</v>
      </c>
      <c r="X129" s="49">
        <v>35</v>
      </c>
      <c r="Y129" s="50">
        <v>10.640477142920544</v>
      </c>
      <c r="Z129" s="49">
        <v>328.9326176814039</v>
      </c>
      <c r="AA129" s="50">
        <v>25.365240906754195</v>
      </c>
      <c r="AB129" s="51">
        <v>137.9841024521091</v>
      </c>
      <c r="AD129" s="14" t="s">
        <v>22</v>
      </c>
      <c r="AE129" s="47">
        <v>9515.792595269999</v>
      </c>
      <c r="AF129" s="48">
        <v>22</v>
      </c>
      <c r="AG129" s="49">
        <v>22</v>
      </c>
      <c r="AH129" s="50">
        <v>8.074488342952685</v>
      </c>
      <c r="AI129" s="49">
        <v>272.4630845396084</v>
      </c>
      <c r="AJ129" s="50">
        <v>22.984493178723376</v>
      </c>
      <c r="AK129" s="51">
        <v>95.71670703779226</v>
      </c>
      <c r="AM129" s="14" t="s">
        <v>22</v>
      </c>
      <c r="AN129" s="47">
        <v>3682.66213448</v>
      </c>
      <c r="AO129" s="48">
        <v>1</v>
      </c>
      <c r="AP129" s="49">
        <v>1</v>
      </c>
      <c r="AQ129" s="50">
        <v>2.150655084189349</v>
      </c>
      <c r="AR129" s="49">
        <v>46.497460580804024</v>
      </c>
      <c r="AS129" s="50">
        <v>4.596716845372413</v>
      </c>
      <c r="AT129" s="51">
        <v>21.75465737043855</v>
      </c>
    </row>
    <row r="130" spans="1:46" ht="15.75" customHeight="1">
      <c r="A130" s="203"/>
      <c r="C130" s="14" t="s">
        <v>23</v>
      </c>
      <c r="D130" s="47">
        <v>1047.88506226</v>
      </c>
      <c r="E130" s="48">
        <v>156</v>
      </c>
      <c r="F130" s="49">
        <v>101</v>
      </c>
      <c r="G130" s="50">
        <v>93.24527861611507</v>
      </c>
      <c r="H130" s="49">
        <v>108.31647617871424</v>
      </c>
      <c r="I130" s="50">
        <v>116.10185737699938</v>
      </c>
      <c r="J130" s="51">
        <v>86.9925790007291</v>
      </c>
      <c r="L130" s="14" t="s">
        <v>23</v>
      </c>
      <c r="M130" s="47">
        <v>5800.65532907</v>
      </c>
      <c r="N130" s="48">
        <v>120</v>
      </c>
      <c r="O130" s="49">
        <v>109</v>
      </c>
      <c r="P130" s="50">
        <v>38.49734642920803</v>
      </c>
      <c r="Q130" s="49">
        <v>283.1363979863855</v>
      </c>
      <c r="R130" s="50">
        <v>80.41782771850221</v>
      </c>
      <c r="S130" s="51">
        <v>135.54208450089945</v>
      </c>
      <c r="U130" s="14" t="s">
        <v>23</v>
      </c>
      <c r="V130" s="47">
        <v>9107.48891145</v>
      </c>
      <c r="W130" s="48">
        <v>54</v>
      </c>
      <c r="X130" s="49">
        <v>48</v>
      </c>
      <c r="Y130" s="50">
        <v>10.920059487822654</v>
      </c>
      <c r="Z130" s="49">
        <v>439.5580450227996</v>
      </c>
      <c r="AA130" s="50">
        <v>26.031721689191247</v>
      </c>
      <c r="AB130" s="51">
        <v>184.39041632782323</v>
      </c>
      <c r="AD130" s="14" t="s">
        <v>23</v>
      </c>
      <c r="AE130" s="47">
        <v>10630.97482229</v>
      </c>
      <c r="AF130" s="48">
        <v>30</v>
      </c>
      <c r="AG130" s="49">
        <v>28</v>
      </c>
      <c r="AH130" s="50">
        <v>7.958109130519339</v>
      </c>
      <c r="AI130" s="49">
        <v>351.84237286493135</v>
      </c>
      <c r="AJ130" s="50">
        <v>22.653213090040843</v>
      </c>
      <c r="AK130" s="51">
        <v>123.60277497371794</v>
      </c>
      <c r="AM130" s="14" t="s">
        <v>23</v>
      </c>
      <c r="AN130" s="47">
        <v>6735.983310080001</v>
      </c>
      <c r="AO130" s="48">
        <v>5</v>
      </c>
      <c r="AP130" s="49">
        <v>4</v>
      </c>
      <c r="AQ130" s="50">
        <v>4.192024980826769</v>
      </c>
      <c r="AR130" s="49">
        <v>95.41927870885691</v>
      </c>
      <c r="AS130" s="50">
        <v>8.959852273500049</v>
      </c>
      <c r="AT130" s="51">
        <v>44.643593196625915</v>
      </c>
    </row>
    <row r="131" spans="1:46" ht="15.75" customHeight="1">
      <c r="A131" s="203"/>
      <c r="C131" s="14" t="s">
        <v>24</v>
      </c>
      <c r="D131" s="47">
        <v>1339.7370079900002</v>
      </c>
      <c r="E131" s="48">
        <v>223</v>
      </c>
      <c r="F131" s="49">
        <v>133</v>
      </c>
      <c r="G131" s="50">
        <v>120.01253033500113</v>
      </c>
      <c r="H131" s="49">
        <v>110.82176138503692</v>
      </c>
      <c r="I131" s="50">
        <v>149.4303828269009</v>
      </c>
      <c r="J131" s="51">
        <v>89.00465720821063</v>
      </c>
      <c r="L131" s="14" t="s">
        <v>24</v>
      </c>
      <c r="M131" s="47">
        <v>5625.509378780001</v>
      </c>
      <c r="N131" s="48">
        <v>112</v>
      </c>
      <c r="O131" s="49">
        <v>102</v>
      </c>
      <c r="P131" s="50">
        <v>45.57982784516571</v>
      </c>
      <c r="Q131" s="49">
        <v>223.7832059096255</v>
      </c>
      <c r="R131" s="50">
        <v>95.21255574931146</v>
      </c>
      <c r="S131" s="51">
        <v>107.12872813598182</v>
      </c>
      <c r="U131" s="14" t="s">
        <v>24</v>
      </c>
      <c r="V131" s="47">
        <v>9496.92067629</v>
      </c>
      <c r="W131" s="48">
        <v>51</v>
      </c>
      <c r="X131" s="49">
        <v>49</v>
      </c>
      <c r="Y131" s="50">
        <v>13.63818776017665</v>
      </c>
      <c r="Z131" s="49">
        <v>359.2852720731667</v>
      </c>
      <c r="AA131" s="50">
        <v>32.511316308647835</v>
      </c>
      <c r="AB131" s="51">
        <v>150.71675208353918</v>
      </c>
      <c r="AD131" s="14" t="s">
        <v>24</v>
      </c>
      <c r="AE131" s="47">
        <v>10907.82794599</v>
      </c>
      <c r="AF131" s="48">
        <v>48</v>
      </c>
      <c r="AG131" s="49">
        <v>42</v>
      </c>
      <c r="AH131" s="50">
        <v>10.137467114610754</v>
      </c>
      <c r="AI131" s="49">
        <v>414.3046732005371</v>
      </c>
      <c r="AJ131" s="50">
        <v>28.856880318449768</v>
      </c>
      <c r="AK131" s="51">
        <v>145.54587861372917</v>
      </c>
      <c r="AM131" s="14" t="s">
        <v>24</v>
      </c>
      <c r="AN131" s="47">
        <v>6490.38738242</v>
      </c>
      <c r="AO131" s="48">
        <v>14</v>
      </c>
      <c r="AP131" s="49">
        <v>14</v>
      </c>
      <c r="AQ131" s="50">
        <v>5.563596952557802</v>
      </c>
      <c r="AR131" s="49">
        <v>251.63576943803693</v>
      </c>
      <c r="AS131" s="50">
        <v>11.891390684027252</v>
      </c>
      <c r="AT131" s="51">
        <v>117.73223479071353</v>
      </c>
    </row>
    <row r="132" spans="1:46" ht="15.75" customHeight="1">
      <c r="A132" s="203"/>
      <c r="C132" s="14" t="s">
        <v>25</v>
      </c>
      <c r="D132" s="47">
        <v>1348.47073709</v>
      </c>
      <c r="E132" s="48">
        <v>244</v>
      </c>
      <c r="F132" s="49">
        <v>139</v>
      </c>
      <c r="G132" s="50">
        <v>125.21714226723427</v>
      </c>
      <c r="H132" s="49">
        <v>111.00716521971952</v>
      </c>
      <c r="I132" s="50">
        <v>155.91076576131715</v>
      </c>
      <c r="J132" s="51">
        <v>89.15356121898232</v>
      </c>
      <c r="L132" s="14" t="s">
        <v>25</v>
      </c>
      <c r="M132" s="47">
        <v>5192.47959078</v>
      </c>
      <c r="N132" s="48">
        <v>140</v>
      </c>
      <c r="O132" s="49">
        <v>131</v>
      </c>
      <c r="P132" s="50">
        <v>56.10559075352233</v>
      </c>
      <c r="Q132" s="49">
        <v>233.48831772487088</v>
      </c>
      <c r="R132" s="50">
        <v>117.20001895606934</v>
      </c>
      <c r="S132" s="51">
        <v>111.77472594872478</v>
      </c>
      <c r="U132" s="14" t="s">
        <v>25</v>
      </c>
      <c r="V132" s="47">
        <v>9812.84621524</v>
      </c>
      <c r="W132" s="48">
        <v>66</v>
      </c>
      <c r="X132" s="49">
        <v>58</v>
      </c>
      <c r="Y132" s="50">
        <v>22.119484653660226</v>
      </c>
      <c r="Z132" s="49">
        <v>262.212257239015</v>
      </c>
      <c r="AA132" s="50">
        <v>52.72940766069307</v>
      </c>
      <c r="AB132" s="51">
        <v>109.99554626750695</v>
      </c>
      <c r="AD132" s="14" t="s">
        <v>25</v>
      </c>
      <c r="AE132" s="47">
        <v>10739.499966759999</v>
      </c>
      <c r="AF132" s="48">
        <v>51</v>
      </c>
      <c r="AG132" s="49">
        <v>44</v>
      </c>
      <c r="AH132" s="50">
        <v>15.091295783167277</v>
      </c>
      <c r="AI132" s="49">
        <v>291.55879410353407</v>
      </c>
      <c r="AJ132" s="50">
        <v>42.95823713573695</v>
      </c>
      <c r="AK132" s="51">
        <v>102.42505962470328</v>
      </c>
      <c r="AM132" s="14" t="s">
        <v>25</v>
      </c>
      <c r="AN132" s="47">
        <v>5894.3097582499995</v>
      </c>
      <c r="AO132" s="48">
        <v>16</v>
      </c>
      <c r="AP132" s="49">
        <v>13</v>
      </c>
      <c r="AQ132" s="50">
        <v>8.317873925923235</v>
      </c>
      <c r="AR132" s="49">
        <v>156.28993797903803</v>
      </c>
      <c r="AS132" s="50">
        <v>17.778262760059118</v>
      </c>
      <c r="AT132" s="51">
        <v>73.12300518589461</v>
      </c>
    </row>
    <row r="133" spans="1:46" ht="15.75" customHeight="1">
      <c r="A133" s="203"/>
      <c r="C133" s="14" t="s">
        <v>26</v>
      </c>
      <c r="D133" s="47">
        <v>1072.28211938</v>
      </c>
      <c r="E133" s="48">
        <v>237</v>
      </c>
      <c r="F133" s="49">
        <v>153</v>
      </c>
      <c r="G133" s="50">
        <v>102.86710670419606</v>
      </c>
      <c r="H133" s="49">
        <v>148.7355918738589</v>
      </c>
      <c r="I133" s="50">
        <v>128.08221851664985</v>
      </c>
      <c r="J133" s="51">
        <v>119.45452051965434</v>
      </c>
      <c r="L133" s="14" t="s">
        <v>26</v>
      </c>
      <c r="M133" s="47">
        <v>4004.2357956199994</v>
      </c>
      <c r="N133" s="48">
        <v>141</v>
      </c>
      <c r="O133" s="49">
        <v>123</v>
      </c>
      <c r="P133" s="50">
        <v>57.40650536283704</v>
      </c>
      <c r="Q133" s="49">
        <v>214.26143121337932</v>
      </c>
      <c r="R133" s="50">
        <v>119.91752383970412</v>
      </c>
      <c r="S133" s="51">
        <v>102.57049683949135</v>
      </c>
      <c r="U133" s="14" t="s">
        <v>26</v>
      </c>
      <c r="V133" s="47">
        <v>8097.771276479999</v>
      </c>
      <c r="W133" s="48">
        <v>72</v>
      </c>
      <c r="X133" s="49">
        <v>64</v>
      </c>
      <c r="Y133" s="50">
        <v>31.667388876229264</v>
      </c>
      <c r="Z133" s="49">
        <v>202.10065392553034</v>
      </c>
      <c r="AA133" s="50">
        <v>75.49012482657814</v>
      </c>
      <c r="AB133" s="51">
        <v>84.77930079864862</v>
      </c>
      <c r="AD133" s="14" t="s">
        <v>26</v>
      </c>
      <c r="AE133" s="47">
        <v>8961.295309359999</v>
      </c>
      <c r="AF133" s="48">
        <v>73</v>
      </c>
      <c r="AG133" s="49">
        <v>61</v>
      </c>
      <c r="AH133" s="50">
        <v>21.78151765251727</v>
      </c>
      <c r="AI133" s="49">
        <v>280.05394744819483</v>
      </c>
      <c r="AJ133" s="50">
        <v>62.002336574487224</v>
      </c>
      <c r="AK133" s="51">
        <v>98.3833890303746</v>
      </c>
      <c r="AM133" s="14" t="s">
        <v>26</v>
      </c>
      <c r="AN133" s="47">
        <v>4750.32002675</v>
      </c>
      <c r="AO133" s="48">
        <v>26</v>
      </c>
      <c r="AP133" s="49">
        <v>25</v>
      </c>
      <c r="AQ133" s="50">
        <v>11.542536118642706</v>
      </c>
      <c r="AR133" s="49">
        <v>216.59018211449845</v>
      </c>
      <c r="AS133" s="50">
        <v>24.670515790719467</v>
      </c>
      <c r="AT133" s="51">
        <v>101.33553838953168</v>
      </c>
    </row>
    <row r="134" spans="1:46" ht="15.75" customHeight="1">
      <c r="A134" s="203"/>
      <c r="C134" s="14" t="s">
        <v>27</v>
      </c>
      <c r="D134" s="47">
        <v>769.50535408</v>
      </c>
      <c r="E134" s="48">
        <v>213</v>
      </c>
      <c r="F134" s="49">
        <v>148</v>
      </c>
      <c r="G134" s="50">
        <v>78.67252602620171</v>
      </c>
      <c r="H134" s="49">
        <v>188.12158128837623</v>
      </c>
      <c r="I134" s="50">
        <v>97.95698540176552</v>
      </c>
      <c r="J134" s="51">
        <v>151.08672382371265</v>
      </c>
      <c r="L134" s="14" t="s">
        <v>27</v>
      </c>
      <c r="M134" s="47">
        <v>2023.8602497499996</v>
      </c>
      <c r="N134" s="48">
        <v>93</v>
      </c>
      <c r="O134" s="49">
        <v>82</v>
      </c>
      <c r="P134" s="50">
        <v>38.73852271308934</v>
      </c>
      <c r="Q134" s="49">
        <v>211.67559900856278</v>
      </c>
      <c r="R134" s="50">
        <v>80.92162537329955</v>
      </c>
      <c r="S134" s="51">
        <v>101.33261612297801</v>
      </c>
      <c r="U134" s="14" t="s">
        <v>27</v>
      </c>
      <c r="V134" s="47">
        <v>4322.01820073</v>
      </c>
      <c r="W134" s="48">
        <v>51</v>
      </c>
      <c r="X134" s="49">
        <v>48</v>
      </c>
      <c r="Y134" s="50">
        <v>28.445136382269776</v>
      </c>
      <c r="Z134" s="49">
        <v>168.74589509762035</v>
      </c>
      <c r="AA134" s="50">
        <v>67.80877654925472</v>
      </c>
      <c r="AB134" s="51">
        <v>70.78729692923145</v>
      </c>
      <c r="AD134" s="14" t="s">
        <v>27</v>
      </c>
      <c r="AE134" s="47">
        <v>5271.4542398700005</v>
      </c>
      <c r="AF134" s="48">
        <v>75</v>
      </c>
      <c r="AG134" s="49">
        <v>58</v>
      </c>
      <c r="AH134" s="50">
        <v>22.21999986707454</v>
      </c>
      <c r="AI134" s="49">
        <v>261.02610417178283</v>
      </c>
      <c r="AJ134" s="50">
        <v>63.25050129297113</v>
      </c>
      <c r="AK134" s="51">
        <v>91.69887797623731</v>
      </c>
      <c r="AM134" s="14" t="s">
        <v>27</v>
      </c>
      <c r="AN134" s="47">
        <v>2574.9959240499998</v>
      </c>
      <c r="AO134" s="48">
        <v>32</v>
      </c>
      <c r="AP134" s="49">
        <v>28</v>
      </c>
      <c r="AQ134" s="50">
        <v>10.755585887051707</v>
      </c>
      <c r="AR134" s="49">
        <v>260.32984436215855</v>
      </c>
      <c r="AS134" s="50">
        <v>22.98852251684795</v>
      </c>
      <c r="AT134" s="51">
        <v>121.79991114904932</v>
      </c>
    </row>
    <row r="135" spans="1:46" ht="15.75" customHeight="1">
      <c r="A135" s="203"/>
      <c r="C135" s="14" t="s">
        <v>28</v>
      </c>
      <c r="D135" s="47">
        <v>479.66762173</v>
      </c>
      <c r="E135" s="48">
        <v>117</v>
      </c>
      <c r="F135" s="49">
        <v>85</v>
      </c>
      <c r="G135" s="50">
        <v>52.88335657072171</v>
      </c>
      <c r="H135" s="49">
        <v>160.73109861384881</v>
      </c>
      <c r="I135" s="50">
        <v>65.84629284522099</v>
      </c>
      <c r="J135" s="51">
        <v>129.0885125451207</v>
      </c>
      <c r="L135" s="14" t="s">
        <v>28</v>
      </c>
      <c r="M135" s="47">
        <v>859.56897422</v>
      </c>
      <c r="N135" s="48">
        <v>52</v>
      </c>
      <c r="O135" s="49">
        <v>45</v>
      </c>
      <c r="P135" s="50">
        <v>21.426781124543012</v>
      </c>
      <c r="Q135" s="49">
        <v>210.0175464454405</v>
      </c>
      <c r="R135" s="50">
        <v>44.7588042517195</v>
      </c>
      <c r="S135" s="51">
        <v>100.53887889167913</v>
      </c>
      <c r="U135" s="14" t="s">
        <v>28</v>
      </c>
      <c r="V135" s="47">
        <v>1725.3252900100001</v>
      </c>
      <c r="W135" s="48">
        <v>36</v>
      </c>
      <c r="X135" s="49">
        <v>31</v>
      </c>
      <c r="Y135" s="50">
        <v>17.495212232211795</v>
      </c>
      <c r="Z135" s="49">
        <v>177.19133434073746</v>
      </c>
      <c r="AA135" s="50">
        <v>41.70586215488465</v>
      </c>
      <c r="AB135" s="51">
        <v>74.33007831099168</v>
      </c>
      <c r="AD135" s="14" t="s">
        <v>28</v>
      </c>
      <c r="AE135" s="47">
        <v>2516.51554754</v>
      </c>
      <c r="AF135" s="48">
        <v>50</v>
      </c>
      <c r="AG135" s="49">
        <v>46</v>
      </c>
      <c r="AH135" s="50">
        <v>16.59807924533078</v>
      </c>
      <c r="AI135" s="49">
        <v>277.1405011392526</v>
      </c>
      <c r="AJ135" s="50">
        <v>47.24738249541007</v>
      </c>
      <c r="AK135" s="51">
        <v>97.35989079282592</v>
      </c>
      <c r="AM135" s="14" t="s">
        <v>28</v>
      </c>
      <c r="AN135" s="47">
        <v>1026.41469873</v>
      </c>
      <c r="AO135" s="48">
        <v>22</v>
      </c>
      <c r="AP135" s="49">
        <v>20</v>
      </c>
      <c r="AQ135" s="50">
        <v>6.573861518778761</v>
      </c>
      <c r="AR135" s="49">
        <v>304.2351887527354</v>
      </c>
      <c r="AS135" s="50">
        <v>14.0506863256067</v>
      </c>
      <c r="AT135" s="51">
        <v>142.3418012225564</v>
      </c>
    </row>
    <row r="136" spans="1:46" ht="15.75" customHeight="1">
      <c r="A136" s="203"/>
      <c r="C136" s="14" t="s">
        <v>144</v>
      </c>
      <c r="D136" s="47">
        <v>0</v>
      </c>
      <c r="E136" s="48">
        <v>0</v>
      </c>
      <c r="F136" s="49">
        <v>0</v>
      </c>
      <c r="G136" s="50">
        <v>0</v>
      </c>
      <c r="H136" s="49">
        <v>0</v>
      </c>
      <c r="I136" s="50">
        <v>0</v>
      </c>
      <c r="J136" s="51">
        <v>0</v>
      </c>
      <c r="L136" s="14" t="s">
        <v>144</v>
      </c>
      <c r="M136" s="47">
        <v>0</v>
      </c>
      <c r="N136" s="48">
        <v>0</v>
      </c>
      <c r="O136" s="49">
        <v>0</v>
      </c>
      <c r="P136" s="50">
        <v>0</v>
      </c>
      <c r="Q136" s="49">
        <v>0</v>
      </c>
      <c r="R136" s="50">
        <v>0</v>
      </c>
      <c r="S136" s="51">
        <v>0</v>
      </c>
      <c r="U136" s="14" t="s">
        <v>144</v>
      </c>
      <c r="V136" s="47">
        <v>0</v>
      </c>
      <c r="W136" s="48">
        <v>0</v>
      </c>
      <c r="X136" s="49">
        <v>0</v>
      </c>
      <c r="Y136" s="50">
        <v>0</v>
      </c>
      <c r="Z136" s="49">
        <v>0</v>
      </c>
      <c r="AA136" s="50">
        <v>0</v>
      </c>
      <c r="AB136" s="51">
        <v>0</v>
      </c>
      <c r="AD136" s="14" t="s">
        <v>144</v>
      </c>
      <c r="AE136" s="47">
        <v>0</v>
      </c>
      <c r="AF136" s="48">
        <v>0</v>
      </c>
      <c r="AG136" s="49">
        <v>0</v>
      </c>
      <c r="AH136" s="50">
        <v>0</v>
      </c>
      <c r="AI136" s="49">
        <v>0</v>
      </c>
      <c r="AJ136" s="50">
        <v>0</v>
      </c>
      <c r="AK136" s="51">
        <v>0</v>
      </c>
      <c r="AM136" s="14" t="s">
        <v>144</v>
      </c>
      <c r="AN136" s="47">
        <v>0</v>
      </c>
      <c r="AO136" s="48">
        <v>0</v>
      </c>
      <c r="AP136" s="49">
        <v>0</v>
      </c>
      <c r="AQ136" s="50">
        <v>0</v>
      </c>
      <c r="AR136" s="49">
        <v>0</v>
      </c>
      <c r="AS136" s="50">
        <v>0</v>
      </c>
      <c r="AT136" s="51">
        <v>0</v>
      </c>
    </row>
    <row r="137" spans="1:46" ht="15.75" customHeight="1">
      <c r="A137" s="203"/>
      <c r="C137" s="14"/>
      <c r="D137" s="52"/>
      <c r="E137" s="53"/>
      <c r="F137" s="54"/>
      <c r="G137" s="55"/>
      <c r="H137" s="54"/>
      <c r="I137" s="55"/>
      <c r="J137" s="56"/>
      <c r="L137" s="14"/>
      <c r="M137" s="52"/>
      <c r="N137" s="53"/>
      <c r="O137" s="54"/>
      <c r="P137" s="55"/>
      <c r="Q137" s="54"/>
      <c r="R137" s="55"/>
      <c r="S137" s="56"/>
      <c r="U137" s="14"/>
      <c r="V137" s="52"/>
      <c r="W137" s="53"/>
      <c r="X137" s="54"/>
      <c r="Y137" s="55"/>
      <c r="Z137" s="54"/>
      <c r="AA137" s="55"/>
      <c r="AB137" s="56"/>
      <c r="AD137" s="14"/>
      <c r="AE137" s="52"/>
      <c r="AF137" s="53"/>
      <c r="AG137" s="54"/>
      <c r="AH137" s="55"/>
      <c r="AI137" s="54"/>
      <c r="AJ137" s="55"/>
      <c r="AK137" s="56"/>
      <c r="AM137" s="14"/>
      <c r="AN137" s="52"/>
      <c r="AO137" s="53"/>
      <c r="AP137" s="54"/>
      <c r="AQ137" s="55"/>
      <c r="AR137" s="54"/>
      <c r="AS137" s="55"/>
      <c r="AT137" s="56"/>
    </row>
    <row r="138" spans="1:46" ht="15.75" customHeight="1">
      <c r="A138" s="203"/>
      <c r="C138" s="14" t="s">
        <v>30</v>
      </c>
      <c r="D138" s="47">
        <v>7787.066593660001</v>
      </c>
      <c r="E138" s="48">
        <v>1355</v>
      </c>
      <c r="F138" s="49">
        <v>899</v>
      </c>
      <c r="G138" s="50">
        <v>722.0169200539792</v>
      </c>
      <c r="H138" s="49">
        <v>124.51231751366564</v>
      </c>
      <c r="I138" s="50">
        <v>899.0000000000002</v>
      </c>
      <c r="J138" s="51">
        <v>99.99999999999997</v>
      </c>
      <c r="L138" s="14" t="s">
        <v>30</v>
      </c>
      <c r="M138" s="47">
        <v>38653.94165874</v>
      </c>
      <c r="N138" s="48">
        <v>812</v>
      </c>
      <c r="O138" s="49">
        <v>743</v>
      </c>
      <c r="P138" s="50">
        <v>355.68640944923936</v>
      </c>
      <c r="Q138" s="49">
        <v>208.89187223950844</v>
      </c>
      <c r="R138" s="50">
        <v>742.9999999999999</v>
      </c>
      <c r="S138" s="51">
        <v>9050.11521008</v>
      </c>
      <c r="U138" s="14" t="s">
        <v>30</v>
      </c>
      <c r="V138" s="47">
        <v>52482.857511530005</v>
      </c>
      <c r="W138" s="48">
        <v>372</v>
      </c>
      <c r="X138" s="49">
        <v>339</v>
      </c>
      <c r="Y138" s="50">
        <v>142.2072735169477</v>
      </c>
      <c r="Z138" s="49">
        <v>238.3844311308024</v>
      </c>
      <c r="AA138" s="50">
        <v>338.99999999999994</v>
      </c>
      <c r="AB138" s="51">
        <v>100.00000000000001</v>
      </c>
      <c r="AD138" s="14" t="s">
        <v>30</v>
      </c>
      <c r="AE138" s="47">
        <v>62594.532249760014</v>
      </c>
      <c r="AF138" s="48">
        <v>352</v>
      </c>
      <c r="AG138" s="49">
        <v>304</v>
      </c>
      <c r="AH138" s="50">
        <v>106.79567468252324</v>
      </c>
      <c r="AI138" s="49">
        <v>284.6557230933891</v>
      </c>
      <c r="AJ138" s="50">
        <v>304.00000000000006</v>
      </c>
      <c r="AK138" s="51">
        <v>99.99999999999999</v>
      </c>
      <c r="AM138" s="14" t="s">
        <v>30</v>
      </c>
      <c r="AN138" s="47">
        <v>31845.797743310002</v>
      </c>
      <c r="AO138" s="48">
        <v>117</v>
      </c>
      <c r="AP138" s="49">
        <v>106</v>
      </c>
      <c r="AQ138" s="50">
        <v>49.59397034724281</v>
      </c>
      <c r="AR138" s="49">
        <v>213.7356603188216</v>
      </c>
      <c r="AS138" s="50">
        <v>105.99999999999999</v>
      </c>
      <c r="AT138" s="51">
        <v>100.00000000000001</v>
      </c>
    </row>
    <row r="139" spans="1:46" ht="16.5" thickBot="1">
      <c r="A139" s="204"/>
      <c r="C139" s="38"/>
      <c r="D139" s="65"/>
      <c r="E139" s="66"/>
      <c r="F139" s="64"/>
      <c r="G139" s="67"/>
      <c r="H139" s="64"/>
      <c r="I139" s="67"/>
      <c r="J139" s="68"/>
      <c r="L139" s="38"/>
      <c r="M139" s="65"/>
      <c r="N139" s="66"/>
      <c r="O139" s="64"/>
      <c r="P139" s="67"/>
      <c r="Q139" s="64"/>
      <c r="R139" s="67"/>
      <c r="S139" s="68"/>
      <c r="U139" s="38"/>
      <c r="V139" s="65"/>
      <c r="W139" s="66"/>
      <c r="X139" s="64"/>
      <c r="Y139" s="67"/>
      <c r="Z139" s="64"/>
      <c r="AA139" s="67"/>
      <c r="AB139" s="68"/>
      <c r="AD139" s="38"/>
      <c r="AE139" s="65"/>
      <c r="AF139" s="66"/>
      <c r="AG139" s="64"/>
      <c r="AH139" s="67"/>
      <c r="AI139" s="64"/>
      <c r="AJ139" s="67"/>
      <c r="AK139" s="68"/>
      <c r="AM139" s="38"/>
      <c r="AN139" s="65"/>
      <c r="AO139" s="66"/>
      <c r="AP139" s="64"/>
      <c r="AQ139" s="67"/>
      <c r="AR139" s="64"/>
      <c r="AS139" s="67"/>
      <c r="AT139" s="68"/>
    </row>
    <row r="140" ht="13.5" thickTop="1"/>
  </sheetData>
  <sheetProtection/>
  <mergeCells count="251">
    <mergeCell ref="A118:A139"/>
    <mergeCell ref="C1:J1"/>
    <mergeCell ref="L1:S1"/>
    <mergeCell ref="U1:AB1"/>
    <mergeCell ref="AD1:AK1"/>
    <mergeCell ref="AM1:AT1"/>
    <mergeCell ref="A3:A24"/>
    <mergeCell ref="A26:A47"/>
    <mergeCell ref="A49:A70"/>
    <mergeCell ref="A72:A93"/>
    <mergeCell ref="AD100:AK100"/>
    <mergeCell ref="U99:AB99"/>
    <mergeCell ref="C72:J72"/>
    <mergeCell ref="L72:S72"/>
    <mergeCell ref="U72:AB72"/>
    <mergeCell ref="AD72:AK72"/>
    <mergeCell ref="A95:A116"/>
    <mergeCell ref="AP101:AQ101"/>
    <mergeCell ref="D101:E101"/>
    <mergeCell ref="F101:G101"/>
    <mergeCell ref="M101:N101"/>
    <mergeCell ref="O101:P101"/>
    <mergeCell ref="AN55:AO55"/>
    <mergeCell ref="AP55:AQ55"/>
    <mergeCell ref="U53:AB53"/>
    <mergeCell ref="AD53:AK53"/>
    <mergeCell ref="AM53:AT53"/>
    <mergeCell ref="C54:J54"/>
    <mergeCell ref="L54:S54"/>
    <mergeCell ref="D55:E55"/>
    <mergeCell ref="F55:G55"/>
    <mergeCell ref="M55:N55"/>
    <mergeCell ref="O55:P55"/>
    <mergeCell ref="V55:W55"/>
    <mergeCell ref="X55:Y55"/>
    <mergeCell ref="U54:AB54"/>
    <mergeCell ref="L4:S4"/>
    <mergeCell ref="U4:AB4"/>
    <mergeCell ref="AD4:AK4"/>
    <mergeCell ref="AM4:AT4"/>
    <mergeCell ref="L5:S5"/>
    <mergeCell ref="U5:AB5"/>
    <mergeCell ref="AD5:AK5"/>
    <mergeCell ref="AM5:AT5"/>
    <mergeCell ref="C53:J53"/>
    <mergeCell ref="L50:S50"/>
    <mergeCell ref="U50:AB50"/>
    <mergeCell ref="AD50:AK50"/>
    <mergeCell ref="AM50:AT50"/>
    <mergeCell ref="AM51:AT51"/>
    <mergeCell ref="D9:E9"/>
    <mergeCell ref="F9:G9"/>
    <mergeCell ref="M9:N9"/>
    <mergeCell ref="AD30:AK30"/>
    <mergeCell ref="U51:AB51"/>
    <mergeCell ref="AD51:AK51"/>
    <mergeCell ref="C51:J51"/>
    <mergeCell ref="L51:S51"/>
    <mergeCell ref="O9:P9"/>
    <mergeCell ref="V9:W9"/>
    <mergeCell ref="C3:J3"/>
    <mergeCell ref="L3:S3"/>
    <mergeCell ref="U3:AB3"/>
    <mergeCell ref="AD3:AK3"/>
    <mergeCell ref="AM3:AT3"/>
    <mergeCell ref="C4:J4"/>
    <mergeCell ref="C29:J29"/>
    <mergeCell ref="L29:S29"/>
    <mergeCell ref="U29:AB29"/>
    <mergeCell ref="AD29:AK29"/>
    <mergeCell ref="AM29:AT29"/>
    <mergeCell ref="C28:J28"/>
    <mergeCell ref="L28:S28"/>
    <mergeCell ref="AM28:AT28"/>
    <mergeCell ref="AD28:AK28"/>
    <mergeCell ref="X9:Y9"/>
    <mergeCell ref="AD8:AK8"/>
    <mergeCell ref="AM8:AT8"/>
    <mergeCell ref="AD6:AK6"/>
    <mergeCell ref="C27:J27"/>
    <mergeCell ref="L27:S27"/>
    <mergeCell ref="U27:AB27"/>
    <mergeCell ref="AD27:AK27"/>
    <mergeCell ref="AM27:AT27"/>
    <mergeCell ref="L26:S26"/>
    <mergeCell ref="U7:AB7"/>
    <mergeCell ref="AD7:AK7"/>
    <mergeCell ref="AM7:AT7"/>
    <mergeCell ref="C8:J8"/>
    <mergeCell ref="L8:S8"/>
    <mergeCell ref="U8:AB8"/>
    <mergeCell ref="C5:J5"/>
    <mergeCell ref="C7:J7"/>
    <mergeCell ref="AM26:AT26"/>
    <mergeCell ref="C26:J26"/>
    <mergeCell ref="U26:AB26"/>
    <mergeCell ref="AD26:AK26"/>
    <mergeCell ref="C6:J6"/>
    <mergeCell ref="L6:S6"/>
    <mergeCell ref="L7:S7"/>
    <mergeCell ref="AM6:AT6"/>
    <mergeCell ref="U6:AB6"/>
    <mergeCell ref="AE9:AF9"/>
    <mergeCell ref="AG9:AH9"/>
    <mergeCell ref="AN9:AO9"/>
    <mergeCell ref="AP9:AQ9"/>
    <mergeCell ref="C30:J30"/>
    <mergeCell ref="L30:S30"/>
    <mergeCell ref="U30:AB30"/>
    <mergeCell ref="AD54:AK54"/>
    <mergeCell ref="AM54:AT54"/>
    <mergeCell ref="AM30:AT30"/>
    <mergeCell ref="C31:J31"/>
    <mergeCell ref="L31:S31"/>
    <mergeCell ref="U31:AB31"/>
    <mergeCell ref="AD31:AK31"/>
    <mergeCell ref="AM31:AT31"/>
    <mergeCell ref="C49:J49"/>
    <mergeCell ref="L49:S49"/>
    <mergeCell ref="D32:E32"/>
    <mergeCell ref="F32:G32"/>
    <mergeCell ref="M32:N32"/>
    <mergeCell ref="O32:P32"/>
    <mergeCell ref="V32:W32"/>
    <mergeCell ref="X32:Y32"/>
    <mergeCell ref="C52:J52"/>
    <mergeCell ref="L52:S52"/>
    <mergeCell ref="AM52:AT52"/>
    <mergeCell ref="AE32:AF32"/>
    <mergeCell ref="C50:J50"/>
    <mergeCell ref="L53:S53"/>
    <mergeCell ref="U49:AB49"/>
    <mergeCell ref="AD49:AK49"/>
    <mergeCell ref="AM49:AT49"/>
    <mergeCell ref="AN32:AO32"/>
    <mergeCell ref="AP32:AQ32"/>
    <mergeCell ref="D124:E124"/>
    <mergeCell ref="F124:G124"/>
    <mergeCell ref="M124:N124"/>
    <mergeCell ref="O124:P124"/>
    <mergeCell ref="V124:W124"/>
    <mergeCell ref="AM121:AT121"/>
    <mergeCell ref="C120:J120"/>
    <mergeCell ref="L120:S120"/>
    <mergeCell ref="AM120:AT120"/>
    <mergeCell ref="AE124:AF124"/>
    <mergeCell ref="AG124:AH124"/>
    <mergeCell ref="AN124:AO124"/>
    <mergeCell ref="AP124:AQ124"/>
    <mergeCell ref="X124:Y124"/>
    <mergeCell ref="C122:J122"/>
    <mergeCell ref="AM123:AT123"/>
    <mergeCell ref="C121:J121"/>
    <mergeCell ref="L121:S121"/>
    <mergeCell ref="U121:AB121"/>
    <mergeCell ref="AD121:AK121"/>
    <mergeCell ref="L122:S122"/>
    <mergeCell ref="U122:AB122"/>
    <mergeCell ref="AD122:AK122"/>
    <mergeCell ref="AM122:AT122"/>
    <mergeCell ref="C123:J123"/>
    <mergeCell ref="L123:S123"/>
    <mergeCell ref="U123:AB123"/>
    <mergeCell ref="AD123:AK123"/>
    <mergeCell ref="C118:J118"/>
    <mergeCell ref="L118:S118"/>
    <mergeCell ref="U118:AB118"/>
    <mergeCell ref="AD118:AK118"/>
    <mergeCell ref="AM118:AT118"/>
    <mergeCell ref="C119:J119"/>
    <mergeCell ref="L119:S119"/>
    <mergeCell ref="U119:AB119"/>
    <mergeCell ref="AD119:AK119"/>
    <mergeCell ref="AM119:AT119"/>
    <mergeCell ref="L76:S76"/>
    <mergeCell ref="C75:J75"/>
    <mergeCell ref="L75:S75"/>
    <mergeCell ref="F78:G78"/>
    <mergeCell ref="C95:J95"/>
    <mergeCell ref="L95:S95"/>
    <mergeCell ref="C96:J96"/>
    <mergeCell ref="L96:S96"/>
    <mergeCell ref="C98:J98"/>
    <mergeCell ref="L98:S98"/>
    <mergeCell ref="M78:N78"/>
    <mergeCell ref="O78:P78"/>
    <mergeCell ref="D78:E78"/>
    <mergeCell ref="AD98:AK98"/>
    <mergeCell ref="C100:J100"/>
    <mergeCell ref="L100:S100"/>
    <mergeCell ref="C97:J97"/>
    <mergeCell ref="L97:S97"/>
    <mergeCell ref="C99:J99"/>
    <mergeCell ref="L99:S99"/>
    <mergeCell ref="U73:AB73"/>
    <mergeCell ref="AD73:AK73"/>
    <mergeCell ref="U77:AB77"/>
    <mergeCell ref="AD77:AK77"/>
    <mergeCell ref="U74:AB74"/>
    <mergeCell ref="AD74:AK74"/>
    <mergeCell ref="U76:AB76"/>
    <mergeCell ref="AD76:AK76"/>
    <mergeCell ref="AD75:AK75"/>
    <mergeCell ref="C73:J73"/>
    <mergeCell ref="L73:S73"/>
    <mergeCell ref="C77:J77"/>
    <mergeCell ref="L77:S77"/>
    <mergeCell ref="C74:J74"/>
    <mergeCell ref="L74:S74"/>
    <mergeCell ref="C76:J76"/>
    <mergeCell ref="U28:AB28"/>
    <mergeCell ref="U52:AB52"/>
    <mergeCell ref="U75:AB75"/>
    <mergeCell ref="U98:AB98"/>
    <mergeCell ref="AG32:AH32"/>
    <mergeCell ref="AD52:AK52"/>
    <mergeCell ref="AD99:AK99"/>
    <mergeCell ref="U95:AB95"/>
    <mergeCell ref="AD95:AK95"/>
    <mergeCell ref="U96:AB96"/>
    <mergeCell ref="AD96:AK96"/>
    <mergeCell ref="AE55:AF55"/>
    <mergeCell ref="AG55:AH55"/>
    <mergeCell ref="V78:W78"/>
    <mergeCell ref="X78:Y78"/>
    <mergeCell ref="AE78:AF78"/>
    <mergeCell ref="AG78:AH78"/>
    <mergeCell ref="AD120:AK120"/>
    <mergeCell ref="U100:AB100"/>
    <mergeCell ref="U120:AB120"/>
    <mergeCell ref="AM99:AT99"/>
    <mergeCell ref="AM95:AT95"/>
    <mergeCell ref="AM96:AT96"/>
    <mergeCell ref="AM98:AT98"/>
    <mergeCell ref="AM72:AT72"/>
    <mergeCell ref="AM73:AT73"/>
    <mergeCell ref="AM77:AT77"/>
    <mergeCell ref="AM74:AT74"/>
    <mergeCell ref="AM76:AT76"/>
    <mergeCell ref="AM100:AT100"/>
    <mergeCell ref="U97:AB97"/>
    <mergeCell ref="AD97:AK97"/>
    <mergeCell ref="AM97:AT97"/>
    <mergeCell ref="AP78:AQ78"/>
    <mergeCell ref="AM75:AT75"/>
    <mergeCell ref="V101:W101"/>
    <mergeCell ref="X101:Y101"/>
    <mergeCell ref="AE101:AF101"/>
    <mergeCell ref="AG101:AH101"/>
    <mergeCell ref="AN101:AO101"/>
    <mergeCell ref="AN78:AO78"/>
  </mergeCells>
  <printOptions horizontalCentered="1"/>
  <pageMargins left="0.7086614173228347" right="0.7086614173228347" top="0.7480314960629921" bottom="0.7480314960629921" header="0.31496062992125984" footer="0.31496062992125984"/>
  <pageSetup horizontalDpi="600" verticalDpi="600" orientation="portrait" paperSize="9" scale="65"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rowBreaks count="1" manualBreakCount="1">
    <brk id="71" min="2" max="46" man="1"/>
  </rowBreaks>
  <colBreaks count="1" manualBreakCount="1">
    <brk id="11" min="2" max="139" man="1"/>
  </colBreaks>
</worksheet>
</file>

<file path=xl/worksheets/sheet7.xml><?xml version="1.0" encoding="utf-8"?>
<worksheet xmlns="http://schemas.openxmlformats.org/spreadsheetml/2006/main" xmlns:r="http://schemas.openxmlformats.org/officeDocument/2006/relationships">
  <sheetPr>
    <tabColor rgb="FF92D050"/>
  </sheetPr>
  <dimension ref="A1:BC79"/>
  <sheetViews>
    <sheetView zoomScale="80" zoomScaleNormal="80" zoomScaleSheetLayoutView="46" zoomScalePageLayoutView="0" workbookViewId="0" topLeftCell="A1">
      <pane xSplit="1" ySplit="9" topLeftCell="B10" activePane="bottomRight" state="frozen"/>
      <selection pane="topLeft" activeCell="A1" sqref="A1:H1"/>
      <selection pane="topRight" activeCell="A1" sqref="A1:H1"/>
      <selection pane="bottomLeft" activeCell="A1" sqref="A1:H1"/>
      <selection pane="bottomRight" activeCell="A1" sqref="A1"/>
    </sheetView>
  </sheetViews>
  <sheetFormatPr defaultColWidth="9.140625" defaultRowHeight="12.75"/>
  <cols>
    <col min="1" max="1" width="25.7109375" style="118" customWidth="1"/>
    <col min="2" max="2" width="10.7109375" style="118" customWidth="1"/>
    <col min="3" max="3" width="25.7109375" style="118" customWidth="1"/>
    <col min="4" max="11" width="10.7109375" style="118" customWidth="1"/>
    <col min="12" max="12" width="25.7109375" style="118" customWidth="1"/>
    <col min="13" max="20" width="10.7109375" style="118" customWidth="1"/>
    <col min="21" max="21" width="25.7109375" style="118" customWidth="1"/>
    <col min="22" max="29" width="10.7109375" style="118" customWidth="1"/>
    <col min="30" max="30" width="25.7109375" style="118" customWidth="1"/>
    <col min="31" max="38" width="10.7109375" style="118" customWidth="1"/>
    <col min="39" max="39" width="25.7109375" style="118" customWidth="1"/>
    <col min="40" max="47" width="10.7109375" style="118" customWidth="1"/>
    <col min="48" max="48" width="25.7109375" style="118" customWidth="1"/>
    <col min="49" max="56" width="10.7109375" style="118" customWidth="1"/>
    <col min="57" max="16384" width="9.140625" style="118" customWidth="1"/>
  </cols>
  <sheetData>
    <row r="1" spans="1:55" ht="21.75" thickBot="1" thickTop="1">
      <c r="A1" s="121" t="s">
        <v>136</v>
      </c>
      <c r="C1" s="211" t="s">
        <v>165</v>
      </c>
      <c r="D1" s="212"/>
      <c r="E1" s="212"/>
      <c r="F1" s="212"/>
      <c r="G1" s="212"/>
      <c r="H1" s="212"/>
      <c r="I1" s="212"/>
      <c r="J1" s="213"/>
      <c r="L1" s="211" t="s">
        <v>166</v>
      </c>
      <c r="M1" s="212"/>
      <c r="N1" s="212"/>
      <c r="O1" s="212"/>
      <c r="P1" s="212"/>
      <c r="Q1" s="212"/>
      <c r="R1" s="212"/>
      <c r="S1" s="213"/>
      <c r="U1" s="211" t="s">
        <v>167</v>
      </c>
      <c r="V1" s="212"/>
      <c r="W1" s="212"/>
      <c r="X1" s="212"/>
      <c r="Y1" s="212"/>
      <c r="Z1" s="212"/>
      <c r="AA1" s="212"/>
      <c r="AB1" s="213"/>
      <c r="AD1" s="211" t="s">
        <v>168</v>
      </c>
      <c r="AE1" s="212"/>
      <c r="AF1" s="212"/>
      <c r="AG1" s="212"/>
      <c r="AH1" s="212"/>
      <c r="AI1" s="212"/>
      <c r="AJ1" s="212"/>
      <c r="AK1" s="213"/>
      <c r="AM1" s="211" t="s">
        <v>169</v>
      </c>
      <c r="AN1" s="212"/>
      <c r="AO1" s="212"/>
      <c r="AP1" s="212"/>
      <c r="AQ1" s="212"/>
      <c r="AR1" s="212"/>
      <c r="AS1" s="212"/>
      <c r="AT1" s="213"/>
      <c r="AV1" s="211" t="s">
        <v>170</v>
      </c>
      <c r="AW1" s="212"/>
      <c r="AX1" s="212"/>
      <c r="AY1" s="212"/>
      <c r="AZ1" s="212"/>
      <c r="BA1" s="212"/>
      <c r="BB1" s="212"/>
      <c r="BC1" s="213"/>
    </row>
    <row r="2" spans="11:13" ht="14.25" thickBot="1" thickTop="1">
      <c r="K2" s="58"/>
      <c r="L2" s="58"/>
      <c r="M2" s="58"/>
    </row>
    <row r="3" spans="1:55" s="90" customFormat="1" ht="16.5" thickTop="1">
      <c r="A3" s="122" t="s">
        <v>183</v>
      </c>
      <c r="C3" s="190" t="s">
        <v>31</v>
      </c>
      <c r="D3" s="191"/>
      <c r="E3" s="191"/>
      <c r="F3" s="191"/>
      <c r="G3" s="191"/>
      <c r="H3" s="191"/>
      <c r="I3" s="191"/>
      <c r="J3" s="192"/>
      <c r="K3" s="93"/>
      <c r="L3" s="190" t="s">
        <v>32</v>
      </c>
      <c r="M3" s="191"/>
      <c r="N3" s="191"/>
      <c r="O3" s="191"/>
      <c r="P3" s="191"/>
      <c r="Q3" s="191"/>
      <c r="R3" s="191"/>
      <c r="S3" s="192"/>
      <c r="U3" s="190" t="s">
        <v>33</v>
      </c>
      <c r="V3" s="191"/>
      <c r="W3" s="191"/>
      <c r="X3" s="191"/>
      <c r="Y3" s="191"/>
      <c r="Z3" s="191"/>
      <c r="AA3" s="191"/>
      <c r="AB3" s="192"/>
      <c r="AD3" s="190" t="s">
        <v>34</v>
      </c>
      <c r="AE3" s="191"/>
      <c r="AF3" s="191"/>
      <c r="AG3" s="191"/>
      <c r="AH3" s="191"/>
      <c r="AI3" s="191"/>
      <c r="AJ3" s="191"/>
      <c r="AK3" s="192"/>
      <c r="AM3" s="190" t="s">
        <v>35</v>
      </c>
      <c r="AN3" s="191"/>
      <c r="AO3" s="191"/>
      <c r="AP3" s="191"/>
      <c r="AQ3" s="191"/>
      <c r="AR3" s="191"/>
      <c r="AS3" s="191"/>
      <c r="AT3" s="192"/>
      <c r="AV3" s="190" t="s">
        <v>36</v>
      </c>
      <c r="AW3" s="191"/>
      <c r="AX3" s="191"/>
      <c r="AY3" s="191"/>
      <c r="AZ3" s="191"/>
      <c r="BA3" s="191"/>
      <c r="BB3" s="191"/>
      <c r="BC3" s="192"/>
    </row>
    <row r="4" spans="1:55" ht="15.75">
      <c r="A4" s="123"/>
      <c r="C4" s="193" t="str">
        <f>"Comparison of actual Claimant Recoveries with those expected using "&amp;Comparison_Basis</f>
        <v>Comparison of actual Claimant Recoveries with those expected using IPM 1991-98</v>
      </c>
      <c r="D4" s="194"/>
      <c r="E4" s="194"/>
      <c r="F4" s="194"/>
      <c r="G4" s="194"/>
      <c r="H4" s="194"/>
      <c r="I4" s="194"/>
      <c r="J4" s="195"/>
      <c r="K4" s="57"/>
      <c r="L4" s="193" t="str">
        <f>"Comparison of actual Claimant Recoveries with those expected using "&amp;Comparison_Basis</f>
        <v>Comparison of actual Claimant Recoveries with those expected using IPM 1991-98</v>
      </c>
      <c r="M4" s="194"/>
      <c r="N4" s="194"/>
      <c r="O4" s="194"/>
      <c r="P4" s="194"/>
      <c r="Q4" s="194"/>
      <c r="R4" s="194"/>
      <c r="S4" s="195"/>
      <c r="U4" s="193" t="str">
        <f>"Comparison of actual Claimant Recoveries with those expected using "&amp;Comparison_Basis</f>
        <v>Comparison of actual Claimant Recoveries with those expected using IPM 1991-98</v>
      </c>
      <c r="V4" s="194"/>
      <c r="W4" s="194"/>
      <c r="X4" s="194"/>
      <c r="Y4" s="194"/>
      <c r="Z4" s="194"/>
      <c r="AA4" s="194"/>
      <c r="AB4" s="195"/>
      <c r="AD4" s="193" t="str">
        <f>"Comparison of actual Claimant Recoveries with those expected using "&amp;Comparison_Basis</f>
        <v>Comparison of actual Claimant Recoveries with those expected using IPM 1991-98</v>
      </c>
      <c r="AE4" s="194"/>
      <c r="AF4" s="194"/>
      <c r="AG4" s="194"/>
      <c r="AH4" s="194"/>
      <c r="AI4" s="194"/>
      <c r="AJ4" s="194"/>
      <c r="AK4" s="195"/>
      <c r="AM4" s="193" t="str">
        <f>"Comparison of actual Claimant Recoveries with those expected using "&amp;Comparison_Basis</f>
        <v>Comparison of actual Claimant Recoveries with those expected using IPM 1991-98</v>
      </c>
      <c r="AN4" s="194"/>
      <c r="AO4" s="194"/>
      <c r="AP4" s="194"/>
      <c r="AQ4" s="194"/>
      <c r="AR4" s="194"/>
      <c r="AS4" s="194"/>
      <c r="AT4" s="195"/>
      <c r="AV4" s="193" t="str">
        <f>"Comparison of actual Claimant Recoveries with those expected using "&amp;Comparison_Basis</f>
        <v>Comparison of actual Claimant Recoveries with those expected using IPM 1991-98</v>
      </c>
      <c r="AW4" s="194"/>
      <c r="AX4" s="194"/>
      <c r="AY4" s="194"/>
      <c r="AZ4" s="194"/>
      <c r="BA4" s="194"/>
      <c r="BB4" s="194"/>
      <c r="BC4" s="195"/>
    </row>
    <row r="5" spans="1:55" ht="15.75">
      <c r="A5" s="124" t="str">
        <f>Office</f>
        <v>All Offices</v>
      </c>
      <c r="C5" s="193" t="str">
        <f>Investigation&amp;", "&amp;Data_Subset&amp;" business"</f>
        <v>Individual Income Protection, Standard* business</v>
      </c>
      <c r="D5" s="194"/>
      <c r="E5" s="194"/>
      <c r="F5" s="194"/>
      <c r="G5" s="194"/>
      <c r="H5" s="194"/>
      <c r="I5" s="194"/>
      <c r="J5" s="195"/>
      <c r="K5" s="57"/>
      <c r="L5" s="193" t="str">
        <f>Investigation&amp;", "&amp;Data_Subset&amp;" business"</f>
        <v>Individual Income Protection, Standard* business</v>
      </c>
      <c r="M5" s="194"/>
      <c r="N5" s="194"/>
      <c r="O5" s="194"/>
      <c r="P5" s="194"/>
      <c r="Q5" s="194"/>
      <c r="R5" s="194"/>
      <c r="S5" s="195"/>
      <c r="U5" s="193" t="str">
        <f>Investigation&amp;", "&amp;Data_Subset&amp;" business"</f>
        <v>Individual Income Protection, Standard* business</v>
      </c>
      <c r="V5" s="194"/>
      <c r="W5" s="194"/>
      <c r="X5" s="194"/>
      <c r="Y5" s="194"/>
      <c r="Z5" s="194"/>
      <c r="AA5" s="194"/>
      <c r="AB5" s="195"/>
      <c r="AD5" s="193" t="str">
        <f>Investigation&amp;", "&amp;Data_Subset&amp;" business"</f>
        <v>Individual Income Protection, Standard* business</v>
      </c>
      <c r="AE5" s="194"/>
      <c r="AF5" s="194"/>
      <c r="AG5" s="194"/>
      <c r="AH5" s="194"/>
      <c r="AI5" s="194"/>
      <c r="AJ5" s="194"/>
      <c r="AK5" s="195"/>
      <c r="AM5" s="193" t="str">
        <f>Investigation&amp;", "&amp;Data_Subset&amp;" business"</f>
        <v>Individual Income Protection, Standard* business</v>
      </c>
      <c r="AN5" s="194"/>
      <c r="AO5" s="194"/>
      <c r="AP5" s="194"/>
      <c r="AQ5" s="194"/>
      <c r="AR5" s="194"/>
      <c r="AS5" s="194"/>
      <c r="AT5" s="195"/>
      <c r="AV5" s="193" t="str">
        <f>Investigation&amp;", "&amp;Data_Subset&amp;" business"</f>
        <v>Individual Income Protection, Standard* business</v>
      </c>
      <c r="AW5" s="194"/>
      <c r="AX5" s="194"/>
      <c r="AY5" s="194"/>
      <c r="AZ5" s="194"/>
      <c r="BA5" s="194"/>
      <c r="BB5" s="194"/>
      <c r="BC5" s="195"/>
    </row>
    <row r="6" spans="1:55" ht="15.75">
      <c r="A6" s="124" t="str">
        <f>Period</f>
        <v>1991-1994</v>
      </c>
      <c r="C6" s="193" t="str">
        <f>Office&amp;" experience for "&amp;Period</f>
        <v>All Offices experience for 1991-1994</v>
      </c>
      <c r="D6" s="194"/>
      <c r="E6" s="194"/>
      <c r="F6" s="194"/>
      <c r="G6" s="194"/>
      <c r="H6" s="194"/>
      <c r="I6" s="194"/>
      <c r="J6" s="195"/>
      <c r="K6" s="57"/>
      <c r="L6" s="193" t="str">
        <f>Office&amp;" experience for "&amp;Period</f>
        <v>All Offices experience for 1991-1994</v>
      </c>
      <c r="M6" s="194"/>
      <c r="N6" s="194"/>
      <c r="O6" s="194"/>
      <c r="P6" s="194"/>
      <c r="Q6" s="194"/>
      <c r="R6" s="194"/>
      <c r="S6" s="195"/>
      <c r="U6" s="193" t="str">
        <f>Office&amp;" experience for "&amp;Period</f>
        <v>All Offices experience for 1991-1994</v>
      </c>
      <c r="V6" s="194"/>
      <c r="W6" s="194"/>
      <c r="X6" s="194"/>
      <c r="Y6" s="194"/>
      <c r="Z6" s="194"/>
      <c r="AA6" s="194"/>
      <c r="AB6" s="195"/>
      <c r="AD6" s="193" t="str">
        <f>Office&amp;" experience for "&amp;Period</f>
        <v>All Offices experience for 1991-1994</v>
      </c>
      <c r="AE6" s="194"/>
      <c r="AF6" s="194"/>
      <c r="AG6" s="194"/>
      <c r="AH6" s="194"/>
      <c r="AI6" s="194"/>
      <c r="AJ6" s="194"/>
      <c r="AK6" s="195"/>
      <c r="AM6" s="193" t="str">
        <f>Office&amp;" experience for "&amp;Period</f>
        <v>All Offices experience for 1991-1994</v>
      </c>
      <c r="AN6" s="194"/>
      <c r="AO6" s="194"/>
      <c r="AP6" s="194"/>
      <c r="AQ6" s="194"/>
      <c r="AR6" s="194"/>
      <c r="AS6" s="194"/>
      <c r="AT6" s="195"/>
      <c r="AV6" s="193" t="str">
        <f>Office&amp;" experience for "&amp;Period</f>
        <v>All Offices experience for 1991-1994</v>
      </c>
      <c r="AW6" s="194"/>
      <c r="AX6" s="194"/>
      <c r="AY6" s="194"/>
      <c r="AZ6" s="194"/>
      <c r="BA6" s="194"/>
      <c r="BB6" s="194"/>
      <c r="BC6" s="195"/>
    </row>
    <row r="7" spans="1:55" ht="15.75">
      <c r="A7" s="124" t="str">
        <f>Comparison_Basis</f>
        <v>IPM 1991-98</v>
      </c>
      <c r="C7" s="193" t="str">
        <f>$A3&amp;", "&amp;C1</f>
        <v>Males, CMI Occupation Class 1</v>
      </c>
      <c r="D7" s="194"/>
      <c r="E7" s="194"/>
      <c r="F7" s="194"/>
      <c r="G7" s="194"/>
      <c r="H7" s="194"/>
      <c r="I7" s="194"/>
      <c r="J7" s="195"/>
      <c r="K7" s="57"/>
      <c r="L7" s="193" t="str">
        <f>$A3&amp;", "&amp;L1</f>
        <v>Males, CMI Occupation Class 2</v>
      </c>
      <c r="M7" s="194"/>
      <c r="N7" s="194"/>
      <c r="O7" s="194"/>
      <c r="P7" s="194"/>
      <c r="Q7" s="194"/>
      <c r="R7" s="194"/>
      <c r="S7" s="195"/>
      <c r="U7" s="193" t="str">
        <f>$A3&amp;", "&amp;U1</f>
        <v>Males, CMI Occupation Class 3</v>
      </c>
      <c r="V7" s="194"/>
      <c r="W7" s="194"/>
      <c r="X7" s="194"/>
      <c r="Y7" s="194"/>
      <c r="Z7" s="194"/>
      <c r="AA7" s="194"/>
      <c r="AB7" s="195"/>
      <c r="AD7" s="193" t="str">
        <f>$A3&amp;", "&amp;AD1</f>
        <v>Males, CMI Occupation Class 4</v>
      </c>
      <c r="AE7" s="194"/>
      <c r="AF7" s="194"/>
      <c r="AG7" s="194"/>
      <c r="AH7" s="194"/>
      <c r="AI7" s="194"/>
      <c r="AJ7" s="194"/>
      <c r="AK7" s="195"/>
      <c r="AM7" s="193" t="str">
        <f>$A3&amp;", "&amp;AM1</f>
        <v>Males, CMI Occupation Class Unknown</v>
      </c>
      <c r="AN7" s="194"/>
      <c r="AO7" s="194"/>
      <c r="AP7" s="194"/>
      <c r="AQ7" s="194"/>
      <c r="AR7" s="194"/>
      <c r="AS7" s="194"/>
      <c r="AT7" s="195"/>
      <c r="AV7" s="193" t="str">
        <f>$A3&amp;", "&amp;AV1</f>
        <v>Males, All CMI Occupation Classes</v>
      </c>
      <c r="AW7" s="194"/>
      <c r="AX7" s="194"/>
      <c r="AY7" s="194"/>
      <c r="AZ7" s="194"/>
      <c r="BA7" s="194"/>
      <c r="BB7" s="194"/>
      <c r="BC7" s="195"/>
    </row>
    <row r="8" spans="1:55" ht="16.5" thickBot="1">
      <c r="A8" s="125"/>
      <c r="C8" s="196" t="s">
        <v>160</v>
      </c>
      <c r="D8" s="197"/>
      <c r="E8" s="197"/>
      <c r="F8" s="197"/>
      <c r="G8" s="197"/>
      <c r="H8" s="197"/>
      <c r="I8" s="197"/>
      <c r="J8" s="198"/>
      <c r="K8" s="57"/>
      <c r="L8" s="196" t="s">
        <v>160</v>
      </c>
      <c r="M8" s="197"/>
      <c r="N8" s="197"/>
      <c r="O8" s="197"/>
      <c r="P8" s="197"/>
      <c r="Q8" s="197"/>
      <c r="R8" s="197"/>
      <c r="S8" s="198"/>
      <c r="U8" s="196" t="s">
        <v>160</v>
      </c>
      <c r="V8" s="197"/>
      <c r="W8" s="197"/>
      <c r="X8" s="197"/>
      <c r="Y8" s="197"/>
      <c r="Z8" s="197"/>
      <c r="AA8" s="197"/>
      <c r="AB8" s="198"/>
      <c r="AD8" s="196" t="s">
        <v>160</v>
      </c>
      <c r="AE8" s="197"/>
      <c r="AF8" s="197"/>
      <c r="AG8" s="197"/>
      <c r="AH8" s="197"/>
      <c r="AI8" s="197"/>
      <c r="AJ8" s="197"/>
      <c r="AK8" s="198"/>
      <c r="AM8" s="196" t="s">
        <v>160</v>
      </c>
      <c r="AN8" s="197"/>
      <c r="AO8" s="197"/>
      <c r="AP8" s="197"/>
      <c r="AQ8" s="197"/>
      <c r="AR8" s="197"/>
      <c r="AS8" s="197"/>
      <c r="AT8" s="198"/>
      <c r="AV8" s="196" t="s">
        <v>160</v>
      </c>
      <c r="AW8" s="197"/>
      <c r="AX8" s="197"/>
      <c r="AY8" s="197"/>
      <c r="AZ8" s="197"/>
      <c r="BA8" s="197"/>
      <c r="BB8" s="197"/>
      <c r="BC8" s="198"/>
    </row>
    <row r="9" spans="1:55" ht="17.25" thickBot="1" thickTop="1">
      <c r="A9" s="77" t="s">
        <v>181</v>
      </c>
      <c r="C9" s="1" t="s">
        <v>181</v>
      </c>
      <c r="D9" s="2" t="s">
        <v>1</v>
      </c>
      <c r="E9" s="2" t="s">
        <v>2</v>
      </c>
      <c r="F9" s="2" t="s">
        <v>3</v>
      </c>
      <c r="G9" s="2" t="s">
        <v>4</v>
      </c>
      <c r="H9" s="2" t="s">
        <v>5</v>
      </c>
      <c r="I9" s="2" t="s">
        <v>6</v>
      </c>
      <c r="J9" s="3" t="s">
        <v>7</v>
      </c>
      <c r="L9" s="1" t="s">
        <v>181</v>
      </c>
      <c r="M9" s="4" t="s">
        <v>1</v>
      </c>
      <c r="N9" s="4" t="s">
        <v>2</v>
      </c>
      <c r="O9" s="4" t="s">
        <v>3</v>
      </c>
      <c r="P9" s="4" t="s">
        <v>4</v>
      </c>
      <c r="Q9" s="4" t="s">
        <v>5</v>
      </c>
      <c r="R9" s="4" t="s">
        <v>6</v>
      </c>
      <c r="S9" s="5" t="s">
        <v>7</v>
      </c>
      <c r="U9" s="1" t="s">
        <v>181</v>
      </c>
      <c r="V9" s="4" t="s">
        <v>1</v>
      </c>
      <c r="W9" s="4" t="s">
        <v>2</v>
      </c>
      <c r="X9" s="4" t="s">
        <v>3</v>
      </c>
      <c r="Y9" s="4" t="s">
        <v>4</v>
      </c>
      <c r="Z9" s="4" t="s">
        <v>5</v>
      </c>
      <c r="AA9" s="4" t="s">
        <v>6</v>
      </c>
      <c r="AB9" s="5" t="s">
        <v>7</v>
      </c>
      <c r="AD9" s="1" t="s">
        <v>181</v>
      </c>
      <c r="AE9" s="4" t="s">
        <v>1</v>
      </c>
      <c r="AF9" s="4" t="s">
        <v>2</v>
      </c>
      <c r="AG9" s="4" t="s">
        <v>3</v>
      </c>
      <c r="AH9" s="4" t="s">
        <v>4</v>
      </c>
      <c r="AI9" s="4" t="s">
        <v>5</v>
      </c>
      <c r="AJ9" s="4" t="s">
        <v>6</v>
      </c>
      <c r="AK9" s="5" t="s">
        <v>7</v>
      </c>
      <c r="AM9" s="1" t="s">
        <v>181</v>
      </c>
      <c r="AN9" s="4" t="s">
        <v>1</v>
      </c>
      <c r="AO9" s="4" t="s">
        <v>2</v>
      </c>
      <c r="AP9" s="4" t="s">
        <v>3</v>
      </c>
      <c r="AQ9" s="4" t="s">
        <v>4</v>
      </c>
      <c r="AR9" s="4" t="s">
        <v>5</v>
      </c>
      <c r="AS9" s="4" t="s">
        <v>6</v>
      </c>
      <c r="AT9" s="5" t="s">
        <v>7</v>
      </c>
      <c r="AV9" s="1" t="s">
        <v>181</v>
      </c>
      <c r="AW9" s="4" t="s">
        <v>1</v>
      </c>
      <c r="AX9" s="4" t="s">
        <v>2</v>
      </c>
      <c r="AY9" s="4" t="s">
        <v>3</v>
      </c>
      <c r="AZ9" s="4" t="s">
        <v>4</v>
      </c>
      <c r="BA9" s="4" t="s">
        <v>5</v>
      </c>
      <c r="BB9" s="4" t="s">
        <v>6</v>
      </c>
      <c r="BC9" s="5" t="s">
        <v>7</v>
      </c>
    </row>
    <row r="10" spans="1:55" ht="16.5" thickTop="1">
      <c r="A10" s="78" t="s">
        <v>8</v>
      </c>
      <c r="C10" s="6" t="s">
        <v>8</v>
      </c>
      <c r="D10" s="126" t="s">
        <v>8</v>
      </c>
      <c r="E10" s="126" t="s">
        <v>8</v>
      </c>
      <c r="F10" s="126" t="s">
        <v>8</v>
      </c>
      <c r="G10" s="126" t="s">
        <v>8</v>
      </c>
      <c r="H10" s="126" t="s">
        <v>8</v>
      </c>
      <c r="I10" s="126" t="s">
        <v>8</v>
      </c>
      <c r="J10" s="127" t="s">
        <v>8</v>
      </c>
      <c r="L10" s="6" t="s">
        <v>8</v>
      </c>
      <c r="M10" s="126" t="s">
        <v>8</v>
      </c>
      <c r="N10" s="126" t="s">
        <v>8</v>
      </c>
      <c r="O10" s="126" t="s">
        <v>8</v>
      </c>
      <c r="P10" s="126" t="s">
        <v>8</v>
      </c>
      <c r="Q10" s="126" t="s">
        <v>8</v>
      </c>
      <c r="R10" s="126" t="s">
        <v>8</v>
      </c>
      <c r="S10" s="127" t="s">
        <v>8</v>
      </c>
      <c r="U10" s="6" t="s">
        <v>8</v>
      </c>
      <c r="V10" s="126" t="s">
        <v>8</v>
      </c>
      <c r="W10" s="126" t="s">
        <v>8</v>
      </c>
      <c r="X10" s="126" t="s">
        <v>8</v>
      </c>
      <c r="Y10" s="126" t="s">
        <v>8</v>
      </c>
      <c r="Z10" s="126" t="s">
        <v>8</v>
      </c>
      <c r="AA10" s="126" t="s">
        <v>8</v>
      </c>
      <c r="AB10" s="127" t="s">
        <v>8</v>
      </c>
      <c r="AD10" s="6" t="s">
        <v>8</v>
      </c>
      <c r="AE10" s="126" t="s">
        <v>8</v>
      </c>
      <c r="AF10" s="126" t="s">
        <v>8</v>
      </c>
      <c r="AG10" s="126" t="s">
        <v>8</v>
      </c>
      <c r="AH10" s="126" t="s">
        <v>8</v>
      </c>
      <c r="AI10" s="126" t="s">
        <v>8</v>
      </c>
      <c r="AJ10" s="126" t="s">
        <v>8</v>
      </c>
      <c r="AK10" s="127" t="s">
        <v>8</v>
      </c>
      <c r="AM10" s="6" t="s">
        <v>8</v>
      </c>
      <c r="AN10" s="126" t="s">
        <v>8</v>
      </c>
      <c r="AO10" s="126" t="s">
        <v>8</v>
      </c>
      <c r="AP10" s="126" t="s">
        <v>8</v>
      </c>
      <c r="AQ10" s="126" t="s">
        <v>8</v>
      </c>
      <c r="AR10" s="126" t="s">
        <v>8</v>
      </c>
      <c r="AS10" s="126" t="s">
        <v>8</v>
      </c>
      <c r="AT10" s="127" t="s">
        <v>8</v>
      </c>
      <c r="AV10" s="6" t="s">
        <v>8</v>
      </c>
      <c r="AW10" s="126" t="s">
        <v>8</v>
      </c>
      <c r="AX10" s="126" t="s">
        <v>8</v>
      </c>
      <c r="AY10" s="126" t="s">
        <v>8</v>
      </c>
      <c r="AZ10" s="126" t="s">
        <v>8</v>
      </c>
      <c r="BA10" s="126" t="s">
        <v>8</v>
      </c>
      <c r="BB10" s="126" t="s">
        <v>8</v>
      </c>
      <c r="BC10" s="127" t="s">
        <v>8</v>
      </c>
    </row>
    <row r="11" spans="1:55" ht="15.75">
      <c r="A11" s="79" t="s">
        <v>67</v>
      </c>
      <c r="C11" s="7" t="s">
        <v>67</v>
      </c>
      <c r="D11" s="128">
        <v>5219</v>
      </c>
      <c r="E11" s="128">
        <v>1254</v>
      </c>
      <c r="F11" s="128">
        <v>340</v>
      </c>
      <c r="G11" s="128">
        <v>144</v>
      </c>
      <c r="H11" s="128">
        <v>24</v>
      </c>
      <c r="I11" s="128">
        <v>1762</v>
      </c>
      <c r="J11" s="129">
        <v>6981</v>
      </c>
      <c r="L11" s="7" t="s">
        <v>67</v>
      </c>
      <c r="M11" s="128">
        <v>13</v>
      </c>
      <c r="N11" s="128">
        <v>451</v>
      </c>
      <c r="O11" s="128">
        <v>140</v>
      </c>
      <c r="P11" s="128">
        <v>29</v>
      </c>
      <c r="Q11" s="128">
        <v>5</v>
      </c>
      <c r="R11" s="128">
        <v>625</v>
      </c>
      <c r="S11" s="129">
        <v>638</v>
      </c>
      <c r="U11" s="7" t="s">
        <v>67</v>
      </c>
      <c r="V11" s="128">
        <v>1</v>
      </c>
      <c r="W11" s="128">
        <v>1186</v>
      </c>
      <c r="X11" s="128">
        <v>201</v>
      </c>
      <c r="Y11" s="128">
        <v>27</v>
      </c>
      <c r="Z11" s="128">
        <v>5</v>
      </c>
      <c r="AA11" s="128">
        <v>1419</v>
      </c>
      <c r="AB11" s="129">
        <v>1420</v>
      </c>
      <c r="AD11" s="7" t="s">
        <v>67</v>
      </c>
      <c r="AE11" s="128">
        <v>3</v>
      </c>
      <c r="AF11" s="128">
        <v>783</v>
      </c>
      <c r="AG11" s="128">
        <v>212</v>
      </c>
      <c r="AH11" s="128">
        <v>31</v>
      </c>
      <c r="AI11" s="128">
        <v>5</v>
      </c>
      <c r="AJ11" s="128">
        <v>1031</v>
      </c>
      <c r="AK11" s="129">
        <v>1034</v>
      </c>
      <c r="AM11" s="7" t="s">
        <v>67</v>
      </c>
      <c r="AN11" s="128">
        <v>5</v>
      </c>
      <c r="AO11" s="128">
        <v>255</v>
      </c>
      <c r="AP11" s="128">
        <v>399</v>
      </c>
      <c r="AQ11" s="128">
        <v>105</v>
      </c>
      <c r="AR11" s="128">
        <v>30</v>
      </c>
      <c r="AS11" s="128">
        <v>789</v>
      </c>
      <c r="AT11" s="129">
        <v>794</v>
      </c>
      <c r="AV11" s="7" t="s">
        <v>67</v>
      </c>
      <c r="AW11" s="128">
        <v>5240</v>
      </c>
      <c r="AX11" s="128">
        <v>3926</v>
      </c>
      <c r="AY11" s="128">
        <v>1292</v>
      </c>
      <c r="AZ11" s="128">
        <v>334</v>
      </c>
      <c r="BA11" s="128">
        <v>69</v>
      </c>
      <c r="BB11" s="128">
        <v>5621</v>
      </c>
      <c r="BC11" s="129">
        <v>10861</v>
      </c>
    </row>
    <row r="12" spans="1:55" ht="15.75">
      <c r="A12" s="79" t="s">
        <v>68</v>
      </c>
      <c r="C12" s="7" t="s">
        <v>68</v>
      </c>
      <c r="D12" s="130">
        <v>5147.420654036279</v>
      </c>
      <c r="E12" s="130">
        <v>1122.6517908378175</v>
      </c>
      <c r="F12" s="130">
        <v>298.41177717375496</v>
      </c>
      <c r="G12" s="130">
        <v>139.9219369274938</v>
      </c>
      <c r="H12" s="130">
        <v>23.348341050416497</v>
      </c>
      <c r="I12" s="130">
        <v>1584.3338459894826</v>
      </c>
      <c r="J12" s="131">
        <v>6731.754500025763</v>
      </c>
      <c r="L12" s="7" t="s">
        <v>68</v>
      </c>
      <c r="M12" s="130">
        <v>23.617184040297204</v>
      </c>
      <c r="N12" s="130">
        <v>490.4568747675774</v>
      </c>
      <c r="O12" s="130">
        <v>125.0802275701896</v>
      </c>
      <c r="P12" s="130">
        <v>28.0239340657305</v>
      </c>
      <c r="Q12" s="130">
        <v>2.4750423084266986</v>
      </c>
      <c r="R12" s="130">
        <v>646.0360787119242</v>
      </c>
      <c r="S12" s="131">
        <v>669.6532627522215</v>
      </c>
      <c r="U12" s="7" t="s">
        <v>68</v>
      </c>
      <c r="V12" s="130">
        <v>2.14323152526081</v>
      </c>
      <c r="W12" s="130">
        <v>1245.4002209838638</v>
      </c>
      <c r="X12" s="130">
        <v>168.2328361250714</v>
      </c>
      <c r="Y12" s="130">
        <v>31.178932273572666</v>
      </c>
      <c r="Z12" s="130">
        <v>6.2399130363127115</v>
      </c>
      <c r="AA12" s="130">
        <v>1451.0519024188206</v>
      </c>
      <c r="AB12" s="131">
        <v>1453.1951339440814</v>
      </c>
      <c r="AD12" s="7" t="s">
        <v>68</v>
      </c>
      <c r="AE12" s="130">
        <v>3.3463036406803437</v>
      </c>
      <c r="AF12" s="130">
        <v>814.418497405802</v>
      </c>
      <c r="AG12" s="130">
        <v>186.89728667091035</v>
      </c>
      <c r="AH12" s="130">
        <v>23.551977258674732</v>
      </c>
      <c r="AI12" s="130">
        <v>1.4144495052585162</v>
      </c>
      <c r="AJ12" s="130">
        <v>1026.2822108406456</v>
      </c>
      <c r="AK12" s="131">
        <v>1029.628514481326</v>
      </c>
      <c r="AM12" s="7" t="s">
        <v>68</v>
      </c>
      <c r="AN12" s="130">
        <v>10.166585704452519</v>
      </c>
      <c r="AO12" s="130">
        <v>234.88176061807494</v>
      </c>
      <c r="AP12" s="130">
        <v>258.4654276786649</v>
      </c>
      <c r="AQ12" s="130">
        <v>74.98100068838002</v>
      </c>
      <c r="AR12" s="130">
        <v>9.162478751268349</v>
      </c>
      <c r="AS12" s="130">
        <v>577.4906677363882</v>
      </c>
      <c r="AT12" s="131">
        <v>587.6572534408407</v>
      </c>
      <c r="AV12" s="7" t="s">
        <v>68</v>
      </c>
      <c r="AW12" s="130">
        <v>5186.693958946972</v>
      </c>
      <c r="AX12" s="130">
        <v>3907.809144613136</v>
      </c>
      <c r="AY12" s="130">
        <v>1037.0875552185912</v>
      </c>
      <c r="AZ12" s="130">
        <v>297.6577812138517</v>
      </c>
      <c r="BA12" s="130">
        <v>42.64022465168277</v>
      </c>
      <c r="BB12" s="130">
        <v>5285.194705697261</v>
      </c>
      <c r="BC12" s="131">
        <v>10471.888664644232</v>
      </c>
    </row>
    <row r="13" spans="1:55" ht="16.5" thickBot="1">
      <c r="A13" s="80" t="s">
        <v>8</v>
      </c>
      <c r="C13" s="8" t="s">
        <v>8</v>
      </c>
      <c r="D13" s="132" t="s">
        <v>8</v>
      </c>
      <c r="E13" s="132" t="s">
        <v>8</v>
      </c>
      <c r="F13" s="132" t="s">
        <v>8</v>
      </c>
      <c r="G13" s="132" t="s">
        <v>8</v>
      </c>
      <c r="H13" s="132" t="s">
        <v>8</v>
      </c>
      <c r="I13" s="132" t="s">
        <v>8</v>
      </c>
      <c r="J13" s="133" t="s">
        <v>8</v>
      </c>
      <c r="L13" s="8" t="s">
        <v>8</v>
      </c>
      <c r="M13" s="132" t="s">
        <v>8</v>
      </c>
      <c r="N13" s="132" t="s">
        <v>8</v>
      </c>
      <c r="O13" s="132" t="s">
        <v>8</v>
      </c>
      <c r="P13" s="132" t="s">
        <v>8</v>
      </c>
      <c r="Q13" s="132" t="s">
        <v>8</v>
      </c>
      <c r="R13" s="132" t="s">
        <v>8</v>
      </c>
      <c r="S13" s="133" t="s">
        <v>8</v>
      </c>
      <c r="U13" s="8" t="s">
        <v>8</v>
      </c>
      <c r="V13" s="132" t="s">
        <v>8</v>
      </c>
      <c r="W13" s="132" t="s">
        <v>8</v>
      </c>
      <c r="X13" s="132" t="s">
        <v>8</v>
      </c>
      <c r="Y13" s="132" t="s">
        <v>8</v>
      </c>
      <c r="Z13" s="132" t="s">
        <v>8</v>
      </c>
      <c r="AA13" s="132" t="s">
        <v>8</v>
      </c>
      <c r="AB13" s="133" t="s">
        <v>8</v>
      </c>
      <c r="AD13" s="8" t="s">
        <v>8</v>
      </c>
      <c r="AE13" s="132" t="s">
        <v>8</v>
      </c>
      <c r="AF13" s="132" t="s">
        <v>8</v>
      </c>
      <c r="AG13" s="132" t="s">
        <v>8</v>
      </c>
      <c r="AH13" s="132" t="s">
        <v>8</v>
      </c>
      <c r="AI13" s="132" t="s">
        <v>8</v>
      </c>
      <c r="AJ13" s="132" t="s">
        <v>8</v>
      </c>
      <c r="AK13" s="133" t="s">
        <v>8</v>
      </c>
      <c r="AM13" s="8" t="s">
        <v>8</v>
      </c>
      <c r="AN13" s="132" t="s">
        <v>8</v>
      </c>
      <c r="AO13" s="132" t="s">
        <v>8</v>
      </c>
      <c r="AP13" s="132" t="s">
        <v>8</v>
      </c>
      <c r="AQ13" s="132" t="s">
        <v>8</v>
      </c>
      <c r="AR13" s="132" t="s">
        <v>8</v>
      </c>
      <c r="AS13" s="132" t="s">
        <v>8</v>
      </c>
      <c r="AT13" s="133" t="s">
        <v>8</v>
      </c>
      <c r="AV13" s="8" t="s">
        <v>8</v>
      </c>
      <c r="AW13" s="132" t="s">
        <v>8</v>
      </c>
      <c r="AX13" s="132" t="s">
        <v>8</v>
      </c>
      <c r="AY13" s="132" t="s">
        <v>8</v>
      </c>
      <c r="AZ13" s="132" t="s">
        <v>8</v>
      </c>
      <c r="BA13" s="132" t="s">
        <v>8</v>
      </c>
      <c r="BB13" s="132" t="s">
        <v>8</v>
      </c>
      <c r="BC13" s="133" t="s">
        <v>8</v>
      </c>
    </row>
    <row r="14" spans="1:55" ht="15.75">
      <c r="A14" s="81" t="s">
        <v>9</v>
      </c>
      <c r="C14" s="9" t="s">
        <v>9</v>
      </c>
      <c r="D14" s="134">
        <v>101.39058685302734</v>
      </c>
      <c r="E14" s="134">
        <v>111.69981384277344</v>
      </c>
      <c r="F14" s="134">
        <v>113.9365234375</v>
      </c>
      <c r="G14" s="134">
        <v>102.9145278930664</v>
      </c>
      <c r="H14" s="135">
        <v>102.79103088378906</v>
      </c>
      <c r="I14" s="134">
        <v>111.21393585205078</v>
      </c>
      <c r="J14" s="136">
        <v>103.7025375366211</v>
      </c>
      <c r="L14" s="9" t="s">
        <v>9</v>
      </c>
      <c r="M14" s="135">
        <v>55.0446662902832</v>
      </c>
      <c r="N14" s="134">
        <v>91.955078125</v>
      </c>
      <c r="O14" s="134">
        <v>111.92816162109375</v>
      </c>
      <c r="P14" s="135">
        <v>103.48297119140625</v>
      </c>
      <c r="Q14" s="135">
        <v>202.01675415039062</v>
      </c>
      <c r="R14" s="134">
        <v>96.74382019042969</v>
      </c>
      <c r="S14" s="136">
        <v>95.27318572998047</v>
      </c>
      <c r="U14" s="9" t="s">
        <v>9</v>
      </c>
      <c r="V14" s="135">
        <v>46.65851593017578</v>
      </c>
      <c r="W14" s="134">
        <v>95.23043060302734</v>
      </c>
      <c r="X14" s="134">
        <v>119.4772720336914</v>
      </c>
      <c r="Y14" s="135">
        <v>86.59693908691406</v>
      </c>
      <c r="Z14" s="135">
        <v>80.12931823730469</v>
      </c>
      <c r="AA14" s="134">
        <v>97.79113006591797</v>
      </c>
      <c r="AB14" s="136">
        <v>97.71571350097656</v>
      </c>
      <c r="AD14" s="9" t="s">
        <v>9</v>
      </c>
      <c r="AE14" s="135">
        <v>89.65116119384766</v>
      </c>
      <c r="AF14" s="134">
        <v>96.14221954345703</v>
      </c>
      <c r="AG14" s="134">
        <v>113.43128967285156</v>
      </c>
      <c r="AH14" s="134">
        <v>131.62376403808594</v>
      </c>
      <c r="AI14" s="135">
        <v>353.4944152832031</v>
      </c>
      <c r="AJ14" s="134">
        <v>100.4596939086914</v>
      </c>
      <c r="AK14" s="136">
        <v>100.42456817626953</v>
      </c>
      <c r="AM14" s="9" t="s">
        <v>9</v>
      </c>
      <c r="AN14" s="135">
        <v>49.180721282958984</v>
      </c>
      <c r="AO14" s="134">
        <v>108.56526184082031</v>
      </c>
      <c r="AP14" s="134">
        <v>154.3726806640625</v>
      </c>
      <c r="AQ14" s="134">
        <v>140.0354766845703</v>
      </c>
      <c r="AR14" s="134">
        <v>327.42230224609375</v>
      </c>
      <c r="AS14" s="134">
        <v>136.62557983398438</v>
      </c>
      <c r="AT14" s="136">
        <v>135.11277770996094</v>
      </c>
      <c r="AV14" s="9" t="s">
        <v>9</v>
      </c>
      <c r="AW14" s="134">
        <v>101.02774810791016</v>
      </c>
      <c r="AX14" s="134">
        <v>100.46549987792969</v>
      </c>
      <c r="AY14" s="134">
        <v>124.57964324951172</v>
      </c>
      <c r="AZ14" s="134">
        <v>112.20939636230469</v>
      </c>
      <c r="BA14" s="134">
        <v>161.81903076171875</v>
      </c>
      <c r="BB14" s="134">
        <v>106.35369873046875</v>
      </c>
      <c r="BC14" s="136">
        <v>103.71576690673828</v>
      </c>
    </row>
    <row r="15" spans="1:55" ht="15.75">
      <c r="A15" s="75" t="s">
        <v>8</v>
      </c>
      <c r="C15" s="6" t="s">
        <v>8</v>
      </c>
      <c r="D15" s="134" t="s">
        <v>8</v>
      </c>
      <c r="E15" s="134" t="s">
        <v>8</v>
      </c>
      <c r="F15" s="134" t="s">
        <v>8</v>
      </c>
      <c r="G15" s="134" t="s">
        <v>8</v>
      </c>
      <c r="H15" s="134" t="s">
        <v>8</v>
      </c>
      <c r="I15" s="134" t="s">
        <v>8</v>
      </c>
      <c r="J15" s="136" t="s">
        <v>8</v>
      </c>
      <c r="L15" s="6" t="s">
        <v>8</v>
      </c>
      <c r="M15" s="134" t="s">
        <v>8</v>
      </c>
      <c r="N15" s="134" t="s">
        <v>8</v>
      </c>
      <c r="O15" s="134" t="s">
        <v>8</v>
      </c>
      <c r="P15" s="134" t="s">
        <v>8</v>
      </c>
      <c r="Q15" s="134" t="s">
        <v>8</v>
      </c>
      <c r="R15" s="134" t="s">
        <v>8</v>
      </c>
      <c r="S15" s="136" t="s">
        <v>8</v>
      </c>
      <c r="U15" s="6" t="s">
        <v>8</v>
      </c>
      <c r="V15" s="134" t="s">
        <v>8</v>
      </c>
      <c r="W15" s="134" t="s">
        <v>8</v>
      </c>
      <c r="X15" s="134" t="s">
        <v>8</v>
      </c>
      <c r="Y15" s="134" t="s">
        <v>8</v>
      </c>
      <c r="Z15" s="134" t="s">
        <v>8</v>
      </c>
      <c r="AA15" s="134" t="s">
        <v>8</v>
      </c>
      <c r="AB15" s="136" t="s">
        <v>8</v>
      </c>
      <c r="AD15" s="6" t="s">
        <v>8</v>
      </c>
      <c r="AE15" s="134" t="s">
        <v>8</v>
      </c>
      <c r="AF15" s="134" t="s">
        <v>8</v>
      </c>
      <c r="AG15" s="134" t="s">
        <v>8</v>
      </c>
      <c r="AH15" s="134" t="s">
        <v>8</v>
      </c>
      <c r="AI15" s="134" t="s">
        <v>8</v>
      </c>
      <c r="AJ15" s="134" t="s">
        <v>8</v>
      </c>
      <c r="AK15" s="136" t="s">
        <v>8</v>
      </c>
      <c r="AM15" s="6" t="s">
        <v>8</v>
      </c>
      <c r="AN15" s="134" t="s">
        <v>8</v>
      </c>
      <c r="AO15" s="134" t="s">
        <v>8</v>
      </c>
      <c r="AP15" s="134" t="s">
        <v>8</v>
      </c>
      <c r="AQ15" s="134" t="s">
        <v>8</v>
      </c>
      <c r="AR15" s="134" t="s">
        <v>8</v>
      </c>
      <c r="AS15" s="134" t="s">
        <v>8</v>
      </c>
      <c r="AT15" s="136" t="s">
        <v>8</v>
      </c>
      <c r="AV15" s="6" t="s">
        <v>8</v>
      </c>
      <c r="AW15" s="134" t="s">
        <v>8</v>
      </c>
      <c r="AX15" s="134" t="s">
        <v>8</v>
      </c>
      <c r="AY15" s="134" t="s">
        <v>8</v>
      </c>
      <c r="AZ15" s="134" t="s">
        <v>8</v>
      </c>
      <c r="BA15" s="134" t="s">
        <v>8</v>
      </c>
      <c r="BB15" s="134" t="s">
        <v>8</v>
      </c>
      <c r="BC15" s="136" t="s">
        <v>8</v>
      </c>
    </row>
    <row r="16" spans="1:55" ht="15.75">
      <c r="A16" s="79" t="s">
        <v>10</v>
      </c>
      <c r="C16" s="7" t="s">
        <v>10</v>
      </c>
      <c r="D16" s="134" t="s">
        <v>8</v>
      </c>
      <c r="E16" s="134" t="s">
        <v>8</v>
      </c>
      <c r="F16" s="134" t="s">
        <v>8</v>
      </c>
      <c r="G16" s="134" t="s">
        <v>8</v>
      </c>
      <c r="H16" s="134" t="s">
        <v>8</v>
      </c>
      <c r="I16" s="134" t="s">
        <v>8</v>
      </c>
      <c r="J16" s="136" t="s">
        <v>8</v>
      </c>
      <c r="L16" s="7" t="s">
        <v>10</v>
      </c>
      <c r="M16" s="134" t="s">
        <v>8</v>
      </c>
      <c r="N16" s="134" t="s">
        <v>8</v>
      </c>
      <c r="O16" s="134" t="s">
        <v>8</v>
      </c>
      <c r="P16" s="134" t="s">
        <v>8</v>
      </c>
      <c r="Q16" s="134" t="s">
        <v>8</v>
      </c>
      <c r="R16" s="134" t="s">
        <v>8</v>
      </c>
      <c r="S16" s="136" t="s">
        <v>8</v>
      </c>
      <c r="U16" s="7" t="s">
        <v>10</v>
      </c>
      <c r="V16" s="134" t="s">
        <v>8</v>
      </c>
      <c r="W16" s="134" t="s">
        <v>8</v>
      </c>
      <c r="X16" s="134" t="s">
        <v>8</v>
      </c>
      <c r="Y16" s="134" t="s">
        <v>8</v>
      </c>
      <c r="Z16" s="134" t="s">
        <v>8</v>
      </c>
      <c r="AA16" s="134" t="s">
        <v>8</v>
      </c>
      <c r="AB16" s="136" t="s">
        <v>8</v>
      </c>
      <c r="AD16" s="7" t="s">
        <v>10</v>
      </c>
      <c r="AE16" s="134" t="s">
        <v>8</v>
      </c>
      <c r="AF16" s="134" t="s">
        <v>8</v>
      </c>
      <c r="AG16" s="134" t="s">
        <v>8</v>
      </c>
      <c r="AH16" s="134" t="s">
        <v>8</v>
      </c>
      <c r="AI16" s="134" t="s">
        <v>8</v>
      </c>
      <c r="AJ16" s="134" t="s">
        <v>8</v>
      </c>
      <c r="AK16" s="136" t="s">
        <v>8</v>
      </c>
      <c r="AM16" s="7" t="s">
        <v>10</v>
      </c>
      <c r="AN16" s="134" t="s">
        <v>8</v>
      </c>
      <c r="AO16" s="134" t="s">
        <v>8</v>
      </c>
      <c r="AP16" s="134" t="s">
        <v>8</v>
      </c>
      <c r="AQ16" s="134" t="s">
        <v>8</v>
      </c>
      <c r="AR16" s="134" t="s">
        <v>8</v>
      </c>
      <c r="AS16" s="134" t="s">
        <v>8</v>
      </c>
      <c r="AT16" s="136" t="s">
        <v>8</v>
      </c>
      <c r="AV16" s="7" t="s">
        <v>10</v>
      </c>
      <c r="AW16" s="134" t="s">
        <v>8</v>
      </c>
      <c r="AX16" s="134" t="s">
        <v>8</v>
      </c>
      <c r="AY16" s="134" t="s">
        <v>8</v>
      </c>
      <c r="AZ16" s="134" t="s">
        <v>8</v>
      </c>
      <c r="BA16" s="134" t="s">
        <v>8</v>
      </c>
      <c r="BB16" s="134" t="s">
        <v>8</v>
      </c>
      <c r="BC16" s="136" t="s">
        <v>8</v>
      </c>
    </row>
    <row r="17" spans="1:55" ht="15.75">
      <c r="A17" s="75" t="s">
        <v>146</v>
      </c>
      <c r="C17" s="6" t="s">
        <v>146</v>
      </c>
      <c r="D17" s="134">
        <v>95.4525146484375</v>
      </c>
      <c r="E17" s="134" t="s">
        <v>246</v>
      </c>
      <c r="F17" s="134" t="s">
        <v>246</v>
      </c>
      <c r="G17" s="134" t="s">
        <v>246</v>
      </c>
      <c r="H17" s="134" t="s">
        <v>246</v>
      </c>
      <c r="I17" s="134" t="s">
        <v>246</v>
      </c>
      <c r="J17" s="136">
        <v>95.4525146484375</v>
      </c>
      <c r="L17" s="6" t="s">
        <v>146</v>
      </c>
      <c r="M17" s="134" t="s">
        <v>307</v>
      </c>
      <c r="N17" s="134" t="s">
        <v>246</v>
      </c>
      <c r="O17" s="134" t="s">
        <v>246</v>
      </c>
      <c r="P17" s="134" t="s">
        <v>246</v>
      </c>
      <c r="Q17" s="134" t="s">
        <v>246</v>
      </c>
      <c r="R17" s="134" t="s">
        <v>246</v>
      </c>
      <c r="S17" s="137">
        <v>52.2290153503418</v>
      </c>
      <c r="U17" s="6" t="s">
        <v>146</v>
      </c>
      <c r="V17" s="134" t="s">
        <v>307</v>
      </c>
      <c r="W17" s="134" t="s">
        <v>246</v>
      </c>
      <c r="X17" s="134" t="s">
        <v>246</v>
      </c>
      <c r="Y17" s="134" t="s">
        <v>246</v>
      </c>
      <c r="Z17" s="134" t="s">
        <v>246</v>
      </c>
      <c r="AA17" s="134" t="s">
        <v>246</v>
      </c>
      <c r="AB17" s="136" t="s">
        <v>307</v>
      </c>
      <c r="AD17" s="6" t="s">
        <v>146</v>
      </c>
      <c r="AE17" s="134" t="s">
        <v>307</v>
      </c>
      <c r="AF17" s="134" t="s">
        <v>246</v>
      </c>
      <c r="AG17" s="134" t="s">
        <v>246</v>
      </c>
      <c r="AH17" s="134" t="s">
        <v>246</v>
      </c>
      <c r="AI17" s="134" t="s">
        <v>246</v>
      </c>
      <c r="AJ17" s="134" t="s">
        <v>246</v>
      </c>
      <c r="AK17" s="136" t="s">
        <v>307</v>
      </c>
      <c r="AM17" s="6" t="s">
        <v>146</v>
      </c>
      <c r="AN17" s="134" t="s">
        <v>307</v>
      </c>
      <c r="AO17" s="134" t="s">
        <v>246</v>
      </c>
      <c r="AP17" s="134" t="s">
        <v>246</v>
      </c>
      <c r="AQ17" s="134" t="s">
        <v>246</v>
      </c>
      <c r="AR17" s="134" t="s">
        <v>246</v>
      </c>
      <c r="AS17" s="134" t="s">
        <v>246</v>
      </c>
      <c r="AT17" s="136" t="s">
        <v>307</v>
      </c>
      <c r="AV17" s="6" t="s">
        <v>146</v>
      </c>
      <c r="AW17" s="134">
        <v>95.00090026855469</v>
      </c>
      <c r="AX17" s="134" t="s">
        <v>246</v>
      </c>
      <c r="AY17" s="134" t="s">
        <v>246</v>
      </c>
      <c r="AZ17" s="134" t="s">
        <v>246</v>
      </c>
      <c r="BA17" s="134" t="s">
        <v>246</v>
      </c>
      <c r="BB17" s="134" t="s">
        <v>246</v>
      </c>
      <c r="BC17" s="136">
        <v>95.00090026855469</v>
      </c>
    </row>
    <row r="18" spans="1:55" ht="15.75">
      <c r="A18" s="75" t="s">
        <v>147</v>
      </c>
      <c r="C18" s="6" t="s">
        <v>147</v>
      </c>
      <c r="D18" s="134">
        <v>103.22895812988281</v>
      </c>
      <c r="E18" s="134" t="s">
        <v>246</v>
      </c>
      <c r="F18" s="134" t="s">
        <v>246</v>
      </c>
      <c r="G18" s="134" t="s">
        <v>246</v>
      </c>
      <c r="H18" s="134" t="s">
        <v>246</v>
      </c>
      <c r="I18" s="134" t="s">
        <v>246</v>
      </c>
      <c r="J18" s="136">
        <v>103.22895812988281</v>
      </c>
      <c r="L18" s="6" t="s">
        <v>147</v>
      </c>
      <c r="M18" s="135">
        <v>55.0446662902832</v>
      </c>
      <c r="N18" s="134" t="s">
        <v>246</v>
      </c>
      <c r="O18" s="134" t="s">
        <v>246</v>
      </c>
      <c r="P18" s="134" t="s">
        <v>246</v>
      </c>
      <c r="Q18" s="134" t="s">
        <v>246</v>
      </c>
      <c r="R18" s="134" t="s">
        <v>246</v>
      </c>
      <c r="S18" s="136" t="s">
        <v>308</v>
      </c>
      <c r="U18" s="6" t="s">
        <v>147</v>
      </c>
      <c r="V18" s="134" t="s">
        <v>307</v>
      </c>
      <c r="W18" s="134" t="s">
        <v>246</v>
      </c>
      <c r="X18" s="134" t="s">
        <v>246</v>
      </c>
      <c r="Y18" s="134" t="s">
        <v>246</v>
      </c>
      <c r="Z18" s="134" t="s">
        <v>246</v>
      </c>
      <c r="AA18" s="134" t="s">
        <v>246</v>
      </c>
      <c r="AB18" s="136" t="s">
        <v>307</v>
      </c>
      <c r="AD18" s="6" t="s">
        <v>147</v>
      </c>
      <c r="AE18" s="134" t="s">
        <v>307</v>
      </c>
      <c r="AF18" s="134" t="s">
        <v>246</v>
      </c>
      <c r="AG18" s="134" t="s">
        <v>246</v>
      </c>
      <c r="AH18" s="134" t="s">
        <v>246</v>
      </c>
      <c r="AI18" s="134" t="s">
        <v>246</v>
      </c>
      <c r="AJ18" s="134" t="s">
        <v>246</v>
      </c>
      <c r="AK18" s="136" t="s">
        <v>307</v>
      </c>
      <c r="AM18" s="6" t="s">
        <v>147</v>
      </c>
      <c r="AN18" s="134" t="s">
        <v>307</v>
      </c>
      <c r="AO18" s="134" t="s">
        <v>246</v>
      </c>
      <c r="AP18" s="134" t="s">
        <v>246</v>
      </c>
      <c r="AQ18" s="134" t="s">
        <v>246</v>
      </c>
      <c r="AR18" s="134" t="s">
        <v>246</v>
      </c>
      <c r="AS18" s="134" t="s">
        <v>246</v>
      </c>
      <c r="AT18" s="136" t="s">
        <v>307</v>
      </c>
      <c r="AV18" s="6" t="s">
        <v>147</v>
      </c>
      <c r="AW18" s="134">
        <v>103.13089752197266</v>
      </c>
      <c r="AX18" s="134" t="s">
        <v>246</v>
      </c>
      <c r="AY18" s="134" t="s">
        <v>246</v>
      </c>
      <c r="AZ18" s="134" t="s">
        <v>246</v>
      </c>
      <c r="BA18" s="134" t="s">
        <v>246</v>
      </c>
      <c r="BB18" s="134" t="s">
        <v>246</v>
      </c>
      <c r="BC18" s="136">
        <v>103.13089752197266</v>
      </c>
    </row>
    <row r="19" spans="1:55" ht="15.75">
      <c r="A19" s="75" t="s">
        <v>148</v>
      </c>
      <c r="C19" s="6" t="s">
        <v>148</v>
      </c>
      <c r="D19" s="134">
        <v>107.38530731201172</v>
      </c>
      <c r="E19" s="134" t="s">
        <v>246</v>
      </c>
      <c r="F19" s="134" t="s">
        <v>246</v>
      </c>
      <c r="G19" s="134" t="s">
        <v>246</v>
      </c>
      <c r="H19" s="134" t="s">
        <v>246</v>
      </c>
      <c r="I19" s="134" t="s">
        <v>246</v>
      </c>
      <c r="J19" s="136">
        <v>107.38530731201172</v>
      </c>
      <c r="L19" s="6" t="s">
        <v>148</v>
      </c>
      <c r="M19" s="134" t="s">
        <v>308</v>
      </c>
      <c r="N19" s="134" t="s">
        <v>246</v>
      </c>
      <c r="O19" s="134" t="s">
        <v>246</v>
      </c>
      <c r="P19" s="134" t="s">
        <v>246</v>
      </c>
      <c r="Q19" s="134" t="s">
        <v>246</v>
      </c>
      <c r="R19" s="134" t="s">
        <v>246</v>
      </c>
      <c r="S19" s="136" t="s">
        <v>308</v>
      </c>
      <c r="U19" s="6" t="s">
        <v>148</v>
      </c>
      <c r="V19" s="134" t="s">
        <v>307</v>
      </c>
      <c r="W19" s="134" t="s">
        <v>246</v>
      </c>
      <c r="X19" s="134" t="s">
        <v>246</v>
      </c>
      <c r="Y19" s="134" t="s">
        <v>246</v>
      </c>
      <c r="Z19" s="134" t="s">
        <v>246</v>
      </c>
      <c r="AA19" s="134" t="s">
        <v>246</v>
      </c>
      <c r="AB19" s="136" t="s">
        <v>307</v>
      </c>
      <c r="AD19" s="6" t="s">
        <v>148</v>
      </c>
      <c r="AE19" s="134" t="s">
        <v>307</v>
      </c>
      <c r="AF19" s="134" t="s">
        <v>246</v>
      </c>
      <c r="AG19" s="134" t="s">
        <v>246</v>
      </c>
      <c r="AH19" s="134" t="s">
        <v>246</v>
      </c>
      <c r="AI19" s="134" t="s">
        <v>246</v>
      </c>
      <c r="AJ19" s="134" t="s">
        <v>246</v>
      </c>
      <c r="AK19" s="136" t="s">
        <v>307</v>
      </c>
      <c r="AM19" s="6" t="s">
        <v>148</v>
      </c>
      <c r="AN19" s="134" t="s">
        <v>307</v>
      </c>
      <c r="AO19" s="134" t="s">
        <v>246</v>
      </c>
      <c r="AP19" s="134" t="s">
        <v>246</v>
      </c>
      <c r="AQ19" s="134" t="s">
        <v>246</v>
      </c>
      <c r="AR19" s="134" t="s">
        <v>246</v>
      </c>
      <c r="AS19" s="134" t="s">
        <v>246</v>
      </c>
      <c r="AT19" s="136" t="s">
        <v>307</v>
      </c>
      <c r="AV19" s="6" t="s">
        <v>148</v>
      </c>
      <c r="AW19" s="134">
        <v>107.31736755371094</v>
      </c>
      <c r="AX19" s="134" t="s">
        <v>246</v>
      </c>
      <c r="AY19" s="134" t="s">
        <v>246</v>
      </c>
      <c r="AZ19" s="134" t="s">
        <v>246</v>
      </c>
      <c r="BA19" s="134" t="s">
        <v>246</v>
      </c>
      <c r="BB19" s="134" t="s">
        <v>246</v>
      </c>
      <c r="BC19" s="136">
        <v>107.31736755371094</v>
      </c>
    </row>
    <row r="20" spans="1:55" ht="15.75">
      <c r="A20" s="75" t="s">
        <v>149</v>
      </c>
      <c r="C20" s="6" t="s">
        <v>149</v>
      </c>
      <c r="D20" s="134">
        <v>117.50688171386719</v>
      </c>
      <c r="E20" s="134">
        <v>114.11892700195312</v>
      </c>
      <c r="F20" s="134" t="s">
        <v>246</v>
      </c>
      <c r="G20" s="134" t="s">
        <v>246</v>
      </c>
      <c r="H20" s="134" t="s">
        <v>246</v>
      </c>
      <c r="I20" s="134">
        <v>114.11892700195312</v>
      </c>
      <c r="J20" s="136">
        <v>116.2700424194336</v>
      </c>
      <c r="L20" s="6" t="s">
        <v>149</v>
      </c>
      <c r="M20" s="134" t="s">
        <v>308</v>
      </c>
      <c r="N20" s="134">
        <v>73.4719009399414</v>
      </c>
      <c r="O20" s="134" t="s">
        <v>246</v>
      </c>
      <c r="P20" s="134" t="s">
        <v>246</v>
      </c>
      <c r="Q20" s="134" t="s">
        <v>246</v>
      </c>
      <c r="R20" s="134">
        <v>73.4719009399414</v>
      </c>
      <c r="S20" s="136">
        <v>73.85511779785156</v>
      </c>
      <c r="U20" s="6" t="s">
        <v>149</v>
      </c>
      <c r="V20" s="134" t="s">
        <v>307</v>
      </c>
      <c r="W20" s="134">
        <v>82.63768005371094</v>
      </c>
      <c r="X20" s="134" t="s">
        <v>246</v>
      </c>
      <c r="Y20" s="134" t="s">
        <v>246</v>
      </c>
      <c r="Z20" s="134" t="s">
        <v>246</v>
      </c>
      <c r="AA20" s="134">
        <v>82.63768005371094</v>
      </c>
      <c r="AB20" s="136">
        <v>82.25239562988281</v>
      </c>
      <c r="AD20" s="6" t="s">
        <v>149</v>
      </c>
      <c r="AE20" s="134" t="s">
        <v>307</v>
      </c>
      <c r="AF20" s="134">
        <v>91.37545776367188</v>
      </c>
      <c r="AG20" s="134" t="s">
        <v>246</v>
      </c>
      <c r="AH20" s="134" t="s">
        <v>246</v>
      </c>
      <c r="AI20" s="134" t="s">
        <v>246</v>
      </c>
      <c r="AJ20" s="134">
        <v>91.37545776367188</v>
      </c>
      <c r="AK20" s="136">
        <v>90.34459686279297</v>
      </c>
      <c r="AM20" s="6" t="s">
        <v>149</v>
      </c>
      <c r="AN20" s="134" t="s">
        <v>307</v>
      </c>
      <c r="AO20" s="134">
        <v>98.58224487304688</v>
      </c>
      <c r="AP20" s="134" t="s">
        <v>246</v>
      </c>
      <c r="AQ20" s="134" t="s">
        <v>246</v>
      </c>
      <c r="AR20" s="134" t="s">
        <v>246</v>
      </c>
      <c r="AS20" s="134">
        <v>98.58224487304688</v>
      </c>
      <c r="AT20" s="136">
        <v>92.32888793945312</v>
      </c>
      <c r="AV20" s="6" t="s">
        <v>149</v>
      </c>
      <c r="AW20" s="134">
        <v>116.76576232910156</v>
      </c>
      <c r="AX20" s="134">
        <v>93.42752075195312</v>
      </c>
      <c r="AY20" s="134" t="s">
        <v>246</v>
      </c>
      <c r="AZ20" s="134" t="s">
        <v>246</v>
      </c>
      <c r="BA20" s="134" t="s">
        <v>246</v>
      </c>
      <c r="BB20" s="134">
        <v>93.42752075195312</v>
      </c>
      <c r="BC20" s="136">
        <v>101.29771423339844</v>
      </c>
    </row>
    <row r="21" spans="1:55" ht="15.75">
      <c r="A21" s="75" t="s">
        <v>150</v>
      </c>
      <c r="C21" s="6" t="s">
        <v>150</v>
      </c>
      <c r="D21" s="134">
        <v>120.88311004638672</v>
      </c>
      <c r="E21" s="134">
        <v>110.99407196044922</v>
      </c>
      <c r="F21" s="134" t="s">
        <v>246</v>
      </c>
      <c r="G21" s="134" t="s">
        <v>246</v>
      </c>
      <c r="H21" s="134" t="s">
        <v>246</v>
      </c>
      <c r="I21" s="134">
        <v>110.99407196044922</v>
      </c>
      <c r="J21" s="136">
        <v>114.72282409667969</v>
      </c>
      <c r="L21" s="6" t="s">
        <v>150</v>
      </c>
      <c r="M21" s="134" t="s">
        <v>308</v>
      </c>
      <c r="N21" s="134">
        <v>99.31507873535156</v>
      </c>
      <c r="O21" s="134" t="s">
        <v>246</v>
      </c>
      <c r="P21" s="134" t="s">
        <v>246</v>
      </c>
      <c r="Q21" s="134" t="s">
        <v>246</v>
      </c>
      <c r="R21" s="134">
        <v>99.31507873535156</v>
      </c>
      <c r="S21" s="136">
        <v>99.49407196044922</v>
      </c>
      <c r="U21" s="6" t="s">
        <v>150</v>
      </c>
      <c r="V21" s="134" t="s">
        <v>307</v>
      </c>
      <c r="W21" s="134">
        <v>100.37620544433594</v>
      </c>
      <c r="X21" s="134" t="s">
        <v>246</v>
      </c>
      <c r="Y21" s="134" t="s">
        <v>246</v>
      </c>
      <c r="Z21" s="134" t="s">
        <v>246</v>
      </c>
      <c r="AA21" s="134">
        <v>100.37620544433594</v>
      </c>
      <c r="AB21" s="136">
        <v>100.2923583984375</v>
      </c>
      <c r="AD21" s="6" t="s">
        <v>150</v>
      </c>
      <c r="AE21" s="134" t="s">
        <v>307</v>
      </c>
      <c r="AF21" s="134">
        <v>91.64507293701172</v>
      </c>
      <c r="AG21" s="134" t="s">
        <v>246</v>
      </c>
      <c r="AH21" s="134" t="s">
        <v>246</v>
      </c>
      <c r="AI21" s="134" t="s">
        <v>246</v>
      </c>
      <c r="AJ21" s="134">
        <v>91.64507293701172</v>
      </c>
      <c r="AK21" s="136">
        <v>91.45279693603516</v>
      </c>
      <c r="AM21" s="6" t="s">
        <v>150</v>
      </c>
      <c r="AN21" s="134" t="s">
        <v>307</v>
      </c>
      <c r="AO21" s="134">
        <v>131.87266540527344</v>
      </c>
      <c r="AP21" s="134" t="s">
        <v>246</v>
      </c>
      <c r="AQ21" s="134" t="s">
        <v>246</v>
      </c>
      <c r="AR21" s="134" t="s">
        <v>246</v>
      </c>
      <c r="AS21" s="134">
        <v>131.87266540527344</v>
      </c>
      <c r="AT21" s="136">
        <v>129.82012939453125</v>
      </c>
      <c r="AV21" s="6" t="s">
        <v>150</v>
      </c>
      <c r="AW21" s="134">
        <v>119.78495025634766</v>
      </c>
      <c r="AX21" s="134">
        <v>103.37812042236328</v>
      </c>
      <c r="AY21" s="134" t="s">
        <v>246</v>
      </c>
      <c r="AZ21" s="134" t="s">
        <v>246</v>
      </c>
      <c r="BA21" s="134" t="s">
        <v>246</v>
      </c>
      <c r="BB21" s="134">
        <v>103.37812042236328</v>
      </c>
      <c r="BC21" s="136">
        <v>105.82666778564453</v>
      </c>
    </row>
    <row r="22" spans="1:55" ht="15.75">
      <c r="A22" s="75" t="s">
        <v>156</v>
      </c>
      <c r="C22" s="6" t="s">
        <v>156</v>
      </c>
      <c r="D22" s="134">
        <v>116.13101196289062</v>
      </c>
      <c r="E22" s="134">
        <v>109.45050811767578</v>
      </c>
      <c r="F22" s="134">
        <v>142.1054229736328</v>
      </c>
      <c r="G22" s="134" t="s">
        <v>246</v>
      </c>
      <c r="H22" s="134" t="s">
        <v>246</v>
      </c>
      <c r="I22" s="134">
        <v>116.68795776367188</v>
      </c>
      <c r="J22" s="136">
        <v>116.5514907836914</v>
      </c>
      <c r="L22" s="6" t="s">
        <v>156</v>
      </c>
      <c r="M22" s="134" t="s">
        <v>308</v>
      </c>
      <c r="N22" s="134">
        <v>74.84127044677734</v>
      </c>
      <c r="O22" s="135">
        <v>68.00872039794922</v>
      </c>
      <c r="P22" s="134" t="s">
        <v>246</v>
      </c>
      <c r="Q22" s="134" t="s">
        <v>246</v>
      </c>
      <c r="R22" s="134">
        <v>73.25609588623047</v>
      </c>
      <c r="S22" s="136">
        <v>73.02547454833984</v>
      </c>
      <c r="U22" s="6" t="s">
        <v>156</v>
      </c>
      <c r="V22" s="134" t="s">
        <v>307</v>
      </c>
      <c r="W22" s="134">
        <v>87.70403289794922</v>
      </c>
      <c r="X22" s="134">
        <v>133.64332580566406</v>
      </c>
      <c r="Y22" s="134" t="s">
        <v>246</v>
      </c>
      <c r="Z22" s="134" t="s">
        <v>246</v>
      </c>
      <c r="AA22" s="134">
        <v>93.58443450927734</v>
      </c>
      <c r="AB22" s="136">
        <v>93.52379608154297</v>
      </c>
      <c r="AD22" s="6" t="s">
        <v>156</v>
      </c>
      <c r="AE22" s="134" t="s">
        <v>307</v>
      </c>
      <c r="AF22" s="134">
        <v>79.65520477294922</v>
      </c>
      <c r="AG22" s="135">
        <v>92.49298095703125</v>
      </c>
      <c r="AH22" s="134" t="s">
        <v>246</v>
      </c>
      <c r="AI22" s="134" t="s">
        <v>246</v>
      </c>
      <c r="AJ22" s="134">
        <v>82.16810607910156</v>
      </c>
      <c r="AK22" s="136">
        <v>82.74942016601562</v>
      </c>
      <c r="AM22" s="6" t="s">
        <v>156</v>
      </c>
      <c r="AN22" s="134" t="s">
        <v>307</v>
      </c>
      <c r="AO22" s="134">
        <v>114.74805450439453</v>
      </c>
      <c r="AP22" s="134">
        <v>96.09774017333984</v>
      </c>
      <c r="AQ22" s="134" t="s">
        <v>246</v>
      </c>
      <c r="AR22" s="134" t="s">
        <v>246</v>
      </c>
      <c r="AS22" s="134">
        <v>104.32662200927734</v>
      </c>
      <c r="AT22" s="136">
        <v>103.38904571533203</v>
      </c>
      <c r="AV22" s="6" t="s">
        <v>156</v>
      </c>
      <c r="AW22" s="134">
        <v>115.51703643798828</v>
      </c>
      <c r="AX22" s="134">
        <v>91.89807891845703</v>
      </c>
      <c r="AY22" s="134">
        <v>110.7608642578125</v>
      </c>
      <c r="AZ22" s="134" t="s">
        <v>246</v>
      </c>
      <c r="BA22" s="134" t="s">
        <v>246</v>
      </c>
      <c r="BB22" s="134">
        <v>96.09423828125</v>
      </c>
      <c r="BC22" s="136">
        <v>97.744384765625</v>
      </c>
    </row>
    <row r="23" spans="1:55" ht="15.75">
      <c r="A23" s="75" t="s">
        <v>157</v>
      </c>
      <c r="C23" s="6" t="s">
        <v>157</v>
      </c>
      <c r="D23" s="134">
        <v>106.3973388671875</v>
      </c>
      <c r="E23" s="134">
        <v>117.94165802001953</v>
      </c>
      <c r="F23" s="134">
        <v>105.95877838134766</v>
      </c>
      <c r="G23" s="134" t="s">
        <v>246</v>
      </c>
      <c r="H23" s="134" t="s">
        <v>246</v>
      </c>
      <c r="I23" s="134">
        <v>112.95547485351562</v>
      </c>
      <c r="J23" s="136">
        <v>110.38958740234375</v>
      </c>
      <c r="L23" s="6" t="s">
        <v>157</v>
      </c>
      <c r="M23" s="134" t="s">
        <v>308</v>
      </c>
      <c r="N23" s="134">
        <v>100.03973388671875</v>
      </c>
      <c r="O23" s="134">
        <v>121.58103942871094</v>
      </c>
      <c r="P23" s="134" t="s">
        <v>246</v>
      </c>
      <c r="Q23" s="134" t="s">
        <v>246</v>
      </c>
      <c r="R23" s="134">
        <v>111.58381652832031</v>
      </c>
      <c r="S23" s="136">
        <v>111.2222900390625</v>
      </c>
      <c r="U23" s="6" t="s">
        <v>157</v>
      </c>
      <c r="V23" s="134" t="s">
        <v>307</v>
      </c>
      <c r="W23" s="134">
        <v>96.94841766357422</v>
      </c>
      <c r="X23" s="134">
        <v>89.84657287597656</v>
      </c>
      <c r="Y23" s="134" t="s">
        <v>246</v>
      </c>
      <c r="Z23" s="134" t="s">
        <v>246</v>
      </c>
      <c r="AA23" s="134">
        <v>93.88585662841797</v>
      </c>
      <c r="AB23" s="136">
        <v>93.85714721679688</v>
      </c>
      <c r="AD23" s="6" t="s">
        <v>157</v>
      </c>
      <c r="AE23" s="134" t="s">
        <v>307</v>
      </c>
      <c r="AF23" s="134">
        <v>115.83975982666016</v>
      </c>
      <c r="AG23" s="134">
        <v>113.59072875976562</v>
      </c>
      <c r="AH23" s="134" t="s">
        <v>246</v>
      </c>
      <c r="AI23" s="134" t="s">
        <v>246</v>
      </c>
      <c r="AJ23" s="134">
        <v>107.08373260498047</v>
      </c>
      <c r="AK23" s="136">
        <v>107.62091827392578</v>
      </c>
      <c r="AM23" s="6" t="s">
        <v>157</v>
      </c>
      <c r="AN23" s="134" t="s">
        <v>307</v>
      </c>
      <c r="AO23" s="134">
        <v>96.14903259277344</v>
      </c>
      <c r="AP23" s="134">
        <v>114.96749877929688</v>
      </c>
      <c r="AQ23" s="134" t="s">
        <v>246</v>
      </c>
      <c r="AR23" s="134" t="s">
        <v>246</v>
      </c>
      <c r="AS23" s="134">
        <v>108.63251495361328</v>
      </c>
      <c r="AT23" s="136">
        <v>108.93486785888672</v>
      </c>
      <c r="AV23" s="6" t="s">
        <v>157</v>
      </c>
      <c r="AW23" s="134">
        <v>108.5903549194336</v>
      </c>
      <c r="AX23" s="134">
        <v>108.23588562011719</v>
      </c>
      <c r="AY23" s="134">
        <v>102.8906021118164</v>
      </c>
      <c r="AZ23" s="134" t="s">
        <v>246</v>
      </c>
      <c r="BA23" s="134" t="s">
        <v>246</v>
      </c>
      <c r="BB23" s="134">
        <v>106.03247833251953</v>
      </c>
      <c r="BC23" s="136">
        <v>105.74669647216797</v>
      </c>
    </row>
    <row r="24" spans="1:55" ht="15.75">
      <c r="A24" s="75" t="s">
        <v>158</v>
      </c>
      <c r="C24" s="6" t="s">
        <v>158</v>
      </c>
      <c r="D24" s="134" t="s">
        <v>308</v>
      </c>
      <c r="E24" s="134">
        <v>175.09811401367188</v>
      </c>
      <c r="F24" s="134">
        <v>141.2781219482422</v>
      </c>
      <c r="G24" s="135">
        <v>95.42108917236328</v>
      </c>
      <c r="H24" s="134" t="s">
        <v>246</v>
      </c>
      <c r="I24" s="134">
        <v>142.93521118164062</v>
      </c>
      <c r="J24" s="136">
        <v>141.45269775390625</v>
      </c>
      <c r="L24" s="6" t="s">
        <v>158</v>
      </c>
      <c r="M24" s="134" t="s">
        <v>308</v>
      </c>
      <c r="N24" s="134" t="s">
        <v>308</v>
      </c>
      <c r="O24" s="134" t="s">
        <v>308</v>
      </c>
      <c r="P24" s="134" t="s">
        <v>307</v>
      </c>
      <c r="Q24" s="134" t="s">
        <v>246</v>
      </c>
      <c r="R24" s="135">
        <v>87.45455169677734</v>
      </c>
      <c r="S24" s="137">
        <v>87.08395385742188</v>
      </c>
      <c r="U24" s="6" t="s">
        <v>158</v>
      </c>
      <c r="V24" s="134" t="s">
        <v>307</v>
      </c>
      <c r="W24" s="134">
        <v>93.9734878540039</v>
      </c>
      <c r="X24" s="134" t="s">
        <v>308</v>
      </c>
      <c r="Y24" s="134" t="s">
        <v>307</v>
      </c>
      <c r="Z24" s="134" t="s">
        <v>246</v>
      </c>
      <c r="AA24" s="134">
        <v>95.32698059082031</v>
      </c>
      <c r="AB24" s="136">
        <v>95.32698059082031</v>
      </c>
      <c r="AD24" s="6" t="s">
        <v>158</v>
      </c>
      <c r="AE24" s="134" t="s">
        <v>307</v>
      </c>
      <c r="AF24" s="135">
        <v>134.4130859375</v>
      </c>
      <c r="AG24" s="134" t="s">
        <v>308</v>
      </c>
      <c r="AH24" s="134" t="s">
        <v>307</v>
      </c>
      <c r="AI24" s="134" t="s">
        <v>246</v>
      </c>
      <c r="AJ24" s="134">
        <v>160.14041137695312</v>
      </c>
      <c r="AK24" s="136">
        <v>160.14041137695312</v>
      </c>
      <c r="AM24" s="6" t="s">
        <v>158</v>
      </c>
      <c r="AN24" s="134" t="s">
        <v>307</v>
      </c>
      <c r="AO24" s="134" t="s">
        <v>308</v>
      </c>
      <c r="AP24" s="134">
        <v>200.15765380859375</v>
      </c>
      <c r="AQ24" s="134" t="s">
        <v>307</v>
      </c>
      <c r="AR24" s="134" t="s">
        <v>246</v>
      </c>
      <c r="AS24" s="134">
        <v>149.39459228515625</v>
      </c>
      <c r="AT24" s="136">
        <v>151.98289489746094</v>
      </c>
      <c r="AV24" s="6" t="s">
        <v>158</v>
      </c>
      <c r="AW24" s="134" t="s">
        <v>308</v>
      </c>
      <c r="AX24" s="134">
        <v>119.15106964111328</v>
      </c>
      <c r="AY24" s="134">
        <v>168.40509033203125</v>
      </c>
      <c r="AZ24" s="134">
        <v>75.18306732177734</v>
      </c>
      <c r="BA24" s="134" t="s">
        <v>246</v>
      </c>
      <c r="BB24" s="134">
        <v>129.07257080078125</v>
      </c>
      <c r="BC24" s="136">
        <v>129.7031707763672</v>
      </c>
    </row>
    <row r="25" spans="1:55" ht="15.75">
      <c r="A25" s="75" t="s">
        <v>159</v>
      </c>
      <c r="C25" s="6" t="s">
        <v>159</v>
      </c>
      <c r="D25" s="135">
        <v>109.26520538330078</v>
      </c>
      <c r="E25" s="134">
        <v>111.85016632080078</v>
      </c>
      <c r="F25" s="134">
        <v>121.95799255371094</v>
      </c>
      <c r="G25" s="134">
        <v>108.31852722167969</v>
      </c>
      <c r="H25" s="134" t="s">
        <v>246</v>
      </c>
      <c r="I25" s="134">
        <v>114.11721801757812</v>
      </c>
      <c r="J25" s="136">
        <v>113.28482818603516</v>
      </c>
      <c r="L25" s="6" t="s">
        <v>159</v>
      </c>
      <c r="M25" s="134" t="s">
        <v>308</v>
      </c>
      <c r="N25" s="135">
        <v>74.82110595703125</v>
      </c>
      <c r="O25" s="134">
        <v>122.90919494628906</v>
      </c>
      <c r="P25" s="134" t="s">
        <v>307</v>
      </c>
      <c r="Q25" s="134" t="s">
        <v>246</v>
      </c>
      <c r="R25" s="134">
        <v>84.0927505493164</v>
      </c>
      <c r="S25" s="136">
        <v>83.71436309814453</v>
      </c>
      <c r="U25" s="6" t="s">
        <v>159</v>
      </c>
      <c r="V25" s="134" t="s">
        <v>307</v>
      </c>
      <c r="W25" s="134">
        <v>122.10400390625</v>
      </c>
      <c r="X25" s="135">
        <v>129.90536499023438</v>
      </c>
      <c r="Y25" s="135">
        <v>45.97538375854492</v>
      </c>
      <c r="Z25" s="134" t="s">
        <v>246</v>
      </c>
      <c r="AA25" s="134">
        <v>115.62116241455078</v>
      </c>
      <c r="AB25" s="136">
        <v>115.62116241455078</v>
      </c>
      <c r="AD25" s="6" t="s">
        <v>159</v>
      </c>
      <c r="AE25" s="134" t="s">
        <v>307</v>
      </c>
      <c r="AF25" s="135">
        <v>81.38744354248047</v>
      </c>
      <c r="AG25" s="135">
        <v>122.31761932373047</v>
      </c>
      <c r="AH25" s="134" t="s">
        <v>307</v>
      </c>
      <c r="AI25" s="134" t="s">
        <v>246</v>
      </c>
      <c r="AJ25" s="134">
        <v>102.0050048828125</v>
      </c>
      <c r="AK25" s="136">
        <v>101.94505310058594</v>
      </c>
      <c r="AM25" s="6" t="s">
        <v>159</v>
      </c>
      <c r="AN25" s="134" t="s">
        <v>307</v>
      </c>
      <c r="AO25" s="135">
        <v>108.96205139160156</v>
      </c>
      <c r="AP25" s="134">
        <v>164.08078002929688</v>
      </c>
      <c r="AQ25" s="134">
        <v>97.98848724365234</v>
      </c>
      <c r="AR25" s="134" t="s">
        <v>246</v>
      </c>
      <c r="AS25" s="134">
        <v>135.99203491210938</v>
      </c>
      <c r="AT25" s="136">
        <v>135.78704833984375</v>
      </c>
      <c r="AV25" s="6" t="s">
        <v>159</v>
      </c>
      <c r="AW25" s="134">
        <v>103.09602355957031</v>
      </c>
      <c r="AX25" s="134">
        <v>105.1323013305664</v>
      </c>
      <c r="AY25" s="134">
        <v>133.37570190429688</v>
      </c>
      <c r="AZ25" s="134">
        <v>89.70468139648438</v>
      </c>
      <c r="BA25" s="134" t="s">
        <v>246</v>
      </c>
      <c r="BB25" s="134">
        <v>112.25415802001953</v>
      </c>
      <c r="BC25" s="136">
        <v>111.69302368164062</v>
      </c>
    </row>
    <row r="26" spans="1:55" ht="15.75">
      <c r="A26" s="75" t="s">
        <v>151</v>
      </c>
      <c r="C26" s="6" t="s">
        <v>151</v>
      </c>
      <c r="D26" s="135">
        <v>84.59402465820312</v>
      </c>
      <c r="E26" s="134">
        <v>91.47840881347656</v>
      </c>
      <c r="F26" s="135">
        <v>85.29165649414062</v>
      </c>
      <c r="G26" s="135">
        <v>107.95150756835938</v>
      </c>
      <c r="H26" s="134" t="s">
        <v>246</v>
      </c>
      <c r="I26" s="134">
        <v>94.17808532714844</v>
      </c>
      <c r="J26" s="136">
        <v>92.48466491699219</v>
      </c>
      <c r="L26" s="6" t="s">
        <v>151</v>
      </c>
      <c r="M26" s="134" t="s">
        <v>308</v>
      </c>
      <c r="N26" s="135">
        <v>118.236083984375</v>
      </c>
      <c r="O26" s="134" t="s">
        <v>308</v>
      </c>
      <c r="P26" s="135">
        <v>103.48297119140625</v>
      </c>
      <c r="Q26" s="134" t="s">
        <v>246</v>
      </c>
      <c r="R26" s="134">
        <v>111.95787048339844</v>
      </c>
      <c r="S26" s="136">
        <v>111.4013442993164</v>
      </c>
      <c r="U26" s="6" t="s">
        <v>151</v>
      </c>
      <c r="V26" s="134" t="s">
        <v>307</v>
      </c>
      <c r="W26" s="134">
        <v>111.45856475830078</v>
      </c>
      <c r="X26" s="135">
        <v>129.0408935546875</v>
      </c>
      <c r="Y26" s="134" t="s">
        <v>308</v>
      </c>
      <c r="Z26" s="134" t="s">
        <v>246</v>
      </c>
      <c r="AA26" s="134">
        <v>112.88420104980469</v>
      </c>
      <c r="AB26" s="136">
        <v>112.88420104980469</v>
      </c>
      <c r="AD26" s="6" t="s">
        <v>151</v>
      </c>
      <c r="AE26" s="134" t="s">
        <v>307</v>
      </c>
      <c r="AF26" s="134">
        <v>111.3117904663086</v>
      </c>
      <c r="AG26" s="135">
        <v>114.33374786376953</v>
      </c>
      <c r="AH26" s="134">
        <v>131.62376403808594</v>
      </c>
      <c r="AI26" s="134" t="s">
        <v>246</v>
      </c>
      <c r="AJ26" s="134">
        <v>111.66361236572266</v>
      </c>
      <c r="AK26" s="136">
        <v>111.57181549072266</v>
      </c>
      <c r="AM26" s="6" t="s">
        <v>151</v>
      </c>
      <c r="AN26" s="134" t="s">
        <v>307</v>
      </c>
      <c r="AO26" s="134" t="s">
        <v>308</v>
      </c>
      <c r="AP26" s="134">
        <v>192.1851348876953</v>
      </c>
      <c r="AQ26" s="134" t="s">
        <v>308</v>
      </c>
      <c r="AR26" s="134" t="s">
        <v>246</v>
      </c>
      <c r="AS26" s="134">
        <v>158.52279663085938</v>
      </c>
      <c r="AT26" s="136">
        <v>158.42462158203125</v>
      </c>
      <c r="AV26" s="6" t="s">
        <v>151</v>
      </c>
      <c r="AW26" s="134">
        <v>83.56446075439453</v>
      </c>
      <c r="AX26" s="134">
        <v>105.14335632324219</v>
      </c>
      <c r="AY26" s="134">
        <v>129.5981903076172</v>
      </c>
      <c r="AZ26" s="134">
        <v>106.70892333984375</v>
      </c>
      <c r="BA26" s="134" t="s">
        <v>246</v>
      </c>
      <c r="BB26" s="134">
        <v>114.09245300292969</v>
      </c>
      <c r="BC26" s="136">
        <v>112.11849975585938</v>
      </c>
    </row>
    <row r="27" spans="1:55" ht="15.75">
      <c r="A27" s="75" t="s">
        <v>152</v>
      </c>
      <c r="C27" s="6" t="s">
        <v>152</v>
      </c>
      <c r="D27" s="134">
        <v>100.05178833007812</v>
      </c>
      <c r="E27" s="134">
        <v>84.37206268310547</v>
      </c>
      <c r="F27" s="134">
        <v>113.95454406738281</v>
      </c>
      <c r="G27" s="134">
        <v>100.56365966796875</v>
      </c>
      <c r="H27" s="134" t="s">
        <v>307</v>
      </c>
      <c r="I27" s="134">
        <v>99.2192153930664</v>
      </c>
      <c r="J27" s="136">
        <v>99.36161041259766</v>
      </c>
      <c r="L27" s="6" t="s">
        <v>152</v>
      </c>
      <c r="M27" s="134" t="s">
        <v>308</v>
      </c>
      <c r="N27" s="134">
        <v>143.26258850097656</v>
      </c>
      <c r="O27" s="135">
        <v>115.86773681640625</v>
      </c>
      <c r="P27" s="134" t="s">
        <v>308</v>
      </c>
      <c r="Q27" s="134" t="s">
        <v>307</v>
      </c>
      <c r="R27" s="134">
        <v>160.7946319580078</v>
      </c>
      <c r="S27" s="136">
        <v>159.5902557373047</v>
      </c>
      <c r="U27" s="6" t="s">
        <v>152</v>
      </c>
      <c r="V27" s="134" t="s">
        <v>307</v>
      </c>
      <c r="W27" s="134">
        <v>97.99913024902344</v>
      </c>
      <c r="X27" s="134">
        <v>160.3310089111328</v>
      </c>
      <c r="Y27" s="135">
        <v>125.36518096923828</v>
      </c>
      <c r="Z27" s="134" t="s">
        <v>307</v>
      </c>
      <c r="AA27" s="134">
        <v>117.64849853515625</v>
      </c>
      <c r="AB27" s="136">
        <v>117.60054779052734</v>
      </c>
      <c r="AD27" s="6" t="s">
        <v>152</v>
      </c>
      <c r="AE27" s="134" t="s">
        <v>307</v>
      </c>
      <c r="AF27" s="134">
        <v>123.14875793457031</v>
      </c>
      <c r="AG27" s="134">
        <v>136.61180114746094</v>
      </c>
      <c r="AH27" s="134" t="s">
        <v>308</v>
      </c>
      <c r="AI27" s="134" t="s">
        <v>307</v>
      </c>
      <c r="AJ27" s="134">
        <v>125.21055603027344</v>
      </c>
      <c r="AK27" s="136">
        <v>126.6063232421875</v>
      </c>
      <c r="AM27" s="6" t="s">
        <v>152</v>
      </c>
      <c r="AN27" s="134" t="s">
        <v>307</v>
      </c>
      <c r="AO27" s="135">
        <v>74.4195327758789</v>
      </c>
      <c r="AP27" s="134">
        <v>204.20132446289062</v>
      </c>
      <c r="AQ27" s="134">
        <v>144.79437255859375</v>
      </c>
      <c r="AR27" s="134" t="s">
        <v>307</v>
      </c>
      <c r="AS27" s="134">
        <v>174.41159057617188</v>
      </c>
      <c r="AT27" s="136">
        <v>174.41159057617188</v>
      </c>
      <c r="AV27" s="6" t="s">
        <v>152</v>
      </c>
      <c r="AW27" s="134">
        <v>101.9551773071289</v>
      </c>
      <c r="AX27" s="134">
        <v>106.07884216308594</v>
      </c>
      <c r="AY27" s="134">
        <v>150.19775390625</v>
      </c>
      <c r="AZ27" s="134">
        <v>123.40848541259766</v>
      </c>
      <c r="BA27" s="134">
        <v>147.59478759765625</v>
      </c>
      <c r="BB27" s="134">
        <v>126.14952087402344</v>
      </c>
      <c r="BC27" s="136">
        <v>124.4852523803711</v>
      </c>
    </row>
    <row r="28" spans="1:55" ht="15.75">
      <c r="A28" s="75" t="s">
        <v>153</v>
      </c>
      <c r="C28" s="6" t="s">
        <v>153</v>
      </c>
      <c r="D28" s="134">
        <v>107.73371124267578</v>
      </c>
      <c r="E28" s="134">
        <v>100.07012176513672</v>
      </c>
      <c r="F28" s="134">
        <v>99.69757080078125</v>
      </c>
      <c r="G28" s="134">
        <v>101.01460266113281</v>
      </c>
      <c r="H28" s="135">
        <v>102.79103088378906</v>
      </c>
      <c r="I28" s="134">
        <v>93.68822479248047</v>
      </c>
      <c r="J28" s="136">
        <v>95.14253234863281</v>
      </c>
      <c r="L28" s="6" t="s">
        <v>153</v>
      </c>
      <c r="M28" s="134" t="s">
        <v>308</v>
      </c>
      <c r="N28" s="134" t="s">
        <v>308</v>
      </c>
      <c r="O28" s="134" t="s">
        <v>308</v>
      </c>
      <c r="P28" s="134" t="s">
        <v>308</v>
      </c>
      <c r="Q28" s="134" t="s">
        <v>307</v>
      </c>
      <c r="R28" s="134">
        <v>108.23483276367188</v>
      </c>
      <c r="S28" s="136">
        <v>107.35121154785156</v>
      </c>
      <c r="U28" s="6" t="s">
        <v>153</v>
      </c>
      <c r="V28" s="134" t="s">
        <v>307</v>
      </c>
      <c r="W28" s="134">
        <v>136.5927734375</v>
      </c>
      <c r="X28" s="134" t="s">
        <v>308</v>
      </c>
      <c r="Y28" s="134" t="s">
        <v>308</v>
      </c>
      <c r="Z28" s="134" t="s">
        <v>307</v>
      </c>
      <c r="AA28" s="134">
        <v>134.55140686035156</v>
      </c>
      <c r="AB28" s="136">
        <v>136.3380584716797</v>
      </c>
      <c r="AD28" s="6" t="s">
        <v>153</v>
      </c>
      <c r="AE28" s="134" t="s">
        <v>307</v>
      </c>
      <c r="AF28" s="135">
        <v>102.1091079711914</v>
      </c>
      <c r="AG28" s="135">
        <v>99.97535705566406</v>
      </c>
      <c r="AH28" s="134" t="s">
        <v>308</v>
      </c>
      <c r="AI28" s="134" t="s">
        <v>307</v>
      </c>
      <c r="AJ28" s="134">
        <v>123.16545104980469</v>
      </c>
      <c r="AK28" s="136">
        <v>123.16545104980469</v>
      </c>
      <c r="AM28" s="6" t="s">
        <v>153</v>
      </c>
      <c r="AN28" s="134" t="s">
        <v>307</v>
      </c>
      <c r="AO28" s="134" t="s">
        <v>308</v>
      </c>
      <c r="AP28" s="134">
        <v>215.579345703125</v>
      </c>
      <c r="AQ28" s="134">
        <v>215.70921325683594</v>
      </c>
      <c r="AR28" s="134" t="s">
        <v>307</v>
      </c>
      <c r="AS28" s="134">
        <v>235.60316467285156</v>
      </c>
      <c r="AT28" s="136">
        <v>235.2972869873047</v>
      </c>
      <c r="AV28" s="6" t="s">
        <v>153</v>
      </c>
      <c r="AW28" s="134">
        <v>109.64896392822266</v>
      </c>
      <c r="AX28" s="134">
        <v>112.47836303710938</v>
      </c>
      <c r="AY28" s="134">
        <v>145.7451171875</v>
      </c>
      <c r="AZ28" s="134">
        <v>149.83880615234375</v>
      </c>
      <c r="BA28" s="134">
        <v>179.64088439941406</v>
      </c>
      <c r="BB28" s="134">
        <v>135.86680603027344</v>
      </c>
      <c r="BC28" s="136">
        <v>133.05325317382812</v>
      </c>
    </row>
    <row r="29" spans="1:55" ht="15.75">
      <c r="A29" s="75" t="s">
        <v>154</v>
      </c>
      <c r="C29" s="6" t="s">
        <v>154</v>
      </c>
      <c r="D29" s="134" t="s">
        <v>308</v>
      </c>
      <c r="E29" s="134" t="s">
        <v>308</v>
      </c>
      <c r="F29" s="134" t="s">
        <v>308</v>
      </c>
      <c r="G29" s="134" t="s">
        <v>308</v>
      </c>
      <c r="H29" s="134" t="s">
        <v>308</v>
      </c>
      <c r="I29" s="134">
        <v>116.68524932861328</v>
      </c>
      <c r="J29" s="136">
        <v>117.92247009277344</v>
      </c>
      <c r="L29" s="6" t="s">
        <v>154</v>
      </c>
      <c r="M29" s="134" t="s">
        <v>308</v>
      </c>
      <c r="N29" s="134" t="s">
        <v>308</v>
      </c>
      <c r="O29" s="134" t="s">
        <v>308</v>
      </c>
      <c r="P29" s="134" t="s">
        <v>308</v>
      </c>
      <c r="Q29" s="134" t="s">
        <v>307</v>
      </c>
      <c r="R29" s="134" t="s">
        <v>308</v>
      </c>
      <c r="S29" s="136" t="s">
        <v>308</v>
      </c>
      <c r="U29" s="6" t="s">
        <v>154</v>
      </c>
      <c r="V29" s="134" t="s">
        <v>307</v>
      </c>
      <c r="W29" s="134" t="s">
        <v>308</v>
      </c>
      <c r="X29" s="134" t="s">
        <v>308</v>
      </c>
      <c r="Y29" s="134" t="s">
        <v>308</v>
      </c>
      <c r="Z29" s="134" t="s">
        <v>307</v>
      </c>
      <c r="AA29" s="134" t="s">
        <v>308</v>
      </c>
      <c r="AB29" s="136" t="s">
        <v>308</v>
      </c>
      <c r="AD29" s="6" t="s">
        <v>154</v>
      </c>
      <c r="AE29" s="134" t="s">
        <v>307</v>
      </c>
      <c r="AF29" s="134" t="s">
        <v>308</v>
      </c>
      <c r="AG29" s="134" t="s">
        <v>308</v>
      </c>
      <c r="AH29" s="134" t="s">
        <v>308</v>
      </c>
      <c r="AI29" s="134" t="s">
        <v>307</v>
      </c>
      <c r="AJ29" s="134" t="s">
        <v>308</v>
      </c>
      <c r="AK29" s="136" t="s">
        <v>308</v>
      </c>
      <c r="AM29" s="6" t="s">
        <v>154</v>
      </c>
      <c r="AN29" s="134" t="s">
        <v>307</v>
      </c>
      <c r="AO29" s="134" t="s">
        <v>308</v>
      </c>
      <c r="AP29" s="134" t="s">
        <v>308</v>
      </c>
      <c r="AQ29" s="134" t="s">
        <v>308</v>
      </c>
      <c r="AR29" s="134" t="s">
        <v>307</v>
      </c>
      <c r="AS29" s="134">
        <v>147.72923278808594</v>
      </c>
      <c r="AT29" s="136">
        <v>147.66976928710938</v>
      </c>
      <c r="AV29" s="6" t="s">
        <v>154</v>
      </c>
      <c r="AW29" s="134" t="s">
        <v>308</v>
      </c>
      <c r="AX29" s="134">
        <v>81.49118041992188</v>
      </c>
      <c r="AY29" s="134">
        <v>124.9058609008789</v>
      </c>
      <c r="AZ29" s="134">
        <v>123.22199249267578</v>
      </c>
      <c r="BA29" s="134" t="s">
        <v>308</v>
      </c>
      <c r="BB29" s="134">
        <v>112.17364501953125</v>
      </c>
      <c r="BC29" s="136">
        <v>113.10895538330078</v>
      </c>
    </row>
    <row r="30" spans="1:55" ht="15.75">
      <c r="A30" s="75" t="s">
        <v>11</v>
      </c>
      <c r="C30" s="6" t="s">
        <v>11</v>
      </c>
      <c r="D30" s="134" t="s">
        <v>308</v>
      </c>
      <c r="E30" s="134" t="s">
        <v>308</v>
      </c>
      <c r="F30" s="134" t="s">
        <v>308</v>
      </c>
      <c r="G30" s="134" t="s">
        <v>308</v>
      </c>
      <c r="H30" s="134" t="s">
        <v>308</v>
      </c>
      <c r="I30" s="134" t="s">
        <v>308</v>
      </c>
      <c r="J30" s="136" t="s">
        <v>308</v>
      </c>
      <c r="L30" s="6" t="s">
        <v>11</v>
      </c>
      <c r="M30" s="134" t="s">
        <v>308</v>
      </c>
      <c r="N30" s="134" t="s">
        <v>308</v>
      </c>
      <c r="O30" s="134" t="s">
        <v>308</v>
      </c>
      <c r="P30" s="134" t="s">
        <v>308</v>
      </c>
      <c r="Q30" s="135">
        <v>202.01675415039062</v>
      </c>
      <c r="R30" s="134" t="s">
        <v>308</v>
      </c>
      <c r="S30" s="136" t="s">
        <v>308</v>
      </c>
      <c r="U30" s="6" t="s">
        <v>11</v>
      </c>
      <c r="V30" s="135">
        <v>46.65851593017578</v>
      </c>
      <c r="W30" s="134" t="s">
        <v>308</v>
      </c>
      <c r="X30" s="134" t="s">
        <v>308</v>
      </c>
      <c r="Y30" s="134" t="s">
        <v>308</v>
      </c>
      <c r="Z30" s="135">
        <v>80.12931823730469</v>
      </c>
      <c r="AA30" s="134" t="s">
        <v>308</v>
      </c>
      <c r="AB30" s="136" t="s">
        <v>308</v>
      </c>
      <c r="AD30" s="6" t="s">
        <v>11</v>
      </c>
      <c r="AE30" s="135">
        <v>89.65116119384766</v>
      </c>
      <c r="AF30" s="134" t="s">
        <v>308</v>
      </c>
      <c r="AG30" s="134" t="s">
        <v>308</v>
      </c>
      <c r="AH30" s="134" t="s">
        <v>308</v>
      </c>
      <c r="AI30" s="135">
        <v>353.4944152832031</v>
      </c>
      <c r="AJ30" s="134" t="s">
        <v>308</v>
      </c>
      <c r="AK30" s="136" t="s">
        <v>308</v>
      </c>
      <c r="AM30" s="6" t="s">
        <v>11</v>
      </c>
      <c r="AN30" s="135">
        <v>49.180721282958984</v>
      </c>
      <c r="AO30" s="134" t="s">
        <v>308</v>
      </c>
      <c r="AP30" s="134" t="s">
        <v>308</v>
      </c>
      <c r="AQ30" s="134" t="s">
        <v>308</v>
      </c>
      <c r="AR30" s="134">
        <v>327.42230224609375</v>
      </c>
      <c r="AS30" s="134" t="s">
        <v>308</v>
      </c>
      <c r="AT30" s="136" t="s">
        <v>308</v>
      </c>
      <c r="AV30" s="6" t="s">
        <v>11</v>
      </c>
      <c r="AW30" s="134" t="s">
        <v>308</v>
      </c>
      <c r="AX30" s="134" t="s">
        <v>308</v>
      </c>
      <c r="AY30" s="134" t="s">
        <v>308</v>
      </c>
      <c r="AZ30" s="134" t="s">
        <v>308</v>
      </c>
      <c r="BA30" s="134" t="s">
        <v>308</v>
      </c>
      <c r="BB30" s="134" t="s">
        <v>308</v>
      </c>
      <c r="BC30" s="136" t="s">
        <v>308</v>
      </c>
    </row>
    <row r="31" spans="1:55" ht="15.75">
      <c r="A31" s="75" t="s">
        <v>8</v>
      </c>
      <c r="C31" s="6" t="s">
        <v>8</v>
      </c>
      <c r="D31" s="134" t="s">
        <v>8</v>
      </c>
      <c r="E31" s="134" t="s">
        <v>8</v>
      </c>
      <c r="F31" s="134" t="s">
        <v>8</v>
      </c>
      <c r="G31" s="134" t="s">
        <v>8</v>
      </c>
      <c r="H31" s="134" t="s">
        <v>8</v>
      </c>
      <c r="I31" s="134" t="s">
        <v>8</v>
      </c>
      <c r="J31" s="136" t="s">
        <v>8</v>
      </c>
      <c r="L31" s="6" t="s">
        <v>8</v>
      </c>
      <c r="M31" s="134" t="s">
        <v>8</v>
      </c>
      <c r="N31" s="134" t="s">
        <v>8</v>
      </c>
      <c r="O31" s="134" t="s">
        <v>8</v>
      </c>
      <c r="P31" s="134" t="s">
        <v>8</v>
      </c>
      <c r="Q31" s="134" t="s">
        <v>8</v>
      </c>
      <c r="R31" s="134" t="s">
        <v>8</v>
      </c>
      <c r="S31" s="136" t="s">
        <v>8</v>
      </c>
      <c r="U31" s="6" t="s">
        <v>8</v>
      </c>
      <c r="V31" s="134" t="s">
        <v>8</v>
      </c>
      <c r="W31" s="134" t="s">
        <v>8</v>
      </c>
      <c r="X31" s="134" t="s">
        <v>8</v>
      </c>
      <c r="Y31" s="134" t="s">
        <v>8</v>
      </c>
      <c r="Z31" s="134" t="s">
        <v>8</v>
      </c>
      <c r="AA31" s="134" t="s">
        <v>8</v>
      </c>
      <c r="AB31" s="136" t="s">
        <v>8</v>
      </c>
      <c r="AD31" s="6" t="s">
        <v>8</v>
      </c>
      <c r="AE31" s="134" t="s">
        <v>8</v>
      </c>
      <c r="AF31" s="134" t="s">
        <v>8</v>
      </c>
      <c r="AG31" s="134" t="s">
        <v>8</v>
      </c>
      <c r="AH31" s="134" t="s">
        <v>8</v>
      </c>
      <c r="AI31" s="134" t="s">
        <v>8</v>
      </c>
      <c r="AJ31" s="134" t="s">
        <v>8</v>
      </c>
      <c r="AK31" s="136" t="s">
        <v>8</v>
      </c>
      <c r="AM31" s="6" t="s">
        <v>8</v>
      </c>
      <c r="AN31" s="134" t="s">
        <v>8</v>
      </c>
      <c r="AO31" s="134" t="s">
        <v>8</v>
      </c>
      <c r="AP31" s="134" t="s">
        <v>8</v>
      </c>
      <c r="AQ31" s="134" t="s">
        <v>8</v>
      </c>
      <c r="AR31" s="134" t="s">
        <v>8</v>
      </c>
      <c r="AS31" s="134" t="s">
        <v>8</v>
      </c>
      <c r="AT31" s="136" t="s">
        <v>8</v>
      </c>
      <c r="AV31" s="6" t="s">
        <v>8</v>
      </c>
      <c r="AW31" s="134" t="s">
        <v>8</v>
      </c>
      <c r="AX31" s="134" t="s">
        <v>8</v>
      </c>
      <c r="AY31" s="134" t="s">
        <v>8</v>
      </c>
      <c r="AZ31" s="134" t="s">
        <v>8</v>
      </c>
      <c r="BA31" s="134" t="s">
        <v>8</v>
      </c>
      <c r="BB31" s="134" t="s">
        <v>8</v>
      </c>
      <c r="BC31" s="136" t="s">
        <v>8</v>
      </c>
    </row>
    <row r="32" spans="1:55" ht="15.75">
      <c r="A32" s="79" t="s">
        <v>12</v>
      </c>
      <c r="C32" s="7" t="s">
        <v>12</v>
      </c>
      <c r="D32" s="134" t="s">
        <v>8</v>
      </c>
      <c r="E32" s="134" t="s">
        <v>8</v>
      </c>
      <c r="F32" s="134" t="s">
        <v>8</v>
      </c>
      <c r="G32" s="134" t="s">
        <v>8</v>
      </c>
      <c r="H32" s="134" t="s">
        <v>8</v>
      </c>
      <c r="I32" s="134" t="s">
        <v>8</v>
      </c>
      <c r="J32" s="136" t="s">
        <v>8</v>
      </c>
      <c r="L32" s="7" t="s">
        <v>12</v>
      </c>
      <c r="M32" s="134" t="s">
        <v>8</v>
      </c>
      <c r="N32" s="134" t="s">
        <v>8</v>
      </c>
      <c r="O32" s="134" t="s">
        <v>8</v>
      </c>
      <c r="P32" s="134" t="s">
        <v>8</v>
      </c>
      <c r="Q32" s="134" t="s">
        <v>8</v>
      </c>
      <c r="R32" s="134" t="s">
        <v>8</v>
      </c>
      <c r="S32" s="136" t="s">
        <v>8</v>
      </c>
      <c r="U32" s="7" t="s">
        <v>12</v>
      </c>
      <c r="V32" s="134" t="s">
        <v>8</v>
      </c>
      <c r="W32" s="134" t="s">
        <v>8</v>
      </c>
      <c r="X32" s="134" t="s">
        <v>8</v>
      </c>
      <c r="Y32" s="134" t="s">
        <v>8</v>
      </c>
      <c r="Z32" s="134" t="s">
        <v>8</v>
      </c>
      <c r="AA32" s="134" t="s">
        <v>8</v>
      </c>
      <c r="AB32" s="136" t="s">
        <v>8</v>
      </c>
      <c r="AD32" s="7" t="s">
        <v>12</v>
      </c>
      <c r="AE32" s="134" t="s">
        <v>8</v>
      </c>
      <c r="AF32" s="134" t="s">
        <v>8</v>
      </c>
      <c r="AG32" s="134" t="s">
        <v>8</v>
      </c>
      <c r="AH32" s="134" t="s">
        <v>8</v>
      </c>
      <c r="AI32" s="134" t="s">
        <v>8</v>
      </c>
      <c r="AJ32" s="134" t="s">
        <v>8</v>
      </c>
      <c r="AK32" s="136" t="s">
        <v>8</v>
      </c>
      <c r="AM32" s="7" t="s">
        <v>12</v>
      </c>
      <c r="AN32" s="134" t="s">
        <v>8</v>
      </c>
      <c r="AO32" s="134" t="s">
        <v>8</v>
      </c>
      <c r="AP32" s="134" t="s">
        <v>8</v>
      </c>
      <c r="AQ32" s="134" t="s">
        <v>8</v>
      </c>
      <c r="AR32" s="134" t="s">
        <v>8</v>
      </c>
      <c r="AS32" s="134" t="s">
        <v>8</v>
      </c>
      <c r="AT32" s="136" t="s">
        <v>8</v>
      </c>
      <c r="AV32" s="7" t="s">
        <v>12</v>
      </c>
      <c r="AW32" s="134" t="s">
        <v>8</v>
      </c>
      <c r="AX32" s="134" t="s">
        <v>8</v>
      </c>
      <c r="AY32" s="134" t="s">
        <v>8</v>
      </c>
      <c r="AZ32" s="134" t="s">
        <v>8</v>
      </c>
      <c r="BA32" s="134" t="s">
        <v>8</v>
      </c>
      <c r="BB32" s="134" t="s">
        <v>8</v>
      </c>
      <c r="BC32" s="136" t="s">
        <v>8</v>
      </c>
    </row>
    <row r="33" spans="1:55" ht="15.75">
      <c r="A33" s="75" t="s">
        <v>13</v>
      </c>
      <c r="C33" s="6" t="s">
        <v>13</v>
      </c>
      <c r="D33" s="134" t="s">
        <v>246</v>
      </c>
      <c r="E33" s="134" t="s">
        <v>246</v>
      </c>
      <c r="F33" s="134" t="s">
        <v>246</v>
      </c>
      <c r="G33" s="134" t="s">
        <v>246</v>
      </c>
      <c r="H33" s="134" t="s">
        <v>246</v>
      </c>
      <c r="I33" s="134" t="s">
        <v>246</v>
      </c>
      <c r="J33" s="136" t="s">
        <v>246</v>
      </c>
      <c r="L33" s="6" t="s">
        <v>13</v>
      </c>
      <c r="M33" s="134" t="s">
        <v>246</v>
      </c>
      <c r="N33" s="134" t="s">
        <v>307</v>
      </c>
      <c r="O33" s="134" t="s">
        <v>246</v>
      </c>
      <c r="P33" s="134" t="s">
        <v>246</v>
      </c>
      <c r="Q33" s="135">
        <v>202.01675415039062</v>
      </c>
      <c r="R33" s="134" t="s">
        <v>307</v>
      </c>
      <c r="S33" s="136" t="s">
        <v>307</v>
      </c>
      <c r="U33" s="6" t="s">
        <v>13</v>
      </c>
      <c r="V33" s="135">
        <v>46.65851593017578</v>
      </c>
      <c r="W33" s="134" t="s">
        <v>307</v>
      </c>
      <c r="X33" s="134" t="s">
        <v>246</v>
      </c>
      <c r="Y33" s="134" t="s">
        <v>246</v>
      </c>
      <c r="Z33" s="135">
        <v>80.12931823730469</v>
      </c>
      <c r="AA33" s="134" t="s">
        <v>307</v>
      </c>
      <c r="AB33" s="136" t="s">
        <v>307</v>
      </c>
      <c r="AD33" s="6" t="s">
        <v>13</v>
      </c>
      <c r="AE33" s="135">
        <v>89.65116119384766</v>
      </c>
      <c r="AF33" s="134" t="s">
        <v>307</v>
      </c>
      <c r="AG33" s="134" t="s">
        <v>246</v>
      </c>
      <c r="AH33" s="134" t="s">
        <v>246</v>
      </c>
      <c r="AI33" s="135">
        <v>353.4944152832031</v>
      </c>
      <c r="AJ33" s="134" t="s">
        <v>307</v>
      </c>
      <c r="AK33" s="136" t="s">
        <v>307</v>
      </c>
      <c r="AM33" s="6" t="s">
        <v>13</v>
      </c>
      <c r="AN33" s="135">
        <v>49.180721282958984</v>
      </c>
      <c r="AO33" s="134" t="s">
        <v>246</v>
      </c>
      <c r="AP33" s="134" t="s">
        <v>307</v>
      </c>
      <c r="AQ33" s="134" t="s">
        <v>307</v>
      </c>
      <c r="AR33" s="134">
        <v>327.42230224609375</v>
      </c>
      <c r="AS33" s="134" t="s">
        <v>307</v>
      </c>
      <c r="AT33" s="136" t="s">
        <v>307</v>
      </c>
      <c r="AV33" s="6" t="s">
        <v>13</v>
      </c>
      <c r="AW33" s="134" t="s">
        <v>246</v>
      </c>
      <c r="AX33" s="134" t="s">
        <v>307</v>
      </c>
      <c r="AY33" s="134" t="s">
        <v>307</v>
      </c>
      <c r="AZ33" s="134" t="s">
        <v>307</v>
      </c>
      <c r="BA33" s="134" t="s">
        <v>246</v>
      </c>
      <c r="BB33" s="134" t="s">
        <v>307</v>
      </c>
      <c r="BC33" s="136" t="s">
        <v>307</v>
      </c>
    </row>
    <row r="34" spans="1:55" ht="15.75">
      <c r="A34" s="75" t="s">
        <v>21</v>
      </c>
      <c r="C34" s="6" t="s">
        <v>21</v>
      </c>
      <c r="D34" s="135">
        <v>127.25556945800781</v>
      </c>
      <c r="E34" s="135">
        <v>106.3093490600586</v>
      </c>
      <c r="F34" s="134" t="s">
        <v>307</v>
      </c>
      <c r="G34" s="134" t="s">
        <v>307</v>
      </c>
      <c r="H34" s="134" t="s">
        <v>307</v>
      </c>
      <c r="I34" s="134">
        <v>110.69783782958984</v>
      </c>
      <c r="J34" s="136">
        <v>118.1172103881836</v>
      </c>
      <c r="L34" s="6" t="s">
        <v>21</v>
      </c>
      <c r="M34" s="134" t="s">
        <v>246</v>
      </c>
      <c r="N34" s="134" t="s">
        <v>307</v>
      </c>
      <c r="O34" s="134" t="s">
        <v>307</v>
      </c>
      <c r="P34" s="134" t="s">
        <v>246</v>
      </c>
      <c r="Q34" s="134" t="s">
        <v>308</v>
      </c>
      <c r="R34" s="134" t="s">
        <v>307</v>
      </c>
      <c r="S34" s="136" t="s">
        <v>307</v>
      </c>
      <c r="U34" s="6" t="s">
        <v>21</v>
      </c>
      <c r="V34" s="134" t="s">
        <v>308</v>
      </c>
      <c r="W34" s="134">
        <v>121.49746704101562</v>
      </c>
      <c r="X34" s="134" t="s">
        <v>307</v>
      </c>
      <c r="Y34" s="134" t="s">
        <v>307</v>
      </c>
      <c r="Z34" s="134" t="s">
        <v>308</v>
      </c>
      <c r="AA34" s="134">
        <v>127.29122161865234</v>
      </c>
      <c r="AB34" s="136">
        <v>127.29122161865234</v>
      </c>
      <c r="AD34" s="6" t="s">
        <v>21</v>
      </c>
      <c r="AE34" s="134" t="s">
        <v>308</v>
      </c>
      <c r="AF34" s="134">
        <v>76.02735900878906</v>
      </c>
      <c r="AG34" s="134" t="s">
        <v>307</v>
      </c>
      <c r="AH34" s="134" t="s">
        <v>246</v>
      </c>
      <c r="AI34" s="134" t="s">
        <v>308</v>
      </c>
      <c r="AJ34" s="134">
        <v>79.92048645019531</v>
      </c>
      <c r="AK34" s="136">
        <v>79.92048645019531</v>
      </c>
      <c r="AM34" s="6" t="s">
        <v>21</v>
      </c>
      <c r="AN34" s="134" t="s">
        <v>308</v>
      </c>
      <c r="AO34" s="134" t="s">
        <v>307</v>
      </c>
      <c r="AP34" s="134" t="s">
        <v>307</v>
      </c>
      <c r="AQ34" s="134" t="s">
        <v>307</v>
      </c>
      <c r="AR34" s="134" t="s">
        <v>308</v>
      </c>
      <c r="AS34" s="134" t="s">
        <v>307</v>
      </c>
      <c r="AT34" s="136" t="s">
        <v>307</v>
      </c>
      <c r="AV34" s="6" t="s">
        <v>21</v>
      </c>
      <c r="AW34" s="134">
        <v>127.25556945800781</v>
      </c>
      <c r="AX34" s="134">
        <v>109.61772155761719</v>
      </c>
      <c r="AY34" s="134" t="s">
        <v>307</v>
      </c>
      <c r="AZ34" s="134" t="s">
        <v>307</v>
      </c>
      <c r="BA34" s="134" t="s">
        <v>307</v>
      </c>
      <c r="BB34" s="134">
        <v>116.51883697509766</v>
      </c>
      <c r="BC34" s="136">
        <v>117.89078521728516</v>
      </c>
    </row>
    <row r="35" spans="1:55" ht="15.75">
      <c r="A35" s="75" t="s">
        <v>22</v>
      </c>
      <c r="C35" s="6" t="s">
        <v>22</v>
      </c>
      <c r="D35" s="134">
        <v>94.04173278808594</v>
      </c>
      <c r="E35" s="134">
        <v>112.36981201171875</v>
      </c>
      <c r="F35" s="134" t="s">
        <v>307</v>
      </c>
      <c r="G35" s="134" t="s">
        <v>307</v>
      </c>
      <c r="H35" s="134" t="s">
        <v>307</v>
      </c>
      <c r="I35" s="134">
        <v>115.11199188232422</v>
      </c>
      <c r="J35" s="136">
        <v>101.22119903564453</v>
      </c>
      <c r="L35" s="6" t="s">
        <v>22</v>
      </c>
      <c r="M35" s="134" t="s">
        <v>246</v>
      </c>
      <c r="N35" s="134">
        <v>100.99842071533203</v>
      </c>
      <c r="O35" s="134" t="s">
        <v>307</v>
      </c>
      <c r="P35" s="134" t="s">
        <v>307</v>
      </c>
      <c r="Q35" s="134" t="s">
        <v>308</v>
      </c>
      <c r="R35" s="134">
        <v>100.299560546875</v>
      </c>
      <c r="S35" s="136">
        <v>100.299560546875</v>
      </c>
      <c r="U35" s="6" t="s">
        <v>22</v>
      </c>
      <c r="V35" s="134" t="s">
        <v>308</v>
      </c>
      <c r="W35" s="134">
        <v>85.76815795898438</v>
      </c>
      <c r="X35" s="134" t="s">
        <v>307</v>
      </c>
      <c r="Y35" s="134" t="s">
        <v>307</v>
      </c>
      <c r="Z35" s="134" t="s">
        <v>308</v>
      </c>
      <c r="AA35" s="134">
        <v>86.22258758544922</v>
      </c>
      <c r="AB35" s="136">
        <v>86.22258758544922</v>
      </c>
      <c r="AD35" s="6" t="s">
        <v>22</v>
      </c>
      <c r="AE35" s="134" t="s">
        <v>308</v>
      </c>
      <c r="AF35" s="134">
        <v>91.7183837890625</v>
      </c>
      <c r="AG35" s="135">
        <v>113.13414764404297</v>
      </c>
      <c r="AH35" s="134" t="s">
        <v>307</v>
      </c>
      <c r="AI35" s="134" t="s">
        <v>308</v>
      </c>
      <c r="AJ35" s="134">
        <v>98.26726531982422</v>
      </c>
      <c r="AK35" s="136">
        <v>98.26726531982422</v>
      </c>
      <c r="AM35" s="6" t="s">
        <v>22</v>
      </c>
      <c r="AN35" s="134" t="s">
        <v>308</v>
      </c>
      <c r="AO35" s="134">
        <v>156.47052001953125</v>
      </c>
      <c r="AP35" s="134">
        <v>150.06617736816406</v>
      </c>
      <c r="AQ35" s="134" t="s">
        <v>307</v>
      </c>
      <c r="AR35" s="134" t="s">
        <v>308</v>
      </c>
      <c r="AS35" s="134">
        <v>144.21011352539062</v>
      </c>
      <c r="AT35" s="136">
        <v>144.21011352539062</v>
      </c>
      <c r="AV35" s="6" t="s">
        <v>22</v>
      </c>
      <c r="AW35" s="134">
        <v>94.04173278808594</v>
      </c>
      <c r="AX35" s="134">
        <v>95.31694793701172</v>
      </c>
      <c r="AY35" s="134">
        <v>128.78985595703125</v>
      </c>
      <c r="AZ35" s="134" t="s">
        <v>307</v>
      </c>
      <c r="BA35" s="134" t="s">
        <v>307</v>
      </c>
      <c r="BB35" s="134">
        <v>98.79003143310547</v>
      </c>
      <c r="BC35" s="136">
        <v>97.37905883789062</v>
      </c>
    </row>
    <row r="36" spans="1:55" ht="15.75">
      <c r="A36" s="75" t="s">
        <v>23</v>
      </c>
      <c r="C36" s="6" t="s">
        <v>23</v>
      </c>
      <c r="D36" s="134">
        <v>100.80463409423828</v>
      </c>
      <c r="E36" s="134">
        <v>95.86329650878906</v>
      </c>
      <c r="F36" s="134">
        <v>96.48110961914062</v>
      </c>
      <c r="G36" s="134" t="s">
        <v>307</v>
      </c>
      <c r="H36" s="134" t="s">
        <v>307</v>
      </c>
      <c r="I36" s="134">
        <v>93.45783996582031</v>
      </c>
      <c r="J36" s="136">
        <v>99.24653625488281</v>
      </c>
      <c r="L36" s="6" t="s">
        <v>23</v>
      </c>
      <c r="M36" s="134" t="s">
        <v>307</v>
      </c>
      <c r="N36" s="134">
        <v>81.42980194091797</v>
      </c>
      <c r="O36" s="135">
        <v>123.94168090820312</v>
      </c>
      <c r="P36" s="134" t="s">
        <v>307</v>
      </c>
      <c r="Q36" s="134" t="s">
        <v>308</v>
      </c>
      <c r="R36" s="134">
        <v>90.65242004394531</v>
      </c>
      <c r="S36" s="136">
        <v>90.60466766357422</v>
      </c>
      <c r="U36" s="6" t="s">
        <v>23</v>
      </c>
      <c r="V36" s="134" t="s">
        <v>308</v>
      </c>
      <c r="W36" s="134">
        <v>79.76774597167969</v>
      </c>
      <c r="X36" s="134">
        <v>97.30680084228516</v>
      </c>
      <c r="Y36" s="134" t="s">
        <v>307</v>
      </c>
      <c r="Z36" s="134" t="s">
        <v>308</v>
      </c>
      <c r="AA36" s="134">
        <v>80.19014739990234</v>
      </c>
      <c r="AB36" s="136">
        <v>80.19014739990234</v>
      </c>
      <c r="AD36" s="6" t="s">
        <v>23</v>
      </c>
      <c r="AE36" s="134" t="s">
        <v>308</v>
      </c>
      <c r="AF36" s="134">
        <v>94.68785095214844</v>
      </c>
      <c r="AG36" s="134">
        <v>122.03353881835938</v>
      </c>
      <c r="AH36" s="134" t="s">
        <v>307</v>
      </c>
      <c r="AI36" s="134" t="s">
        <v>308</v>
      </c>
      <c r="AJ36" s="134">
        <v>98.39449310302734</v>
      </c>
      <c r="AK36" s="136">
        <v>98.39449310302734</v>
      </c>
      <c r="AM36" s="6" t="s">
        <v>23</v>
      </c>
      <c r="AN36" s="134" t="s">
        <v>308</v>
      </c>
      <c r="AO36" s="134" t="s">
        <v>307</v>
      </c>
      <c r="AP36" s="135">
        <v>109.83584594726562</v>
      </c>
      <c r="AQ36" s="134" t="s">
        <v>307</v>
      </c>
      <c r="AR36" s="134" t="s">
        <v>308</v>
      </c>
      <c r="AS36" s="134">
        <v>122.65940856933594</v>
      </c>
      <c r="AT36" s="136">
        <v>122.65940856933594</v>
      </c>
      <c r="AV36" s="6" t="s">
        <v>23</v>
      </c>
      <c r="AW36" s="134">
        <v>100.79613494873047</v>
      </c>
      <c r="AX36" s="134">
        <v>88.52982330322266</v>
      </c>
      <c r="AY36" s="134">
        <v>103.0899887084961</v>
      </c>
      <c r="AZ36" s="134">
        <v>95.17315673828125</v>
      </c>
      <c r="BA36" s="134" t="s">
        <v>307</v>
      </c>
      <c r="BB36" s="134">
        <v>91.12268829345703</v>
      </c>
      <c r="BC36" s="136">
        <v>95.50196075439453</v>
      </c>
    </row>
    <row r="37" spans="1:55" ht="15.75">
      <c r="A37" s="75" t="s">
        <v>24</v>
      </c>
      <c r="C37" s="6" t="s">
        <v>24</v>
      </c>
      <c r="D37" s="134">
        <v>106.6697006225586</v>
      </c>
      <c r="E37" s="134">
        <v>103.10753631591797</v>
      </c>
      <c r="F37" s="134">
        <v>89.53488159179688</v>
      </c>
      <c r="G37" s="135">
        <v>115.33509826660156</v>
      </c>
      <c r="H37" s="134" t="s">
        <v>307</v>
      </c>
      <c r="I37" s="134">
        <v>99.94476318359375</v>
      </c>
      <c r="J37" s="136">
        <v>105.39368438720703</v>
      </c>
      <c r="L37" s="6" t="s">
        <v>24</v>
      </c>
      <c r="M37" s="134" t="s">
        <v>307</v>
      </c>
      <c r="N37" s="134">
        <v>75.26140594482422</v>
      </c>
      <c r="O37" s="135">
        <v>91.20264434814453</v>
      </c>
      <c r="P37" s="134" t="s">
        <v>307</v>
      </c>
      <c r="Q37" s="134" t="s">
        <v>308</v>
      </c>
      <c r="R37" s="134">
        <v>77.80668640136719</v>
      </c>
      <c r="S37" s="136">
        <v>77.20865631103516</v>
      </c>
      <c r="U37" s="6" t="s">
        <v>24</v>
      </c>
      <c r="V37" s="134" t="s">
        <v>308</v>
      </c>
      <c r="W37" s="134">
        <v>92.9638442993164</v>
      </c>
      <c r="X37" s="135">
        <v>109.46483612060547</v>
      </c>
      <c r="Y37" s="134" t="s">
        <v>307</v>
      </c>
      <c r="Z37" s="134" t="s">
        <v>308</v>
      </c>
      <c r="AA37" s="134">
        <v>94.27590942382812</v>
      </c>
      <c r="AB37" s="136">
        <v>94.27590942382812</v>
      </c>
      <c r="AD37" s="6" t="s">
        <v>24</v>
      </c>
      <c r="AE37" s="134" t="s">
        <v>308</v>
      </c>
      <c r="AF37" s="134">
        <v>88.43817138671875</v>
      </c>
      <c r="AG37" s="134">
        <v>95.87841796875</v>
      </c>
      <c r="AH37" s="134" t="s">
        <v>307</v>
      </c>
      <c r="AI37" s="134" t="s">
        <v>308</v>
      </c>
      <c r="AJ37" s="134">
        <v>90.93753814697266</v>
      </c>
      <c r="AK37" s="136">
        <v>90.93753814697266</v>
      </c>
      <c r="AM37" s="6" t="s">
        <v>24</v>
      </c>
      <c r="AN37" s="134" t="s">
        <v>308</v>
      </c>
      <c r="AO37" s="134">
        <v>141.0481719970703</v>
      </c>
      <c r="AP37" s="134">
        <v>133.2627716064453</v>
      </c>
      <c r="AQ37" s="135">
        <v>82.80572509765625</v>
      </c>
      <c r="AR37" s="134" t="s">
        <v>308</v>
      </c>
      <c r="AS37" s="134">
        <v>133.70230102539062</v>
      </c>
      <c r="AT37" s="136">
        <v>133.75390625</v>
      </c>
      <c r="AV37" s="6" t="s">
        <v>24</v>
      </c>
      <c r="AW37" s="134">
        <v>106.28526306152344</v>
      </c>
      <c r="AX37" s="134">
        <v>92.01612854003906</v>
      </c>
      <c r="AY37" s="134">
        <v>105.2778091430664</v>
      </c>
      <c r="AZ37" s="134">
        <v>101.76469421386719</v>
      </c>
      <c r="BA37" s="134" t="s">
        <v>307</v>
      </c>
      <c r="BB37" s="134">
        <v>95.02171325683594</v>
      </c>
      <c r="BC37" s="136">
        <v>100.28703308105469</v>
      </c>
    </row>
    <row r="38" spans="1:55" ht="15.75">
      <c r="A38" s="75" t="s">
        <v>25</v>
      </c>
      <c r="C38" s="6" t="s">
        <v>25</v>
      </c>
      <c r="D38" s="134">
        <v>97.36873626708984</v>
      </c>
      <c r="E38" s="134">
        <v>109.55184936523438</v>
      </c>
      <c r="F38" s="134">
        <v>114.32003784179688</v>
      </c>
      <c r="G38" s="135">
        <v>96.36968231201172</v>
      </c>
      <c r="H38" s="134" t="s">
        <v>307</v>
      </c>
      <c r="I38" s="134">
        <v>109.57075500488281</v>
      </c>
      <c r="J38" s="136">
        <v>99.89494323730469</v>
      </c>
      <c r="L38" s="6" t="s">
        <v>25</v>
      </c>
      <c r="M38" s="135">
        <v>55.0446662902832</v>
      </c>
      <c r="N38" s="134">
        <v>88.3189697265625</v>
      </c>
      <c r="O38" s="135">
        <v>108.43822479248047</v>
      </c>
      <c r="P38" s="134" t="s">
        <v>307</v>
      </c>
      <c r="Q38" s="134" t="s">
        <v>308</v>
      </c>
      <c r="R38" s="134">
        <v>94.252197265625</v>
      </c>
      <c r="S38" s="136">
        <v>90.2733383178711</v>
      </c>
      <c r="U38" s="6" t="s">
        <v>25</v>
      </c>
      <c r="V38" s="134" t="s">
        <v>308</v>
      </c>
      <c r="W38" s="134">
        <v>91.4532241821289</v>
      </c>
      <c r="X38" s="134">
        <v>109.7837905883789</v>
      </c>
      <c r="Y38" s="134" t="s">
        <v>307</v>
      </c>
      <c r="Z38" s="134" t="s">
        <v>308</v>
      </c>
      <c r="AA38" s="134">
        <v>94.66056060791016</v>
      </c>
      <c r="AB38" s="136">
        <v>94.66056060791016</v>
      </c>
      <c r="AD38" s="6" t="s">
        <v>25</v>
      </c>
      <c r="AE38" s="134" t="s">
        <v>308</v>
      </c>
      <c r="AF38" s="134">
        <v>94.56016540527344</v>
      </c>
      <c r="AG38" s="134">
        <v>92.81534576416016</v>
      </c>
      <c r="AH38" s="134">
        <v>131.62376403808594</v>
      </c>
      <c r="AI38" s="134" t="s">
        <v>308</v>
      </c>
      <c r="AJ38" s="134">
        <v>96.09222412109375</v>
      </c>
      <c r="AK38" s="136">
        <v>96.09222412109375</v>
      </c>
      <c r="AM38" s="6" t="s">
        <v>25</v>
      </c>
      <c r="AN38" s="134" t="s">
        <v>308</v>
      </c>
      <c r="AO38" s="135">
        <v>76.88157653808594</v>
      </c>
      <c r="AP38" s="134">
        <v>153.75003051757812</v>
      </c>
      <c r="AQ38" s="134" t="s">
        <v>307</v>
      </c>
      <c r="AR38" s="134" t="s">
        <v>308</v>
      </c>
      <c r="AS38" s="134">
        <v>132.04214477539062</v>
      </c>
      <c r="AT38" s="136">
        <v>132.1122589111328</v>
      </c>
      <c r="AV38" s="6" t="s">
        <v>25</v>
      </c>
      <c r="AW38" s="134">
        <v>96.87257385253906</v>
      </c>
      <c r="AX38" s="134">
        <v>95.88329315185547</v>
      </c>
      <c r="AY38" s="134">
        <v>118.61071014404297</v>
      </c>
      <c r="AZ38" s="134">
        <v>124.999267578125</v>
      </c>
      <c r="BA38" s="134" t="s">
        <v>307</v>
      </c>
      <c r="BB38" s="134">
        <v>102.5586166381836</v>
      </c>
      <c r="BC38" s="136">
        <v>99.64054870605469</v>
      </c>
    </row>
    <row r="39" spans="1:55" ht="15.75">
      <c r="A39" s="75" t="s">
        <v>26</v>
      </c>
      <c r="C39" s="6" t="s">
        <v>26</v>
      </c>
      <c r="D39" s="134">
        <v>99.01068115234375</v>
      </c>
      <c r="E39" s="134">
        <v>110.1476821899414</v>
      </c>
      <c r="F39" s="134">
        <v>104.76472473144531</v>
      </c>
      <c r="G39" s="134">
        <v>100.70922088623047</v>
      </c>
      <c r="H39" s="134" t="s">
        <v>307</v>
      </c>
      <c r="I39" s="134">
        <v>107.91829681396484</v>
      </c>
      <c r="J39" s="136">
        <v>101.0247802734375</v>
      </c>
      <c r="L39" s="6" t="s">
        <v>26</v>
      </c>
      <c r="M39" s="134" t="s">
        <v>308</v>
      </c>
      <c r="N39" s="134">
        <v>95.58552551269531</v>
      </c>
      <c r="O39" s="134">
        <v>110.14810943603516</v>
      </c>
      <c r="P39" s="135">
        <v>103.48297119140625</v>
      </c>
      <c r="Q39" s="134" t="s">
        <v>308</v>
      </c>
      <c r="R39" s="134">
        <v>103.56303405761719</v>
      </c>
      <c r="S39" s="136">
        <v>102.62677764892578</v>
      </c>
      <c r="U39" s="6" t="s">
        <v>26</v>
      </c>
      <c r="V39" s="134" t="s">
        <v>308</v>
      </c>
      <c r="W39" s="134">
        <v>91.32357788085938</v>
      </c>
      <c r="X39" s="134">
        <v>141.74351501464844</v>
      </c>
      <c r="Y39" s="135">
        <v>86.59693908691406</v>
      </c>
      <c r="Z39" s="134" t="s">
        <v>308</v>
      </c>
      <c r="AA39" s="134">
        <v>98.45203399658203</v>
      </c>
      <c r="AB39" s="136">
        <v>98.45203399658203</v>
      </c>
      <c r="AD39" s="6" t="s">
        <v>26</v>
      </c>
      <c r="AE39" s="134" t="s">
        <v>308</v>
      </c>
      <c r="AF39" s="134">
        <v>113.94630432128906</v>
      </c>
      <c r="AG39" s="134">
        <v>140.68031311035156</v>
      </c>
      <c r="AH39" s="134" t="s">
        <v>308</v>
      </c>
      <c r="AI39" s="134" t="s">
        <v>308</v>
      </c>
      <c r="AJ39" s="134">
        <v>121.17328643798828</v>
      </c>
      <c r="AK39" s="136">
        <v>121.17328643798828</v>
      </c>
      <c r="AM39" s="6" t="s">
        <v>26</v>
      </c>
      <c r="AN39" s="134" t="s">
        <v>308</v>
      </c>
      <c r="AO39" s="134">
        <v>106.32720947265625</v>
      </c>
      <c r="AP39" s="134">
        <v>169.89178466796875</v>
      </c>
      <c r="AQ39" s="134">
        <v>171.13526916503906</v>
      </c>
      <c r="AR39" s="134" t="s">
        <v>308</v>
      </c>
      <c r="AS39" s="134">
        <v>148.21932983398438</v>
      </c>
      <c r="AT39" s="136">
        <v>148.21932983398438</v>
      </c>
      <c r="AV39" s="6" t="s">
        <v>26</v>
      </c>
      <c r="AW39" s="134">
        <v>98.90845489501953</v>
      </c>
      <c r="AX39" s="134">
        <v>102.61934661865234</v>
      </c>
      <c r="AY39" s="134">
        <v>132.1951904296875</v>
      </c>
      <c r="AZ39" s="134">
        <v>129.227783203125</v>
      </c>
      <c r="BA39" s="134">
        <v>184.9002227783203</v>
      </c>
      <c r="BB39" s="134">
        <v>112.25958251953125</v>
      </c>
      <c r="BC39" s="136">
        <v>105.24845886230469</v>
      </c>
    </row>
    <row r="40" spans="1:55" ht="15.75">
      <c r="A40" s="75" t="s">
        <v>27</v>
      </c>
      <c r="C40" s="6" t="s">
        <v>27</v>
      </c>
      <c r="D40" s="134">
        <v>102.27867126464844</v>
      </c>
      <c r="E40" s="134">
        <v>108.36565399169922</v>
      </c>
      <c r="F40" s="134">
        <v>138.58212280273438</v>
      </c>
      <c r="G40" s="135">
        <v>99.7123794555664</v>
      </c>
      <c r="H40" s="135">
        <v>102.79103088378906</v>
      </c>
      <c r="I40" s="134">
        <v>113.15269470214844</v>
      </c>
      <c r="J40" s="136">
        <v>104.94122314453125</v>
      </c>
      <c r="L40" s="6" t="s">
        <v>27</v>
      </c>
      <c r="M40" s="134" t="s">
        <v>308</v>
      </c>
      <c r="N40" s="134">
        <v>120.3385238647461</v>
      </c>
      <c r="O40" s="134">
        <v>120.5467758178711</v>
      </c>
      <c r="P40" s="134" t="s">
        <v>308</v>
      </c>
      <c r="Q40" s="134" t="s">
        <v>308</v>
      </c>
      <c r="R40" s="134">
        <v>120.80521392822266</v>
      </c>
      <c r="S40" s="136">
        <v>120.3757095336914</v>
      </c>
      <c r="U40" s="6" t="s">
        <v>27</v>
      </c>
      <c r="V40" s="134" t="s">
        <v>308</v>
      </c>
      <c r="W40" s="134">
        <v>114.59894561767578</v>
      </c>
      <c r="X40" s="134">
        <v>142.48072814941406</v>
      </c>
      <c r="Y40" s="134" t="s">
        <v>308</v>
      </c>
      <c r="Z40" s="134" t="s">
        <v>308</v>
      </c>
      <c r="AA40" s="134">
        <v>118.07134246826172</v>
      </c>
      <c r="AB40" s="136">
        <v>116.38156127929688</v>
      </c>
      <c r="AD40" s="6" t="s">
        <v>27</v>
      </c>
      <c r="AE40" s="134" t="s">
        <v>308</v>
      </c>
      <c r="AF40" s="134">
        <v>110.02351379394531</v>
      </c>
      <c r="AG40" s="135">
        <v>112.43635559082031</v>
      </c>
      <c r="AH40" s="134" t="s">
        <v>308</v>
      </c>
      <c r="AI40" s="134" t="s">
        <v>308</v>
      </c>
      <c r="AJ40" s="134">
        <v>112.70690155029297</v>
      </c>
      <c r="AK40" s="136">
        <v>112.70690155029297</v>
      </c>
      <c r="AM40" s="6" t="s">
        <v>27</v>
      </c>
      <c r="AN40" s="134" t="s">
        <v>308</v>
      </c>
      <c r="AO40" s="134">
        <v>86.2271499633789</v>
      </c>
      <c r="AP40" s="134">
        <v>174.271484375</v>
      </c>
      <c r="AQ40" s="134" t="s">
        <v>307</v>
      </c>
      <c r="AR40" s="134" t="s">
        <v>308</v>
      </c>
      <c r="AS40" s="134">
        <v>134.9188995361328</v>
      </c>
      <c r="AT40" s="136">
        <v>135.39895629882812</v>
      </c>
      <c r="AV40" s="6" t="s">
        <v>27</v>
      </c>
      <c r="AW40" s="134">
        <v>102.10213470458984</v>
      </c>
      <c r="AX40" s="134">
        <v>108.53446960449219</v>
      </c>
      <c r="AY40" s="134">
        <v>145.44174194335938</v>
      </c>
      <c r="AZ40" s="134">
        <v>115.4458999633789</v>
      </c>
      <c r="BA40" s="134" t="s">
        <v>307</v>
      </c>
      <c r="BB40" s="134">
        <v>118.24067687988281</v>
      </c>
      <c r="BC40" s="136">
        <v>109.47096252441406</v>
      </c>
    </row>
    <row r="41" spans="1:55" ht="15.75">
      <c r="A41" s="75" t="s">
        <v>28</v>
      </c>
      <c r="C41" s="6" t="s">
        <v>28</v>
      </c>
      <c r="D41" s="134">
        <v>95.55411529541016</v>
      </c>
      <c r="E41" s="134">
        <v>112.56571197509766</v>
      </c>
      <c r="F41" s="134">
        <v>107.77649688720703</v>
      </c>
      <c r="G41" s="134">
        <v>105.29338073730469</v>
      </c>
      <c r="H41" s="134" t="s">
        <v>308</v>
      </c>
      <c r="I41" s="134">
        <v>106.83368682861328</v>
      </c>
      <c r="J41" s="136">
        <v>98.84713745117188</v>
      </c>
      <c r="L41" s="6" t="s">
        <v>28</v>
      </c>
      <c r="M41" s="134" t="s">
        <v>308</v>
      </c>
      <c r="N41" s="134">
        <v>111.07144165039062</v>
      </c>
      <c r="O41" s="134" t="s">
        <v>308</v>
      </c>
      <c r="P41" s="134" t="s">
        <v>308</v>
      </c>
      <c r="Q41" s="134" t="s">
        <v>308</v>
      </c>
      <c r="R41" s="134">
        <v>106.20077514648438</v>
      </c>
      <c r="S41" s="136">
        <v>103.6324691772461</v>
      </c>
      <c r="U41" s="6" t="s">
        <v>28</v>
      </c>
      <c r="V41" s="134" t="s">
        <v>308</v>
      </c>
      <c r="W41" s="134">
        <v>130.0930633544922</v>
      </c>
      <c r="X41" s="134" t="s">
        <v>307</v>
      </c>
      <c r="Y41" s="134" t="s">
        <v>308</v>
      </c>
      <c r="Z41" s="134" t="s">
        <v>308</v>
      </c>
      <c r="AA41" s="134">
        <v>122.85742950439453</v>
      </c>
      <c r="AB41" s="136">
        <v>123.9054183959961</v>
      </c>
      <c r="AD41" s="6" t="s">
        <v>28</v>
      </c>
      <c r="AE41" s="134" t="s">
        <v>308</v>
      </c>
      <c r="AF41" s="134">
        <v>104.96334075927734</v>
      </c>
      <c r="AG41" s="134" t="s">
        <v>307</v>
      </c>
      <c r="AH41" s="134" t="s">
        <v>308</v>
      </c>
      <c r="AI41" s="134" t="s">
        <v>308</v>
      </c>
      <c r="AJ41" s="134">
        <v>110.6635513305664</v>
      </c>
      <c r="AK41" s="136">
        <v>109.44207763671875</v>
      </c>
      <c r="AM41" s="6" t="s">
        <v>28</v>
      </c>
      <c r="AN41" s="134" t="s">
        <v>308</v>
      </c>
      <c r="AO41" s="134">
        <v>125.4720458984375</v>
      </c>
      <c r="AP41" s="134">
        <v>159.0137481689453</v>
      </c>
      <c r="AQ41" s="134">
        <v>140.8520050048828</v>
      </c>
      <c r="AR41" s="134" t="s">
        <v>308</v>
      </c>
      <c r="AS41" s="134">
        <v>144.16490173339844</v>
      </c>
      <c r="AT41" s="136">
        <v>141.9468536376953</v>
      </c>
      <c r="AV41" s="6" t="s">
        <v>28</v>
      </c>
      <c r="AW41" s="134">
        <v>95.36214447021484</v>
      </c>
      <c r="AX41" s="134">
        <v>116.80017852783203</v>
      </c>
      <c r="AY41" s="134">
        <v>128.30130004882812</v>
      </c>
      <c r="AZ41" s="134">
        <v>94.98316955566406</v>
      </c>
      <c r="BA41" s="134">
        <v>132.67098999023438</v>
      </c>
      <c r="BB41" s="134">
        <v>116.2867431640625</v>
      </c>
      <c r="BC41" s="136">
        <v>104.92527770996094</v>
      </c>
    </row>
    <row r="42" spans="1:55" ht="15.75">
      <c r="A42" s="75" t="s">
        <v>144</v>
      </c>
      <c r="C42" s="6" t="s">
        <v>144</v>
      </c>
      <c r="D42" s="134">
        <v>121.54898071289062</v>
      </c>
      <c r="E42" s="134">
        <v>175.07867431640625</v>
      </c>
      <c r="F42" s="134">
        <v>165.45272827148438</v>
      </c>
      <c r="G42" s="134" t="s">
        <v>308</v>
      </c>
      <c r="H42" s="134" t="s">
        <v>308</v>
      </c>
      <c r="I42" s="134">
        <v>174.67161560058594</v>
      </c>
      <c r="J42" s="136">
        <v>133.5364990234375</v>
      </c>
      <c r="L42" s="6" t="s">
        <v>144</v>
      </c>
      <c r="M42" s="134" t="s">
        <v>308</v>
      </c>
      <c r="N42" s="134" t="s">
        <v>308</v>
      </c>
      <c r="O42" s="134" t="s">
        <v>308</v>
      </c>
      <c r="P42" s="134" t="s">
        <v>308</v>
      </c>
      <c r="Q42" s="134" t="s">
        <v>308</v>
      </c>
      <c r="R42" s="134" t="s">
        <v>308</v>
      </c>
      <c r="S42" s="136" t="s">
        <v>308</v>
      </c>
      <c r="U42" s="6" t="s">
        <v>144</v>
      </c>
      <c r="V42" s="134" t="s">
        <v>308</v>
      </c>
      <c r="W42" s="134">
        <v>137.78863525390625</v>
      </c>
      <c r="X42" s="135">
        <v>129.3275146484375</v>
      </c>
      <c r="Y42" s="134" t="s">
        <v>308</v>
      </c>
      <c r="Z42" s="134" t="s">
        <v>308</v>
      </c>
      <c r="AA42" s="134">
        <v>132.04022216796875</v>
      </c>
      <c r="AB42" s="136">
        <v>132.04022216796875</v>
      </c>
      <c r="AD42" s="6" t="s">
        <v>144</v>
      </c>
      <c r="AE42" s="134" t="s">
        <v>308</v>
      </c>
      <c r="AF42" s="134" t="s">
        <v>308</v>
      </c>
      <c r="AG42" s="135">
        <v>142.20907592773438</v>
      </c>
      <c r="AH42" s="134" t="s">
        <v>308</v>
      </c>
      <c r="AI42" s="134" t="s">
        <v>308</v>
      </c>
      <c r="AJ42" s="134" t="s">
        <v>308</v>
      </c>
      <c r="AK42" s="136" t="s">
        <v>308</v>
      </c>
      <c r="AM42" s="6" t="s">
        <v>144</v>
      </c>
      <c r="AN42" s="134" t="s">
        <v>308</v>
      </c>
      <c r="AO42" s="135">
        <v>83.49950408935547</v>
      </c>
      <c r="AP42" s="134" t="s">
        <v>308</v>
      </c>
      <c r="AQ42" s="134" t="s">
        <v>308</v>
      </c>
      <c r="AR42" s="134" t="s">
        <v>308</v>
      </c>
      <c r="AS42" s="135">
        <v>97.84782409667969</v>
      </c>
      <c r="AT42" s="137">
        <v>81.13663482666016</v>
      </c>
      <c r="AV42" s="6" t="s">
        <v>144</v>
      </c>
      <c r="AW42" s="134">
        <v>118.92741394042969</v>
      </c>
      <c r="AX42" s="134">
        <v>147.3695526123047</v>
      </c>
      <c r="AY42" s="134">
        <v>143.77328491210938</v>
      </c>
      <c r="AZ42" s="134" t="s">
        <v>308</v>
      </c>
      <c r="BA42" s="134" t="s">
        <v>308</v>
      </c>
      <c r="BB42" s="134">
        <v>145.0294952392578</v>
      </c>
      <c r="BC42" s="136">
        <v>127.8371353149414</v>
      </c>
    </row>
    <row r="43" spans="1:55" ht="15.75">
      <c r="A43" s="75" t="s">
        <v>155</v>
      </c>
      <c r="C43" s="6" t="s">
        <v>155</v>
      </c>
      <c r="D43" s="134" t="s">
        <v>308</v>
      </c>
      <c r="E43" s="134" t="s">
        <v>246</v>
      </c>
      <c r="F43" s="134" t="s">
        <v>246</v>
      </c>
      <c r="G43" s="134" t="s">
        <v>308</v>
      </c>
      <c r="H43" s="134" t="s">
        <v>308</v>
      </c>
      <c r="I43" s="134" t="s">
        <v>246</v>
      </c>
      <c r="J43" s="136" t="s">
        <v>308</v>
      </c>
      <c r="L43" s="6" t="s">
        <v>155</v>
      </c>
      <c r="M43" s="134" t="s">
        <v>308</v>
      </c>
      <c r="N43" s="134" t="s">
        <v>308</v>
      </c>
      <c r="O43" s="134" t="s">
        <v>308</v>
      </c>
      <c r="P43" s="134" t="s">
        <v>308</v>
      </c>
      <c r="Q43" s="134" t="s">
        <v>308</v>
      </c>
      <c r="R43" s="134" t="s">
        <v>308</v>
      </c>
      <c r="S43" s="136" t="s">
        <v>308</v>
      </c>
      <c r="U43" s="6" t="s">
        <v>155</v>
      </c>
      <c r="V43" s="134" t="s">
        <v>308</v>
      </c>
      <c r="W43" s="134" t="s">
        <v>246</v>
      </c>
      <c r="X43" s="134" t="s">
        <v>246</v>
      </c>
      <c r="Y43" s="134" t="s">
        <v>308</v>
      </c>
      <c r="Z43" s="134" t="s">
        <v>308</v>
      </c>
      <c r="AA43" s="134" t="s">
        <v>246</v>
      </c>
      <c r="AB43" s="136" t="s">
        <v>246</v>
      </c>
      <c r="AD43" s="6" t="s">
        <v>155</v>
      </c>
      <c r="AE43" s="134" t="s">
        <v>308</v>
      </c>
      <c r="AF43" s="134" t="s">
        <v>308</v>
      </c>
      <c r="AG43" s="134" t="s">
        <v>246</v>
      </c>
      <c r="AH43" s="134" t="s">
        <v>308</v>
      </c>
      <c r="AI43" s="134" t="s">
        <v>308</v>
      </c>
      <c r="AJ43" s="134" t="s">
        <v>308</v>
      </c>
      <c r="AK43" s="136" t="s">
        <v>308</v>
      </c>
      <c r="AM43" s="6" t="s">
        <v>155</v>
      </c>
      <c r="AN43" s="134" t="s">
        <v>308</v>
      </c>
      <c r="AO43" s="134" t="s">
        <v>246</v>
      </c>
      <c r="AP43" s="134" t="s">
        <v>308</v>
      </c>
      <c r="AQ43" s="134" t="s">
        <v>308</v>
      </c>
      <c r="AR43" s="134" t="s">
        <v>308</v>
      </c>
      <c r="AS43" s="134" t="s">
        <v>246</v>
      </c>
      <c r="AT43" s="136" t="s">
        <v>246</v>
      </c>
      <c r="AV43" s="6" t="s">
        <v>155</v>
      </c>
      <c r="AW43" s="134" t="s">
        <v>308</v>
      </c>
      <c r="AX43" s="134" t="s">
        <v>246</v>
      </c>
      <c r="AY43" s="134" t="s">
        <v>246</v>
      </c>
      <c r="AZ43" s="134" t="s">
        <v>308</v>
      </c>
      <c r="BA43" s="134" t="s">
        <v>308</v>
      </c>
      <c r="BB43" s="134" t="s">
        <v>246</v>
      </c>
      <c r="BC43" s="136" t="s">
        <v>308</v>
      </c>
    </row>
    <row r="44" spans="1:55" ht="15.75">
      <c r="A44" s="75" t="s">
        <v>145</v>
      </c>
      <c r="C44" s="6" t="s">
        <v>145</v>
      </c>
      <c r="D44" s="134" t="s">
        <v>308</v>
      </c>
      <c r="E44" s="134" t="s">
        <v>246</v>
      </c>
      <c r="F44" s="134" t="s">
        <v>246</v>
      </c>
      <c r="G44" s="134" t="s">
        <v>308</v>
      </c>
      <c r="H44" s="134" t="s">
        <v>308</v>
      </c>
      <c r="I44" s="134" t="s">
        <v>246</v>
      </c>
      <c r="J44" s="136" t="s">
        <v>308</v>
      </c>
      <c r="L44" s="6" t="s">
        <v>145</v>
      </c>
      <c r="M44" s="134" t="s">
        <v>308</v>
      </c>
      <c r="N44" s="134" t="s">
        <v>308</v>
      </c>
      <c r="O44" s="134" t="s">
        <v>308</v>
      </c>
      <c r="P44" s="134" t="s">
        <v>308</v>
      </c>
      <c r="Q44" s="134" t="s">
        <v>308</v>
      </c>
      <c r="R44" s="134" t="s">
        <v>308</v>
      </c>
      <c r="S44" s="136" t="s">
        <v>308</v>
      </c>
      <c r="U44" s="6" t="s">
        <v>145</v>
      </c>
      <c r="V44" s="134" t="s">
        <v>308</v>
      </c>
      <c r="W44" s="134" t="s">
        <v>246</v>
      </c>
      <c r="X44" s="134" t="s">
        <v>246</v>
      </c>
      <c r="Y44" s="134" t="s">
        <v>308</v>
      </c>
      <c r="Z44" s="134" t="s">
        <v>308</v>
      </c>
      <c r="AA44" s="134" t="s">
        <v>246</v>
      </c>
      <c r="AB44" s="136" t="s">
        <v>246</v>
      </c>
      <c r="AD44" s="6" t="s">
        <v>145</v>
      </c>
      <c r="AE44" s="134" t="s">
        <v>308</v>
      </c>
      <c r="AF44" s="134" t="s">
        <v>308</v>
      </c>
      <c r="AG44" s="134" t="s">
        <v>246</v>
      </c>
      <c r="AH44" s="134" t="s">
        <v>308</v>
      </c>
      <c r="AI44" s="134" t="s">
        <v>308</v>
      </c>
      <c r="AJ44" s="134" t="s">
        <v>308</v>
      </c>
      <c r="AK44" s="136" t="s">
        <v>308</v>
      </c>
      <c r="AM44" s="6" t="s">
        <v>145</v>
      </c>
      <c r="AN44" s="134" t="s">
        <v>308</v>
      </c>
      <c r="AO44" s="134" t="s">
        <v>246</v>
      </c>
      <c r="AP44" s="134" t="s">
        <v>308</v>
      </c>
      <c r="AQ44" s="134" t="s">
        <v>308</v>
      </c>
      <c r="AR44" s="134" t="s">
        <v>308</v>
      </c>
      <c r="AS44" s="134" t="s">
        <v>246</v>
      </c>
      <c r="AT44" s="136" t="s">
        <v>246</v>
      </c>
      <c r="AV44" s="6" t="s">
        <v>145</v>
      </c>
      <c r="AW44" s="134" t="s">
        <v>308</v>
      </c>
      <c r="AX44" s="134" t="s">
        <v>246</v>
      </c>
      <c r="AY44" s="134" t="s">
        <v>246</v>
      </c>
      <c r="AZ44" s="134" t="s">
        <v>308</v>
      </c>
      <c r="BA44" s="134" t="s">
        <v>308</v>
      </c>
      <c r="BB44" s="134" t="s">
        <v>246</v>
      </c>
      <c r="BC44" s="136" t="s">
        <v>308</v>
      </c>
    </row>
    <row r="45" spans="1:55" ht="16.5" thickBot="1">
      <c r="A45" s="75" t="s">
        <v>8</v>
      </c>
      <c r="C45" s="6" t="s">
        <v>8</v>
      </c>
      <c r="D45" s="138" t="s">
        <v>8</v>
      </c>
      <c r="E45" s="138" t="s">
        <v>8</v>
      </c>
      <c r="F45" s="138" t="s">
        <v>8</v>
      </c>
      <c r="G45" s="138" t="s">
        <v>8</v>
      </c>
      <c r="H45" s="138" t="s">
        <v>8</v>
      </c>
      <c r="I45" s="138" t="s">
        <v>8</v>
      </c>
      <c r="J45" s="139" t="s">
        <v>8</v>
      </c>
      <c r="L45" s="6" t="s">
        <v>8</v>
      </c>
      <c r="M45" s="138" t="s">
        <v>8</v>
      </c>
      <c r="N45" s="138" t="s">
        <v>8</v>
      </c>
      <c r="O45" s="138" t="s">
        <v>8</v>
      </c>
      <c r="P45" s="138" t="s">
        <v>8</v>
      </c>
      <c r="Q45" s="138" t="s">
        <v>8</v>
      </c>
      <c r="R45" s="138" t="s">
        <v>8</v>
      </c>
      <c r="S45" s="139" t="s">
        <v>8</v>
      </c>
      <c r="U45" s="6" t="s">
        <v>8</v>
      </c>
      <c r="V45" s="138" t="s">
        <v>8</v>
      </c>
      <c r="W45" s="138" t="s">
        <v>8</v>
      </c>
      <c r="X45" s="138" t="s">
        <v>8</v>
      </c>
      <c r="Y45" s="138" t="s">
        <v>8</v>
      </c>
      <c r="Z45" s="138" t="s">
        <v>8</v>
      </c>
      <c r="AA45" s="138" t="s">
        <v>8</v>
      </c>
      <c r="AB45" s="139" t="s">
        <v>8</v>
      </c>
      <c r="AD45" s="6" t="s">
        <v>8</v>
      </c>
      <c r="AE45" s="138" t="s">
        <v>8</v>
      </c>
      <c r="AF45" s="138" t="s">
        <v>8</v>
      </c>
      <c r="AG45" s="138" t="s">
        <v>8</v>
      </c>
      <c r="AH45" s="138" t="s">
        <v>8</v>
      </c>
      <c r="AI45" s="138" t="s">
        <v>8</v>
      </c>
      <c r="AJ45" s="138" t="s">
        <v>8</v>
      </c>
      <c r="AK45" s="139" t="s">
        <v>8</v>
      </c>
      <c r="AM45" s="6" t="s">
        <v>8</v>
      </c>
      <c r="AN45" s="138" t="s">
        <v>8</v>
      </c>
      <c r="AO45" s="138" t="s">
        <v>8</v>
      </c>
      <c r="AP45" s="138" t="s">
        <v>8</v>
      </c>
      <c r="AQ45" s="138" t="s">
        <v>8</v>
      </c>
      <c r="AR45" s="138" t="s">
        <v>8</v>
      </c>
      <c r="AS45" s="138" t="s">
        <v>8</v>
      </c>
      <c r="AT45" s="139" t="s">
        <v>8</v>
      </c>
      <c r="AV45" s="6" t="s">
        <v>8</v>
      </c>
      <c r="AW45" s="138" t="s">
        <v>8</v>
      </c>
      <c r="AX45" s="138" t="s">
        <v>8</v>
      </c>
      <c r="AY45" s="138" t="s">
        <v>8</v>
      </c>
      <c r="AZ45" s="138" t="s">
        <v>8</v>
      </c>
      <c r="BA45" s="138" t="s">
        <v>8</v>
      </c>
      <c r="BB45" s="138" t="s">
        <v>8</v>
      </c>
      <c r="BC45" s="139" t="s">
        <v>8</v>
      </c>
    </row>
    <row r="46" spans="1:55" ht="15.75">
      <c r="A46" s="81" t="s">
        <v>14</v>
      </c>
      <c r="C46" s="9" t="s">
        <v>14</v>
      </c>
      <c r="D46" s="140" t="s">
        <v>8</v>
      </c>
      <c r="E46" s="140" t="s">
        <v>8</v>
      </c>
      <c r="F46" s="140" t="s">
        <v>8</v>
      </c>
      <c r="G46" s="140" t="s">
        <v>8</v>
      </c>
      <c r="H46" s="140" t="s">
        <v>8</v>
      </c>
      <c r="I46" s="140" t="s">
        <v>8</v>
      </c>
      <c r="J46" s="141" t="s">
        <v>8</v>
      </c>
      <c r="L46" s="9" t="s">
        <v>14</v>
      </c>
      <c r="M46" s="140" t="s">
        <v>8</v>
      </c>
      <c r="N46" s="140" t="s">
        <v>8</v>
      </c>
      <c r="O46" s="140" t="s">
        <v>8</v>
      </c>
      <c r="P46" s="140" t="s">
        <v>8</v>
      </c>
      <c r="Q46" s="140" t="s">
        <v>8</v>
      </c>
      <c r="R46" s="140" t="s">
        <v>8</v>
      </c>
      <c r="S46" s="141" t="s">
        <v>8</v>
      </c>
      <c r="U46" s="9" t="s">
        <v>14</v>
      </c>
      <c r="V46" s="140" t="s">
        <v>8</v>
      </c>
      <c r="W46" s="140" t="s">
        <v>8</v>
      </c>
      <c r="X46" s="140" t="s">
        <v>8</v>
      </c>
      <c r="Y46" s="140" t="s">
        <v>8</v>
      </c>
      <c r="Z46" s="140" t="s">
        <v>8</v>
      </c>
      <c r="AA46" s="140" t="s">
        <v>8</v>
      </c>
      <c r="AB46" s="141" t="s">
        <v>8</v>
      </c>
      <c r="AD46" s="9" t="s">
        <v>14</v>
      </c>
      <c r="AE46" s="140" t="s">
        <v>8</v>
      </c>
      <c r="AF46" s="140" t="s">
        <v>8</v>
      </c>
      <c r="AG46" s="140" t="s">
        <v>8</v>
      </c>
      <c r="AH46" s="140" t="s">
        <v>8</v>
      </c>
      <c r="AI46" s="140" t="s">
        <v>8</v>
      </c>
      <c r="AJ46" s="140" t="s">
        <v>8</v>
      </c>
      <c r="AK46" s="141" t="s">
        <v>8</v>
      </c>
      <c r="AM46" s="9" t="s">
        <v>14</v>
      </c>
      <c r="AN46" s="140" t="s">
        <v>8</v>
      </c>
      <c r="AO46" s="140" t="s">
        <v>8</v>
      </c>
      <c r="AP46" s="140" t="s">
        <v>8</v>
      </c>
      <c r="AQ46" s="140" t="s">
        <v>8</v>
      </c>
      <c r="AR46" s="140" t="s">
        <v>8</v>
      </c>
      <c r="AS46" s="140" t="s">
        <v>8</v>
      </c>
      <c r="AT46" s="141" t="s">
        <v>8</v>
      </c>
      <c r="AV46" s="9" t="s">
        <v>14</v>
      </c>
      <c r="AW46" s="140" t="s">
        <v>8</v>
      </c>
      <c r="AX46" s="140" t="s">
        <v>8</v>
      </c>
      <c r="AY46" s="140" t="s">
        <v>8</v>
      </c>
      <c r="AZ46" s="140" t="s">
        <v>8</v>
      </c>
      <c r="BA46" s="140" t="s">
        <v>8</v>
      </c>
      <c r="BB46" s="140" t="s">
        <v>8</v>
      </c>
      <c r="BC46" s="141" t="s">
        <v>8</v>
      </c>
    </row>
    <row r="47" spans="1:55" ht="15.75">
      <c r="A47" s="75"/>
      <c r="C47" s="6"/>
      <c r="D47" s="126" t="s">
        <v>8</v>
      </c>
      <c r="E47" s="126" t="s">
        <v>8</v>
      </c>
      <c r="F47" s="126" t="s">
        <v>8</v>
      </c>
      <c r="G47" s="126" t="s">
        <v>8</v>
      </c>
      <c r="H47" s="126" t="s">
        <v>8</v>
      </c>
      <c r="I47" s="126" t="s">
        <v>8</v>
      </c>
      <c r="J47" s="127" t="s">
        <v>8</v>
      </c>
      <c r="L47" s="6"/>
      <c r="M47" s="126" t="s">
        <v>8</v>
      </c>
      <c r="N47" s="126" t="s">
        <v>8</v>
      </c>
      <c r="O47" s="126" t="s">
        <v>8</v>
      </c>
      <c r="P47" s="126" t="s">
        <v>8</v>
      </c>
      <c r="Q47" s="126" t="s">
        <v>8</v>
      </c>
      <c r="R47" s="126" t="s">
        <v>8</v>
      </c>
      <c r="S47" s="127" t="s">
        <v>8</v>
      </c>
      <c r="U47" s="6"/>
      <c r="V47" s="126" t="s">
        <v>8</v>
      </c>
      <c r="W47" s="126" t="s">
        <v>8</v>
      </c>
      <c r="X47" s="126" t="s">
        <v>8</v>
      </c>
      <c r="Y47" s="126" t="s">
        <v>8</v>
      </c>
      <c r="Z47" s="126" t="s">
        <v>8</v>
      </c>
      <c r="AA47" s="126" t="s">
        <v>8</v>
      </c>
      <c r="AB47" s="127" t="s">
        <v>8</v>
      </c>
      <c r="AD47" s="6"/>
      <c r="AE47" s="126" t="s">
        <v>8</v>
      </c>
      <c r="AF47" s="126" t="s">
        <v>8</v>
      </c>
      <c r="AG47" s="126" t="s">
        <v>8</v>
      </c>
      <c r="AH47" s="126" t="s">
        <v>8</v>
      </c>
      <c r="AI47" s="126" t="s">
        <v>8</v>
      </c>
      <c r="AJ47" s="126" t="s">
        <v>8</v>
      </c>
      <c r="AK47" s="127" t="s">
        <v>8</v>
      </c>
      <c r="AM47" s="6"/>
      <c r="AN47" s="126" t="s">
        <v>8</v>
      </c>
      <c r="AO47" s="126" t="s">
        <v>8</v>
      </c>
      <c r="AP47" s="126" t="s">
        <v>8</v>
      </c>
      <c r="AQ47" s="126" t="s">
        <v>8</v>
      </c>
      <c r="AR47" s="126" t="s">
        <v>8</v>
      </c>
      <c r="AS47" s="126" t="s">
        <v>8</v>
      </c>
      <c r="AT47" s="127" t="s">
        <v>8</v>
      </c>
      <c r="AV47" s="6"/>
      <c r="AW47" s="126" t="s">
        <v>8</v>
      </c>
      <c r="AX47" s="126" t="s">
        <v>8</v>
      </c>
      <c r="AY47" s="126" t="s">
        <v>8</v>
      </c>
      <c r="AZ47" s="126" t="s">
        <v>8</v>
      </c>
      <c r="BA47" s="126" t="s">
        <v>8</v>
      </c>
      <c r="BB47" s="126" t="s">
        <v>8</v>
      </c>
      <c r="BC47" s="127" t="s">
        <v>8</v>
      </c>
    </row>
    <row r="48" spans="1:55" ht="18.75">
      <c r="A48" s="75" t="s">
        <v>180</v>
      </c>
      <c r="C48" s="6" t="s">
        <v>180</v>
      </c>
      <c r="D48" s="142">
        <v>118.80147690181275</v>
      </c>
      <c r="E48" s="142">
        <v>91.23248068887294</v>
      </c>
      <c r="F48" s="142">
        <v>30.65263405202378</v>
      </c>
      <c r="G48" s="142">
        <v>1.7508653619815566</v>
      </c>
      <c r="H48" s="142">
        <v>0.0009850994098084855</v>
      </c>
      <c r="I48" s="142">
        <v>120.42559969428903</v>
      </c>
      <c r="J48" s="143">
        <v>229.15248762370697</v>
      </c>
      <c r="K48" s="120"/>
      <c r="L48" s="6" t="s">
        <v>180</v>
      </c>
      <c r="M48" s="142">
        <v>4.334022749308108</v>
      </c>
      <c r="N48" s="142">
        <v>42.607477683405634</v>
      </c>
      <c r="O48" s="142">
        <v>10.964118343188147</v>
      </c>
      <c r="P48" s="142">
        <v>0.008087328968170816</v>
      </c>
      <c r="Q48" s="142">
        <v>1.6567206300680954</v>
      </c>
      <c r="R48" s="142">
        <v>80.92455164732195</v>
      </c>
      <c r="S48" s="143">
        <v>83.09838580320498</v>
      </c>
      <c r="T48" s="120"/>
      <c r="U48" s="6" t="s">
        <v>180</v>
      </c>
      <c r="V48" s="142">
        <v>0.19304810992783397</v>
      </c>
      <c r="W48" s="142">
        <v>78.34934367985106</v>
      </c>
      <c r="X48" s="142">
        <v>23.221488938358746</v>
      </c>
      <c r="Y48" s="142">
        <v>4.708437259467888</v>
      </c>
      <c r="Z48" s="142">
        <v>0.08773700821141676</v>
      </c>
      <c r="AA48" s="142">
        <v>109.41802847401375</v>
      </c>
      <c r="AB48" s="143">
        <v>109.99689366512081</v>
      </c>
      <c r="AC48" s="120"/>
      <c r="AD48" s="6" t="s">
        <v>180</v>
      </c>
      <c r="AE48" s="142">
        <v>2.9883719691279674E-23</v>
      </c>
      <c r="AF48" s="142">
        <v>36.5133282355785</v>
      </c>
      <c r="AG48" s="142">
        <v>12.99552729790949</v>
      </c>
      <c r="AH48" s="142">
        <v>2.049722597969656</v>
      </c>
      <c r="AI48" s="142">
        <v>6.730973301064822</v>
      </c>
      <c r="AJ48" s="142">
        <v>58.271483107459815</v>
      </c>
      <c r="AK48" s="143">
        <v>59.13228092084132</v>
      </c>
      <c r="AL48" s="120"/>
      <c r="AM48" s="6" t="s">
        <v>180</v>
      </c>
      <c r="AN48" s="142">
        <v>2.1420192353725236</v>
      </c>
      <c r="AO48" s="142">
        <v>30.074772903812036</v>
      </c>
      <c r="AP48" s="142">
        <v>135.77958817837782</v>
      </c>
      <c r="AQ48" s="142">
        <v>27.072663798732332</v>
      </c>
      <c r="AR48" s="142">
        <v>45.14223517138911</v>
      </c>
      <c r="AS48" s="142">
        <v>189.44895565847736</v>
      </c>
      <c r="AT48" s="143">
        <v>194.67527594323914</v>
      </c>
      <c r="AU48" s="120"/>
      <c r="AV48" s="6" t="s">
        <v>180</v>
      </c>
      <c r="AW48" s="142">
        <v>116.80899517852814</v>
      </c>
      <c r="AX48" s="142">
        <v>152.54927360826082</v>
      </c>
      <c r="AY48" s="142">
        <v>168.20745293881168</v>
      </c>
      <c r="AZ48" s="142">
        <v>37.96320702678338</v>
      </c>
      <c r="BA48" s="142">
        <v>15.942449676070328</v>
      </c>
      <c r="BB48" s="142">
        <v>254.4356967368802</v>
      </c>
      <c r="BC48" s="143">
        <v>336.44053788941204</v>
      </c>
    </row>
    <row r="49" spans="1:55" ht="15.75">
      <c r="A49" s="75" t="s">
        <v>15</v>
      </c>
      <c r="C49" s="6" t="s">
        <v>15</v>
      </c>
      <c r="D49" s="126">
        <v>59</v>
      </c>
      <c r="E49" s="126">
        <v>49</v>
      </c>
      <c r="F49" s="126">
        <v>22</v>
      </c>
      <c r="G49" s="126">
        <v>11</v>
      </c>
      <c r="H49" s="126">
        <v>1</v>
      </c>
      <c r="I49" s="126">
        <v>65</v>
      </c>
      <c r="J49" s="127">
        <v>92</v>
      </c>
      <c r="K49" s="120"/>
      <c r="L49" s="6" t="s">
        <v>15</v>
      </c>
      <c r="M49" s="126">
        <v>1</v>
      </c>
      <c r="N49" s="126">
        <v>32</v>
      </c>
      <c r="O49" s="126">
        <v>10</v>
      </c>
      <c r="P49" s="126">
        <v>1</v>
      </c>
      <c r="Q49" s="126">
        <v>1</v>
      </c>
      <c r="R49" s="126">
        <v>41</v>
      </c>
      <c r="S49" s="127">
        <v>42</v>
      </c>
      <c r="T49" s="120"/>
      <c r="U49" s="6" t="s">
        <v>15</v>
      </c>
      <c r="V49" s="126">
        <v>1</v>
      </c>
      <c r="W49" s="126">
        <v>47</v>
      </c>
      <c r="X49" s="126">
        <v>14</v>
      </c>
      <c r="Y49" s="126">
        <v>2</v>
      </c>
      <c r="Z49" s="126">
        <v>1</v>
      </c>
      <c r="AA49" s="126">
        <v>57</v>
      </c>
      <c r="AB49" s="127">
        <v>57</v>
      </c>
      <c r="AC49" s="120"/>
      <c r="AD49" s="6" t="s">
        <v>15</v>
      </c>
      <c r="AE49" s="126">
        <v>1</v>
      </c>
      <c r="AF49" s="126">
        <v>41</v>
      </c>
      <c r="AG49" s="126">
        <v>15</v>
      </c>
      <c r="AH49" s="126">
        <v>1</v>
      </c>
      <c r="AI49" s="126">
        <v>1</v>
      </c>
      <c r="AJ49" s="126">
        <v>52</v>
      </c>
      <c r="AK49" s="127">
        <v>52</v>
      </c>
      <c r="AL49" s="120"/>
      <c r="AM49" s="6" t="s">
        <v>15</v>
      </c>
      <c r="AN49" s="126">
        <v>1</v>
      </c>
      <c r="AO49" s="126">
        <v>17</v>
      </c>
      <c r="AP49" s="126">
        <v>21</v>
      </c>
      <c r="AQ49" s="126">
        <v>5</v>
      </c>
      <c r="AR49" s="126">
        <v>1</v>
      </c>
      <c r="AS49" s="126">
        <v>44</v>
      </c>
      <c r="AT49" s="127">
        <v>45</v>
      </c>
      <c r="AU49" s="120"/>
      <c r="AV49" s="6" t="s">
        <v>15</v>
      </c>
      <c r="AW49" s="126">
        <v>59</v>
      </c>
      <c r="AX49" s="126">
        <v>73</v>
      </c>
      <c r="AY49" s="126">
        <v>49</v>
      </c>
      <c r="AZ49" s="126">
        <v>25</v>
      </c>
      <c r="BA49" s="126">
        <v>3</v>
      </c>
      <c r="BB49" s="126">
        <v>81</v>
      </c>
      <c r="BC49" s="127">
        <v>106</v>
      </c>
    </row>
    <row r="50" spans="1:55" ht="18.75">
      <c r="A50" s="75" t="s">
        <v>37</v>
      </c>
      <c r="C50" s="6" t="s">
        <v>37</v>
      </c>
      <c r="D50" s="144">
        <v>6.524028624677426E-06</v>
      </c>
      <c r="E50" s="144">
        <v>0.00023708764644889596</v>
      </c>
      <c r="F50" s="144">
        <v>0.10344555348181818</v>
      </c>
      <c r="G50" s="144">
        <v>0.9991977086717218</v>
      </c>
      <c r="H50" s="144">
        <v>0.9749614720948331</v>
      </c>
      <c r="I50" s="144">
        <v>3.559468553144588E-05</v>
      </c>
      <c r="J50" s="145">
        <v>1.0824385181916545E-13</v>
      </c>
      <c r="K50" s="120"/>
      <c r="L50" s="6" t="s">
        <v>37</v>
      </c>
      <c r="M50" s="144">
        <v>0.037357855625399616</v>
      </c>
      <c r="N50" s="144">
        <v>0.0995882904401469</v>
      </c>
      <c r="O50" s="144">
        <v>0.3603203512509345</v>
      </c>
      <c r="P50" s="144">
        <v>0.928343176667102</v>
      </c>
      <c r="Q50" s="144">
        <v>0.19804668009493043</v>
      </c>
      <c r="R50" s="144">
        <v>0.0002001558560636859</v>
      </c>
      <c r="S50" s="145">
        <v>0.00016210779494280514</v>
      </c>
      <c r="T50" s="120"/>
      <c r="U50" s="6" t="s">
        <v>37</v>
      </c>
      <c r="V50" s="144">
        <v>0.6603917184266538</v>
      </c>
      <c r="W50" s="144">
        <v>0.0027753540818354103</v>
      </c>
      <c r="X50" s="144">
        <v>0.056759779435967585</v>
      </c>
      <c r="Y50" s="144">
        <v>0.09496768247473414</v>
      </c>
      <c r="Z50" s="144">
        <v>0.7670740382810894</v>
      </c>
      <c r="AA50" s="144">
        <v>3.6939948708192185E-05</v>
      </c>
      <c r="AB50" s="145">
        <v>3.182566842082869E-05</v>
      </c>
      <c r="AC50" s="120"/>
      <c r="AD50" s="6" t="s">
        <v>37</v>
      </c>
      <c r="AE50" s="144">
        <v>0.9999999999956383</v>
      </c>
      <c r="AF50" s="144">
        <v>0.6701748063079922</v>
      </c>
      <c r="AG50" s="144">
        <v>0.6026434246987461</v>
      </c>
      <c r="AH50" s="144">
        <v>0.15223392527047674</v>
      </c>
      <c r="AI50" s="144">
        <v>0.009475288357286615</v>
      </c>
      <c r="AJ50" s="144">
        <v>0.25570212084115296</v>
      </c>
      <c r="AK50" s="145">
        <v>0.23133518797477626</v>
      </c>
      <c r="AL50" s="120"/>
      <c r="AM50" s="6" t="s">
        <v>37</v>
      </c>
      <c r="AN50" s="144">
        <v>0.14331314727422473</v>
      </c>
      <c r="AO50" s="144">
        <v>0.02581084470960075</v>
      </c>
      <c r="AP50" s="144">
        <v>8.471247820015144E-19</v>
      </c>
      <c r="AQ50" s="144">
        <v>5.521358864913914E-05</v>
      </c>
      <c r="AR50" s="144">
        <v>1.8323120798413584E-11</v>
      </c>
      <c r="AS50" s="144">
        <v>5.838153561388287E-20</v>
      </c>
      <c r="AT50" s="145">
        <v>1.6016870600485E-20</v>
      </c>
      <c r="AU50" s="120"/>
      <c r="AV50" s="6" t="s">
        <v>37</v>
      </c>
      <c r="AW50" s="144">
        <v>1.1066327783158992E-05</v>
      </c>
      <c r="AX50" s="144">
        <v>1.4842027073125916E-07</v>
      </c>
      <c r="AY50" s="144">
        <v>5.580829321281982E-15</v>
      </c>
      <c r="AZ50" s="144">
        <v>0.04664532581233481</v>
      </c>
      <c r="BA50" s="144">
        <v>0.001165211457092889</v>
      </c>
      <c r="BB50" s="144">
        <v>8.505227400926979E-20</v>
      </c>
      <c r="BC50" s="145">
        <v>2.7935295009262074E-25</v>
      </c>
    </row>
    <row r="51" spans="1:55" ht="15.75">
      <c r="A51" s="75"/>
      <c r="C51" s="6"/>
      <c r="D51" s="126" t="s">
        <v>8</v>
      </c>
      <c r="E51" s="126" t="s">
        <v>8</v>
      </c>
      <c r="F51" s="126" t="s">
        <v>8</v>
      </c>
      <c r="G51" s="126" t="s">
        <v>8</v>
      </c>
      <c r="H51" s="126" t="s">
        <v>8</v>
      </c>
      <c r="I51" s="126" t="s">
        <v>8</v>
      </c>
      <c r="J51" s="127" t="s">
        <v>8</v>
      </c>
      <c r="K51" s="120"/>
      <c r="L51" s="6"/>
      <c r="M51" s="126" t="s">
        <v>8</v>
      </c>
      <c r="N51" s="126" t="s">
        <v>8</v>
      </c>
      <c r="O51" s="126" t="s">
        <v>8</v>
      </c>
      <c r="P51" s="126" t="s">
        <v>8</v>
      </c>
      <c r="Q51" s="126" t="s">
        <v>8</v>
      </c>
      <c r="R51" s="126" t="s">
        <v>8</v>
      </c>
      <c r="S51" s="127" t="s">
        <v>8</v>
      </c>
      <c r="T51" s="120"/>
      <c r="U51" s="6"/>
      <c r="V51" s="126" t="s">
        <v>8</v>
      </c>
      <c r="W51" s="126" t="s">
        <v>8</v>
      </c>
      <c r="X51" s="126" t="s">
        <v>8</v>
      </c>
      <c r="Y51" s="126" t="s">
        <v>8</v>
      </c>
      <c r="Z51" s="126" t="s">
        <v>8</v>
      </c>
      <c r="AA51" s="126" t="s">
        <v>8</v>
      </c>
      <c r="AB51" s="127" t="s">
        <v>8</v>
      </c>
      <c r="AC51" s="120"/>
      <c r="AD51" s="6"/>
      <c r="AE51" s="126" t="s">
        <v>8</v>
      </c>
      <c r="AF51" s="126" t="s">
        <v>8</v>
      </c>
      <c r="AG51" s="126" t="s">
        <v>8</v>
      </c>
      <c r="AH51" s="126" t="s">
        <v>8</v>
      </c>
      <c r="AI51" s="126" t="s">
        <v>8</v>
      </c>
      <c r="AJ51" s="126" t="s">
        <v>8</v>
      </c>
      <c r="AK51" s="127" t="s">
        <v>8</v>
      </c>
      <c r="AL51" s="120"/>
      <c r="AM51" s="6"/>
      <c r="AN51" s="126" t="s">
        <v>8</v>
      </c>
      <c r="AO51" s="126" t="s">
        <v>8</v>
      </c>
      <c r="AP51" s="126" t="s">
        <v>8</v>
      </c>
      <c r="AQ51" s="126" t="s">
        <v>8</v>
      </c>
      <c r="AR51" s="126" t="s">
        <v>8</v>
      </c>
      <c r="AS51" s="126" t="s">
        <v>8</v>
      </c>
      <c r="AT51" s="127" t="s">
        <v>8</v>
      </c>
      <c r="AU51" s="120"/>
      <c r="AV51" s="6"/>
      <c r="AW51" s="126" t="s">
        <v>8</v>
      </c>
      <c r="AX51" s="126" t="s">
        <v>8</v>
      </c>
      <c r="AY51" s="126" t="s">
        <v>8</v>
      </c>
      <c r="AZ51" s="126" t="s">
        <v>8</v>
      </c>
      <c r="BA51" s="126" t="s">
        <v>8</v>
      </c>
      <c r="BB51" s="126" t="s">
        <v>8</v>
      </c>
      <c r="BC51" s="127" t="s">
        <v>8</v>
      </c>
    </row>
    <row r="52" spans="1:55" ht="15.75">
      <c r="A52" s="75" t="s">
        <v>176</v>
      </c>
      <c r="C52" s="6" t="s">
        <v>176</v>
      </c>
      <c r="D52" s="142">
        <v>185.22326545874608</v>
      </c>
      <c r="E52" s="142">
        <v>132.0372720008804</v>
      </c>
      <c r="F52" s="142">
        <v>95.6325032774881</v>
      </c>
      <c r="G52" s="142">
        <v>73.80007893305444</v>
      </c>
      <c r="H52" s="142">
        <v>21.91294160307089</v>
      </c>
      <c r="I52" s="142">
        <v>161.55200720094956</v>
      </c>
      <c r="J52" s="143">
        <v>268.7272562231816</v>
      </c>
      <c r="K52" s="120"/>
      <c r="L52" s="6" t="s">
        <v>176</v>
      </c>
      <c r="M52" s="142">
        <v>39.0240047269584</v>
      </c>
      <c r="N52" s="142">
        <v>129.12170276248915</v>
      </c>
      <c r="O52" s="142">
        <v>98.72864451808387</v>
      </c>
      <c r="P52" s="142">
        <v>49.31824710009311</v>
      </c>
      <c r="Q52" s="142">
        <v>11.900471471283778</v>
      </c>
      <c r="R52" s="142">
        <v>149.37232477940327</v>
      </c>
      <c r="S52" s="143">
        <v>180.58813097537998</v>
      </c>
      <c r="T52" s="120"/>
      <c r="U52" s="6" t="s">
        <v>176</v>
      </c>
      <c r="V52" s="142">
        <v>8.62791511112071</v>
      </c>
      <c r="W52" s="142">
        <v>146.69824300586674</v>
      </c>
      <c r="X52" s="142">
        <v>103.66373951515176</v>
      </c>
      <c r="Y52" s="142">
        <v>60.97321119672398</v>
      </c>
      <c r="Z52" s="142">
        <v>20.4748807676345</v>
      </c>
      <c r="AA52" s="142">
        <v>176.81416292971943</v>
      </c>
      <c r="AB52" s="143">
        <v>175.03142442706928</v>
      </c>
      <c r="AC52" s="120"/>
      <c r="AD52" s="6" t="s">
        <v>176</v>
      </c>
      <c r="AE52" s="142">
        <v>18.02112696127731</v>
      </c>
      <c r="AF52" s="142">
        <v>96.05824742244786</v>
      </c>
      <c r="AG52" s="142">
        <v>81.12289759535011</v>
      </c>
      <c r="AH52" s="142">
        <v>51.876983625629066</v>
      </c>
      <c r="AI52" s="142">
        <v>28.25170598471388</v>
      </c>
      <c r="AJ52" s="142">
        <v>111.92507562094087</v>
      </c>
      <c r="AK52" s="143">
        <v>115.59392489241499</v>
      </c>
      <c r="AL52" s="120"/>
      <c r="AM52" s="6" t="s">
        <v>176</v>
      </c>
      <c r="AN52" s="142">
        <v>23.990330401074825</v>
      </c>
      <c r="AO52" s="142">
        <v>104.22373455414325</v>
      </c>
      <c r="AP52" s="142">
        <v>173.90845059441938</v>
      </c>
      <c r="AQ52" s="142">
        <v>78.213718641628</v>
      </c>
      <c r="AR52" s="142">
        <v>51.510662443942984</v>
      </c>
      <c r="AS52" s="142">
        <v>235.02017483015172</v>
      </c>
      <c r="AT52" s="143">
        <v>245.51907556206095</v>
      </c>
      <c r="AU52" s="120"/>
      <c r="AV52" s="6" t="s">
        <v>176</v>
      </c>
      <c r="AW52" s="142">
        <v>183.15283210337157</v>
      </c>
      <c r="AX52" s="142">
        <v>184.0254351350197</v>
      </c>
      <c r="AY52" s="142">
        <v>179.18485340140325</v>
      </c>
      <c r="AZ52" s="142">
        <v>93.01795375182864</v>
      </c>
      <c r="BA52" s="142">
        <v>38.357066832377136</v>
      </c>
      <c r="BB52" s="142">
        <v>271.65622304596275</v>
      </c>
      <c r="BC52" s="143">
        <v>357.10422205484673</v>
      </c>
    </row>
    <row r="53" spans="1:55" ht="15.75">
      <c r="A53" s="75" t="s">
        <v>15</v>
      </c>
      <c r="C53" s="6" t="s">
        <v>15</v>
      </c>
      <c r="D53" s="134">
        <v>114</v>
      </c>
      <c r="E53" s="134">
        <v>94</v>
      </c>
      <c r="F53" s="134">
        <v>73</v>
      </c>
      <c r="G53" s="134">
        <v>58</v>
      </c>
      <c r="H53" s="134">
        <v>28</v>
      </c>
      <c r="I53" s="134">
        <v>95</v>
      </c>
      <c r="J53" s="136">
        <v>123</v>
      </c>
      <c r="K53" s="120"/>
      <c r="L53" s="6" t="s">
        <v>15</v>
      </c>
      <c r="M53" s="134">
        <v>45</v>
      </c>
      <c r="N53" s="134">
        <v>96</v>
      </c>
      <c r="O53" s="134">
        <v>74</v>
      </c>
      <c r="P53" s="134">
        <v>51</v>
      </c>
      <c r="Q53" s="134">
        <v>20</v>
      </c>
      <c r="R53" s="134">
        <v>98</v>
      </c>
      <c r="S53" s="136">
        <v>113</v>
      </c>
      <c r="T53" s="120"/>
      <c r="U53" s="6" t="s">
        <v>15</v>
      </c>
      <c r="V53" s="134">
        <v>9</v>
      </c>
      <c r="W53" s="134">
        <v>100</v>
      </c>
      <c r="X53" s="134">
        <v>76</v>
      </c>
      <c r="Y53" s="134">
        <v>54</v>
      </c>
      <c r="Z53" s="134">
        <v>24</v>
      </c>
      <c r="AA53" s="134">
        <v>102</v>
      </c>
      <c r="AB53" s="136">
        <v>105</v>
      </c>
      <c r="AC53" s="120"/>
      <c r="AD53" s="6" t="s">
        <v>15</v>
      </c>
      <c r="AE53" s="134">
        <v>10</v>
      </c>
      <c r="AF53" s="134">
        <v>101</v>
      </c>
      <c r="AG53" s="134">
        <v>76</v>
      </c>
      <c r="AH53" s="134">
        <v>51</v>
      </c>
      <c r="AI53" s="134">
        <v>18</v>
      </c>
      <c r="AJ53" s="134">
        <v>103</v>
      </c>
      <c r="AK53" s="136">
        <v>106</v>
      </c>
      <c r="AL53" s="120"/>
      <c r="AM53" s="6" t="s">
        <v>15</v>
      </c>
      <c r="AN53" s="134">
        <v>26</v>
      </c>
      <c r="AO53" s="134">
        <v>91</v>
      </c>
      <c r="AP53" s="134">
        <v>75</v>
      </c>
      <c r="AQ53" s="134">
        <v>60</v>
      </c>
      <c r="AR53" s="134">
        <v>28</v>
      </c>
      <c r="AS53" s="134">
        <v>98</v>
      </c>
      <c r="AT53" s="136">
        <v>106</v>
      </c>
      <c r="AU53" s="120"/>
      <c r="AV53" s="6" t="s">
        <v>15</v>
      </c>
      <c r="AW53" s="134">
        <v>114</v>
      </c>
      <c r="AX53" s="134">
        <v>105</v>
      </c>
      <c r="AY53" s="134">
        <v>79</v>
      </c>
      <c r="AZ53" s="134">
        <v>62</v>
      </c>
      <c r="BA53" s="134">
        <v>31</v>
      </c>
      <c r="BB53" s="134">
        <v>106</v>
      </c>
      <c r="BC53" s="136">
        <v>134</v>
      </c>
    </row>
    <row r="54" spans="1:55" ht="18.75">
      <c r="A54" s="75" t="s">
        <v>38</v>
      </c>
      <c r="C54" s="6" t="s">
        <v>38</v>
      </c>
      <c r="D54" s="144">
        <v>2.8045345559073347E-05</v>
      </c>
      <c r="E54" s="144">
        <v>0.005927893646573843</v>
      </c>
      <c r="F54" s="144">
        <v>0.03900906372378139</v>
      </c>
      <c r="G54" s="144">
        <v>0.07893302632707157</v>
      </c>
      <c r="H54" s="144">
        <v>0.7853056938567285</v>
      </c>
      <c r="I54" s="144">
        <v>2.453792326724438E-05</v>
      </c>
      <c r="J54" s="145">
        <v>9.36362098968857E-13</v>
      </c>
      <c r="K54" s="120"/>
      <c r="L54" s="6" t="s">
        <v>38</v>
      </c>
      <c r="M54" s="144">
        <v>0.722082109781863</v>
      </c>
      <c r="N54" s="144">
        <v>0.01365288711396442</v>
      </c>
      <c r="O54" s="144">
        <v>0.02900309791624118</v>
      </c>
      <c r="P54" s="144">
        <v>0.5406737629846081</v>
      </c>
      <c r="Q54" s="144">
        <v>0.9194590633825636</v>
      </c>
      <c r="R54" s="144">
        <v>0.0006435866257183898</v>
      </c>
      <c r="S54" s="145">
        <v>5.55867006768428E-05</v>
      </c>
      <c r="T54" s="120"/>
      <c r="U54" s="6" t="s">
        <v>38</v>
      </c>
      <c r="V54" s="144">
        <v>0.4723048397294864</v>
      </c>
      <c r="W54" s="144">
        <v>0.001641367347118218</v>
      </c>
      <c r="X54" s="144">
        <v>0.019201644102803072</v>
      </c>
      <c r="Y54" s="144">
        <v>0.23957907516777419</v>
      </c>
      <c r="Z54" s="144">
        <v>0.6694754248502343</v>
      </c>
      <c r="AA54" s="144">
        <v>6.245430432490266E-06</v>
      </c>
      <c r="AB54" s="145">
        <v>2.1513312710399152E-05</v>
      </c>
      <c r="AC54" s="120"/>
      <c r="AD54" s="6" t="s">
        <v>38</v>
      </c>
      <c r="AE54" s="144">
        <v>0.05460830372358111</v>
      </c>
      <c r="AF54" s="144">
        <v>0.6203561937247402</v>
      </c>
      <c r="AG54" s="144">
        <v>0.3226335044136633</v>
      </c>
      <c r="AH54" s="144">
        <v>0.4394677341748413</v>
      </c>
      <c r="AI54" s="144">
        <v>0.05832665443703825</v>
      </c>
      <c r="AJ54" s="144">
        <v>0.2575621917873864</v>
      </c>
      <c r="AK54" s="145">
        <v>0.2465160548092345</v>
      </c>
      <c r="AL54" s="120"/>
      <c r="AM54" s="6" t="s">
        <v>38</v>
      </c>
      <c r="AN54" s="144">
        <v>0.5765181943299533</v>
      </c>
      <c r="AO54" s="144">
        <v>0.16224876326106136</v>
      </c>
      <c r="AP54" s="144">
        <v>7.902863935278316E-10</v>
      </c>
      <c r="AQ54" s="144">
        <v>0.05721308850504617</v>
      </c>
      <c r="AR54" s="144">
        <v>0.004365679681172978</v>
      </c>
      <c r="AS54" s="144">
        <v>2.8816467594538265E-13</v>
      </c>
      <c r="AT54" s="145">
        <v>4.4199593918968827E-13</v>
      </c>
      <c r="AU54" s="120"/>
      <c r="AV54" s="6" t="s">
        <v>38</v>
      </c>
      <c r="AW54" s="144">
        <v>4.273606773586281E-05</v>
      </c>
      <c r="AX54" s="144">
        <v>2.978574415586945E-06</v>
      </c>
      <c r="AY54" s="144">
        <v>9.511062508726237E-10</v>
      </c>
      <c r="AZ54" s="144">
        <v>0.006569795989352718</v>
      </c>
      <c r="BA54" s="144">
        <v>0.1704278331947412</v>
      </c>
      <c r="BB54" s="144">
        <v>1.682395236750199E-16</v>
      </c>
      <c r="BC54" s="145">
        <v>0</v>
      </c>
    </row>
    <row r="55" spans="1:55" ht="15.75">
      <c r="A55" s="79"/>
      <c r="C55" s="6"/>
      <c r="D55" s="144" t="s">
        <v>8</v>
      </c>
      <c r="E55" s="144" t="s">
        <v>8</v>
      </c>
      <c r="F55" s="144" t="s">
        <v>8</v>
      </c>
      <c r="G55" s="144" t="s">
        <v>8</v>
      </c>
      <c r="H55" s="144" t="s">
        <v>8</v>
      </c>
      <c r="I55" s="144" t="s">
        <v>8</v>
      </c>
      <c r="J55" s="145" t="s">
        <v>8</v>
      </c>
      <c r="K55" s="120"/>
      <c r="L55" s="6"/>
      <c r="M55" s="144" t="s">
        <v>8</v>
      </c>
      <c r="N55" s="144" t="s">
        <v>8</v>
      </c>
      <c r="O55" s="144" t="s">
        <v>8</v>
      </c>
      <c r="P55" s="144" t="s">
        <v>8</v>
      </c>
      <c r="Q55" s="144" t="s">
        <v>8</v>
      </c>
      <c r="R55" s="144" t="s">
        <v>8</v>
      </c>
      <c r="S55" s="145" t="s">
        <v>8</v>
      </c>
      <c r="T55" s="120"/>
      <c r="U55" s="6"/>
      <c r="V55" s="144" t="s">
        <v>8</v>
      </c>
      <c r="W55" s="144" t="s">
        <v>8</v>
      </c>
      <c r="X55" s="144" t="s">
        <v>8</v>
      </c>
      <c r="Y55" s="144" t="s">
        <v>8</v>
      </c>
      <c r="Z55" s="144" t="s">
        <v>8</v>
      </c>
      <c r="AA55" s="144" t="s">
        <v>8</v>
      </c>
      <c r="AB55" s="145" t="s">
        <v>8</v>
      </c>
      <c r="AC55" s="120"/>
      <c r="AD55" s="6"/>
      <c r="AE55" s="144" t="s">
        <v>8</v>
      </c>
      <c r="AF55" s="144" t="s">
        <v>8</v>
      </c>
      <c r="AG55" s="144" t="s">
        <v>8</v>
      </c>
      <c r="AH55" s="144" t="s">
        <v>8</v>
      </c>
      <c r="AI55" s="144" t="s">
        <v>8</v>
      </c>
      <c r="AJ55" s="144" t="s">
        <v>8</v>
      </c>
      <c r="AK55" s="145" t="s">
        <v>8</v>
      </c>
      <c r="AL55" s="120"/>
      <c r="AM55" s="6"/>
      <c r="AN55" s="144" t="s">
        <v>8</v>
      </c>
      <c r="AO55" s="144" t="s">
        <v>8</v>
      </c>
      <c r="AP55" s="144" t="s">
        <v>8</v>
      </c>
      <c r="AQ55" s="144" t="s">
        <v>8</v>
      </c>
      <c r="AR55" s="144" t="s">
        <v>8</v>
      </c>
      <c r="AS55" s="144" t="s">
        <v>8</v>
      </c>
      <c r="AT55" s="145" t="s">
        <v>8</v>
      </c>
      <c r="AU55" s="120"/>
      <c r="AV55" s="6"/>
      <c r="AW55" s="144" t="s">
        <v>8</v>
      </c>
      <c r="AX55" s="144" t="s">
        <v>8</v>
      </c>
      <c r="AY55" s="144" t="s">
        <v>8</v>
      </c>
      <c r="AZ55" s="144" t="s">
        <v>8</v>
      </c>
      <c r="BA55" s="144" t="s">
        <v>8</v>
      </c>
      <c r="BB55" s="144" t="s">
        <v>8</v>
      </c>
      <c r="BC55" s="145" t="s">
        <v>8</v>
      </c>
    </row>
    <row r="56" spans="1:55" ht="15.75">
      <c r="A56" s="75" t="s">
        <v>16</v>
      </c>
      <c r="C56" s="6" t="s">
        <v>16</v>
      </c>
      <c r="D56" s="126" t="s">
        <v>247</v>
      </c>
      <c r="E56" s="126" t="s">
        <v>249</v>
      </c>
      <c r="F56" s="126" t="s">
        <v>251</v>
      </c>
      <c r="G56" s="126" t="s">
        <v>252</v>
      </c>
      <c r="H56" s="126" t="s">
        <v>253</v>
      </c>
      <c r="I56" s="126" t="s">
        <v>254</v>
      </c>
      <c r="J56" s="127" t="s">
        <v>255</v>
      </c>
      <c r="K56" s="120"/>
      <c r="L56" s="6" t="s">
        <v>16</v>
      </c>
      <c r="M56" s="126" t="s">
        <v>260</v>
      </c>
      <c r="N56" s="126" t="s">
        <v>261</v>
      </c>
      <c r="O56" s="126" t="s">
        <v>263</v>
      </c>
      <c r="P56" s="126" t="s">
        <v>253</v>
      </c>
      <c r="Q56" s="126" t="s">
        <v>253</v>
      </c>
      <c r="R56" s="126" t="s">
        <v>264</v>
      </c>
      <c r="S56" s="127" t="s">
        <v>265</v>
      </c>
      <c r="T56" s="120"/>
      <c r="U56" s="6" t="s">
        <v>16</v>
      </c>
      <c r="V56" s="126" t="s">
        <v>260</v>
      </c>
      <c r="W56" s="126" t="s">
        <v>269</v>
      </c>
      <c r="X56" s="126" t="s">
        <v>271</v>
      </c>
      <c r="Y56" s="126" t="s">
        <v>272</v>
      </c>
      <c r="Z56" s="126" t="s">
        <v>260</v>
      </c>
      <c r="AA56" s="126" t="s">
        <v>273</v>
      </c>
      <c r="AB56" s="127" t="s">
        <v>273</v>
      </c>
      <c r="AC56" s="120"/>
      <c r="AD56" s="6" t="s">
        <v>16</v>
      </c>
      <c r="AE56" s="126" t="s">
        <v>260</v>
      </c>
      <c r="AF56" s="126" t="s">
        <v>276</v>
      </c>
      <c r="AG56" s="126" t="s">
        <v>278</v>
      </c>
      <c r="AH56" s="126" t="s">
        <v>253</v>
      </c>
      <c r="AI56" s="126" t="s">
        <v>253</v>
      </c>
      <c r="AJ56" s="126" t="s">
        <v>279</v>
      </c>
      <c r="AK56" s="127" t="s">
        <v>280</v>
      </c>
      <c r="AL56" s="120"/>
      <c r="AM56" s="6" t="s">
        <v>16</v>
      </c>
      <c r="AN56" s="126" t="s">
        <v>260</v>
      </c>
      <c r="AO56" s="126" t="s">
        <v>284</v>
      </c>
      <c r="AP56" s="126" t="s">
        <v>286</v>
      </c>
      <c r="AQ56" s="126" t="s">
        <v>287</v>
      </c>
      <c r="AR56" s="126" t="s">
        <v>253</v>
      </c>
      <c r="AS56" s="126" t="s">
        <v>288</v>
      </c>
      <c r="AT56" s="127" t="s">
        <v>289</v>
      </c>
      <c r="AU56" s="120"/>
      <c r="AV56" s="6" t="s">
        <v>16</v>
      </c>
      <c r="AW56" s="126" t="s">
        <v>294</v>
      </c>
      <c r="AX56" s="126" t="s">
        <v>296</v>
      </c>
      <c r="AY56" s="126" t="s">
        <v>297</v>
      </c>
      <c r="AZ56" s="126" t="s">
        <v>298</v>
      </c>
      <c r="BA56" s="126" t="s">
        <v>299</v>
      </c>
      <c r="BB56" s="126" t="s">
        <v>300</v>
      </c>
      <c r="BC56" s="127" t="s">
        <v>301</v>
      </c>
    </row>
    <row r="57" spans="1:55" ht="15.75">
      <c r="A57" s="75" t="s">
        <v>39</v>
      </c>
      <c r="C57" s="6" t="s">
        <v>39</v>
      </c>
      <c r="D57" s="144">
        <v>0.036343179957053884</v>
      </c>
      <c r="E57" s="144">
        <v>0.021294114141387155</v>
      </c>
      <c r="F57" s="144">
        <v>0.13380050659179688</v>
      </c>
      <c r="G57" s="144">
        <v>1</v>
      </c>
      <c r="H57" s="144">
        <v>1</v>
      </c>
      <c r="I57" s="144">
        <v>0.024811974571552167</v>
      </c>
      <c r="J57" s="145">
        <v>0.008780930806975219</v>
      </c>
      <c r="K57" s="120"/>
      <c r="L57" s="6" t="s">
        <v>39</v>
      </c>
      <c r="M57" s="144">
        <v>1</v>
      </c>
      <c r="N57" s="144">
        <v>0.11018416518345475</v>
      </c>
      <c r="O57" s="144">
        <v>0.34375</v>
      </c>
      <c r="P57" s="144">
        <v>1</v>
      </c>
      <c r="Q57" s="144">
        <v>1</v>
      </c>
      <c r="R57" s="144">
        <v>0.34888887944907765</v>
      </c>
      <c r="S57" s="145">
        <v>0.27995623852893914</v>
      </c>
      <c r="T57" s="120"/>
      <c r="U57" s="6" t="s">
        <v>39</v>
      </c>
      <c r="V57" s="144">
        <v>1</v>
      </c>
      <c r="W57" s="144">
        <v>0.38169339766321286</v>
      </c>
      <c r="X57" s="144">
        <v>0.4239501953125</v>
      </c>
      <c r="Y57" s="144">
        <v>1</v>
      </c>
      <c r="Z57" s="144">
        <v>1</v>
      </c>
      <c r="AA57" s="144">
        <v>0.4270428565032553</v>
      </c>
      <c r="AB57" s="145">
        <v>0.4270428565032553</v>
      </c>
      <c r="AC57" s="120"/>
      <c r="AD57" s="6" t="s">
        <v>39</v>
      </c>
      <c r="AE57" s="144">
        <v>1</v>
      </c>
      <c r="AF57" s="144">
        <v>1</v>
      </c>
      <c r="AG57" s="144">
        <v>0.11846923828125</v>
      </c>
      <c r="AH57" s="144">
        <v>1</v>
      </c>
      <c r="AI57" s="144">
        <v>1</v>
      </c>
      <c r="AJ57" s="144">
        <v>0.48845566937989204</v>
      </c>
      <c r="AK57" s="145">
        <v>0.6778086391424605</v>
      </c>
      <c r="AL57" s="120"/>
      <c r="AM57" s="6" t="s">
        <v>39</v>
      </c>
      <c r="AN57" s="144">
        <v>1</v>
      </c>
      <c r="AO57" s="144">
        <v>1</v>
      </c>
      <c r="AP57" s="144">
        <v>0.007197380065917969</v>
      </c>
      <c r="AQ57" s="144">
        <v>0.375</v>
      </c>
      <c r="AR57" s="144">
        <v>1</v>
      </c>
      <c r="AS57" s="144">
        <v>0.0012600338162656044</v>
      </c>
      <c r="AT57" s="145">
        <v>0.0008240823595997426</v>
      </c>
      <c r="AU57" s="120"/>
      <c r="AV57" s="6" t="s">
        <v>39</v>
      </c>
      <c r="AW57" s="144">
        <v>0.008641499683281734</v>
      </c>
      <c r="AX57" s="144">
        <v>0.6399729317539422</v>
      </c>
      <c r="AY57" s="144">
        <v>9.263546409954415E-06</v>
      </c>
      <c r="AZ57" s="144">
        <v>0.6900379657745361</v>
      </c>
      <c r="BA57" s="144">
        <v>0.25</v>
      </c>
      <c r="BB57" s="144">
        <v>0.0035963477188240642</v>
      </c>
      <c r="BC57" s="145">
        <v>0.04087197060775488</v>
      </c>
    </row>
    <row r="58" spans="1:55" ht="15.75">
      <c r="A58" s="75"/>
      <c r="C58" s="6"/>
      <c r="D58" s="126" t="s">
        <v>8</v>
      </c>
      <c r="E58" s="126" t="s">
        <v>8</v>
      </c>
      <c r="F58" s="126" t="s">
        <v>8</v>
      </c>
      <c r="G58" s="126" t="s">
        <v>8</v>
      </c>
      <c r="H58" s="126" t="s">
        <v>8</v>
      </c>
      <c r="I58" s="126" t="s">
        <v>8</v>
      </c>
      <c r="J58" s="127" t="s">
        <v>8</v>
      </c>
      <c r="K58" s="120"/>
      <c r="L58" s="6"/>
      <c r="M58" s="126" t="s">
        <v>8</v>
      </c>
      <c r="N58" s="126" t="s">
        <v>8</v>
      </c>
      <c r="O58" s="126" t="s">
        <v>8</v>
      </c>
      <c r="P58" s="126" t="s">
        <v>8</v>
      </c>
      <c r="Q58" s="126" t="s">
        <v>8</v>
      </c>
      <c r="R58" s="126" t="s">
        <v>8</v>
      </c>
      <c r="S58" s="127" t="s">
        <v>8</v>
      </c>
      <c r="T58" s="120"/>
      <c r="U58" s="6"/>
      <c r="V58" s="126" t="s">
        <v>8</v>
      </c>
      <c r="W58" s="126" t="s">
        <v>8</v>
      </c>
      <c r="X58" s="126" t="s">
        <v>8</v>
      </c>
      <c r="Y58" s="126" t="s">
        <v>8</v>
      </c>
      <c r="Z58" s="126" t="s">
        <v>8</v>
      </c>
      <c r="AA58" s="126" t="s">
        <v>8</v>
      </c>
      <c r="AB58" s="127" t="s">
        <v>8</v>
      </c>
      <c r="AC58" s="120"/>
      <c r="AD58" s="6"/>
      <c r="AE58" s="126" t="s">
        <v>8</v>
      </c>
      <c r="AF58" s="126" t="s">
        <v>8</v>
      </c>
      <c r="AG58" s="126" t="s">
        <v>8</v>
      </c>
      <c r="AH58" s="126" t="s">
        <v>8</v>
      </c>
      <c r="AI58" s="126" t="s">
        <v>8</v>
      </c>
      <c r="AJ58" s="126" t="s">
        <v>8</v>
      </c>
      <c r="AK58" s="127" t="s">
        <v>8</v>
      </c>
      <c r="AL58" s="120"/>
      <c r="AM58" s="6"/>
      <c r="AN58" s="126" t="s">
        <v>8</v>
      </c>
      <c r="AO58" s="126" t="s">
        <v>8</v>
      </c>
      <c r="AP58" s="126" t="s">
        <v>8</v>
      </c>
      <c r="AQ58" s="126" t="s">
        <v>8</v>
      </c>
      <c r="AR58" s="126" t="s">
        <v>8</v>
      </c>
      <c r="AS58" s="126" t="s">
        <v>8</v>
      </c>
      <c r="AT58" s="127" t="s">
        <v>8</v>
      </c>
      <c r="AU58" s="120"/>
      <c r="AV58" s="6"/>
      <c r="AW58" s="126" t="s">
        <v>8</v>
      </c>
      <c r="AX58" s="126" t="s">
        <v>8</v>
      </c>
      <c r="AY58" s="126" t="s">
        <v>8</v>
      </c>
      <c r="AZ58" s="126" t="s">
        <v>8</v>
      </c>
      <c r="BA58" s="126" t="s">
        <v>8</v>
      </c>
      <c r="BB58" s="126" t="s">
        <v>8</v>
      </c>
      <c r="BC58" s="127" t="s">
        <v>8</v>
      </c>
    </row>
    <row r="59" spans="1:55" ht="15.75">
      <c r="A59" s="82" t="s">
        <v>40</v>
      </c>
      <c r="C59" s="10" t="s">
        <v>40</v>
      </c>
      <c r="D59" s="146">
        <v>0.17669999999999997</v>
      </c>
      <c r="E59" s="146">
        <v>0.24439999999999995</v>
      </c>
      <c r="F59" s="146">
        <v>0.8369</v>
      </c>
      <c r="G59" s="146">
        <v>0.943</v>
      </c>
      <c r="H59" s="146">
        <v>1</v>
      </c>
      <c r="I59" s="146">
        <v>0.6069</v>
      </c>
      <c r="J59" s="147">
        <v>0.5353</v>
      </c>
      <c r="K59" s="120"/>
      <c r="L59" s="10" t="s">
        <v>40</v>
      </c>
      <c r="M59" s="146">
        <v>1</v>
      </c>
      <c r="N59" s="146">
        <v>0.03590000000000004</v>
      </c>
      <c r="O59" s="146">
        <v>0.42879999999999996</v>
      </c>
      <c r="P59" s="146">
        <v>1</v>
      </c>
      <c r="Q59" s="146">
        <v>1</v>
      </c>
      <c r="R59" s="146">
        <v>0.04679999999999995</v>
      </c>
      <c r="S59" s="147">
        <v>0.04090000000000005</v>
      </c>
      <c r="T59" s="120"/>
      <c r="U59" s="10" t="s">
        <v>40</v>
      </c>
      <c r="V59" s="146">
        <v>1</v>
      </c>
      <c r="W59" s="146">
        <v>0.00649999999999995</v>
      </c>
      <c r="X59" s="146">
        <v>0.26890000000000003</v>
      </c>
      <c r="Y59" s="146">
        <v>1</v>
      </c>
      <c r="Z59" s="146">
        <v>1</v>
      </c>
      <c r="AA59" s="146">
        <v>0.04920000000000002</v>
      </c>
      <c r="AB59" s="147">
        <v>0.04590000000000005</v>
      </c>
      <c r="AC59" s="120"/>
      <c r="AD59" s="10" t="s">
        <v>40</v>
      </c>
      <c r="AE59" s="146">
        <v>1</v>
      </c>
      <c r="AF59" s="146">
        <v>0.07520000000000004</v>
      </c>
      <c r="AG59" s="146">
        <v>0.8311999999999999</v>
      </c>
      <c r="AH59" s="146">
        <v>1</v>
      </c>
      <c r="AI59" s="146">
        <v>1</v>
      </c>
      <c r="AJ59" s="146">
        <v>0.1886</v>
      </c>
      <c r="AK59" s="147">
        <v>0.16469999999999996</v>
      </c>
      <c r="AL59" s="120"/>
      <c r="AM59" s="10" t="s">
        <v>40</v>
      </c>
      <c r="AN59" s="146">
        <v>1</v>
      </c>
      <c r="AO59" s="146">
        <v>0.5481</v>
      </c>
      <c r="AP59" s="146">
        <v>0.9151</v>
      </c>
      <c r="AQ59" s="146">
        <v>0.8009</v>
      </c>
      <c r="AR59" s="146">
        <v>1</v>
      </c>
      <c r="AS59" s="146">
        <v>0.2771</v>
      </c>
      <c r="AT59" s="147">
        <v>0.37629999999999997</v>
      </c>
      <c r="AU59" s="120"/>
      <c r="AV59" s="10" t="s">
        <v>40</v>
      </c>
      <c r="AW59" s="146">
        <v>0.11160000000000003</v>
      </c>
      <c r="AX59" s="146">
        <v>0.00029999999999996696</v>
      </c>
      <c r="AY59" s="146">
        <v>0.4831</v>
      </c>
      <c r="AZ59" s="146">
        <v>0.014399999999999968</v>
      </c>
      <c r="BA59" s="146">
        <v>1</v>
      </c>
      <c r="BB59" s="146">
        <v>9.999999999998899E-05</v>
      </c>
      <c r="BC59" s="147">
        <v>0.0016000000000000458</v>
      </c>
    </row>
    <row r="60" spans="1:55" ht="15.75">
      <c r="A60" s="79"/>
      <c r="C60" s="6"/>
      <c r="D60" s="126" t="s">
        <v>8</v>
      </c>
      <c r="E60" s="126" t="s">
        <v>8</v>
      </c>
      <c r="F60" s="126" t="s">
        <v>8</v>
      </c>
      <c r="G60" s="126" t="s">
        <v>8</v>
      </c>
      <c r="H60" s="126" t="s">
        <v>8</v>
      </c>
      <c r="I60" s="126" t="s">
        <v>8</v>
      </c>
      <c r="J60" s="127" t="s">
        <v>8</v>
      </c>
      <c r="K60" s="120"/>
      <c r="L60" s="6"/>
      <c r="M60" s="126" t="s">
        <v>8</v>
      </c>
      <c r="N60" s="126" t="s">
        <v>8</v>
      </c>
      <c r="O60" s="126" t="s">
        <v>8</v>
      </c>
      <c r="P60" s="126" t="s">
        <v>8</v>
      </c>
      <c r="Q60" s="126" t="s">
        <v>8</v>
      </c>
      <c r="R60" s="126" t="s">
        <v>8</v>
      </c>
      <c r="S60" s="127" t="s">
        <v>8</v>
      </c>
      <c r="T60" s="120"/>
      <c r="U60" s="6"/>
      <c r="V60" s="126" t="s">
        <v>8</v>
      </c>
      <c r="W60" s="126" t="s">
        <v>8</v>
      </c>
      <c r="X60" s="126" t="s">
        <v>8</v>
      </c>
      <c r="Y60" s="126" t="s">
        <v>8</v>
      </c>
      <c r="Z60" s="126" t="s">
        <v>8</v>
      </c>
      <c r="AA60" s="126" t="s">
        <v>8</v>
      </c>
      <c r="AB60" s="127" t="s">
        <v>8</v>
      </c>
      <c r="AC60" s="120"/>
      <c r="AD60" s="6"/>
      <c r="AE60" s="126" t="s">
        <v>8</v>
      </c>
      <c r="AF60" s="126" t="s">
        <v>8</v>
      </c>
      <c r="AG60" s="126" t="s">
        <v>8</v>
      </c>
      <c r="AH60" s="126" t="s">
        <v>8</v>
      </c>
      <c r="AI60" s="126" t="s">
        <v>8</v>
      </c>
      <c r="AJ60" s="126" t="s">
        <v>8</v>
      </c>
      <c r="AK60" s="127" t="s">
        <v>8</v>
      </c>
      <c r="AL60" s="120"/>
      <c r="AM60" s="6"/>
      <c r="AN60" s="126" t="s">
        <v>8</v>
      </c>
      <c r="AO60" s="126" t="s">
        <v>8</v>
      </c>
      <c r="AP60" s="126" t="s">
        <v>8</v>
      </c>
      <c r="AQ60" s="126" t="s">
        <v>8</v>
      </c>
      <c r="AR60" s="126" t="s">
        <v>8</v>
      </c>
      <c r="AS60" s="126" t="s">
        <v>8</v>
      </c>
      <c r="AT60" s="127" t="s">
        <v>8</v>
      </c>
      <c r="AU60" s="120"/>
      <c r="AV60" s="6"/>
      <c r="AW60" s="126" t="s">
        <v>8</v>
      </c>
      <c r="AX60" s="126" t="s">
        <v>8</v>
      </c>
      <c r="AY60" s="126" t="s">
        <v>8</v>
      </c>
      <c r="AZ60" s="126" t="s">
        <v>8</v>
      </c>
      <c r="BA60" s="126" t="s">
        <v>8</v>
      </c>
      <c r="BB60" s="126" t="s">
        <v>8</v>
      </c>
      <c r="BC60" s="127" t="s">
        <v>8</v>
      </c>
    </row>
    <row r="61" spans="1:55" ht="15.75">
      <c r="A61" s="75" t="s">
        <v>182</v>
      </c>
      <c r="C61" s="6" t="s">
        <v>182</v>
      </c>
      <c r="D61" s="144">
        <v>0.03832372380603777</v>
      </c>
      <c r="E61" s="144">
        <v>0.46839536483983146</v>
      </c>
      <c r="F61" s="144">
        <v>0.7210422801971228</v>
      </c>
      <c r="G61" s="144">
        <v>0.9764271382809728</v>
      </c>
      <c r="H61" s="144">
        <v>0.9985609319274872</v>
      </c>
      <c r="I61" s="144">
        <v>0.35266325903247553</v>
      </c>
      <c r="J61" s="145">
        <v>0.005929817763832834</v>
      </c>
      <c r="K61" s="120"/>
      <c r="L61" s="6" t="s">
        <v>182</v>
      </c>
      <c r="M61" s="144">
        <v>0.011711725501858505</v>
      </c>
      <c r="N61" s="144">
        <v>0.22136053939276978</v>
      </c>
      <c r="O61" s="144">
        <v>0.76216450230408</v>
      </c>
      <c r="P61" s="144">
        <v>0.15662304200118826</v>
      </c>
      <c r="Q61" s="144">
        <v>0.5503263075728941</v>
      </c>
      <c r="R61" s="144">
        <v>0.06732200948798206</v>
      </c>
      <c r="S61" s="145">
        <v>0.04823750868453136</v>
      </c>
      <c r="T61" s="120"/>
      <c r="U61" s="6" t="s">
        <v>182</v>
      </c>
      <c r="V61" s="144">
        <v>0.0002258933747074643</v>
      </c>
      <c r="W61" s="144">
        <v>0.058148506346258566</v>
      </c>
      <c r="X61" s="144">
        <v>0.34163843284258755</v>
      </c>
      <c r="Y61" s="144">
        <v>0.1977834426562558</v>
      </c>
      <c r="Z61" s="144">
        <v>0.18834075934199368</v>
      </c>
      <c r="AA61" s="144">
        <v>0.010861470351026914</v>
      </c>
      <c r="AB61" s="145">
        <v>0.011701018954535902</v>
      </c>
      <c r="AC61" s="120"/>
      <c r="AD61" s="6" t="s">
        <v>182</v>
      </c>
      <c r="AE61" s="144">
        <v>0.005189127641364255</v>
      </c>
      <c r="AF61" s="144">
        <v>0.18564190936163816</v>
      </c>
      <c r="AG61" s="144">
        <v>0.5193163056325591</v>
      </c>
      <c r="AH61" s="144">
        <v>0.9451521657536509</v>
      </c>
      <c r="AI61" s="144">
        <v>0.022143650131948522</v>
      </c>
      <c r="AJ61" s="144">
        <v>0.05390499905542134</v>
      </c>
      <c r="AK61" s="145">
        <v>0.051806141203659895</v>
      </c>
      <c r="AL61" s="120"/>
      <c r="AM61" s="6" t="s">
        <v>182</v>
      </c>
      <c r="AN61" s="144">
        <v>0.02893334005227033</v>
      </c>
      <c r="AO61" s="144">
        <v>0.46002497757517347</v>
      </c>
      <c r="AP61" s="144">
        <v>0.02211326997413854</v>
      </c>
      <c r="AQ61" s="144">
        <v>0.08795204478618757</v>
      </c>
      <c r="AR61" s="144">
        <v>0.9997462731627406</v>
      </c>
      <c r="AS61" s="144">
        <v>0.004188838530561734</v>
      </c>
      <c r="AT61" s="145">
        <v>0.0021910913721148173</v>
      </c>
      <c r="AU61" s="120"/>
      <c r="AV61" s="6" t="s">
        <v>182</v>
      </c>
      <c r="AW61" s="144">
        <v>0.03270286626197627</v>
      </c>
      <c r="AX61" s="144">
        <v>0.009917295372311896</v>
      </c>
      <c r="AY61" s="144">
        <v>0.007209132064781687</v>
      </c>
      <c r="AZ61" s="144">
        <v>0.14826574039608986</v>
      </c>
      <c r="BA61" s="144">
        <v>0.9885083326349142</v>
      </c>
      <c r="BB61" s="144">
        <v>6.115381386062602E-06</v>
      </c>
      <c r="BC61" s="145">
        <v>0.00011932092410693595</v>
      </c>
    </row>
    <row r="62" spans="1:55" ht="16.5" thickBot="1">
      <c r="A62" s="83"/>
      <c r="C62" s="8"/>
      <c r="D62" s="148" t="s">
        <v>8</v>
      </c>
      <c r="E62" s="148" t="s">
        <v>8</v>
      </c>
      <c r="F62" s="148" t="s">
        <v>8</v>
      </c>
      <c r="G62" s="148" t="s">
        <v>8</v>
      </c>
      <c r="H62" s="148" t="s">
        <v>8</v>
      </c>
      <c r="I62" s="148" t="s">
        <v>8</v>
      </c>
      <c r="J62" s="149" t="s">
        <v>8</v>
      </c>
      <c r="K62" s="120"/>
      <c r="L62" s="8"/>
      <c r="M62" s="148" t="s">
        <v>8</v>
      </c>
      <c r="N62" s="148" t="s">
        <v>8</v>
      </c>
      <c r="O62" s="148" t="s">
        <v>8</v>
      </c>
      <c r="P62" s="148" t="s">
        <v>8</v>
      </c>
      <c r="Q62" s="148" t="s">
        <v>8</v>
      </c>
      <c r="R62" s="148" t="s">
        <v>8</v>
      </c>
      <c r="S62" s="149" t="s">
        <v>8</v>
      </c>
      <c r="T62" s="120"/>
      <c r="U62" s="8"/>
      <c r="V62" s="148" t="s">
        <v>8</v>
      </c>
      <c r="W62" s="148" t="s">
        <v>8</v>
      </c>
      <c r="X62" s="148" t="s">
        <v>8</v>
      </c>
      <c r="Y62" s="148" t="s">
        <v>8</v>
      </c>
      <c r="Z62" s="148" t="s">
        <v>8</v>
      </c>
      <c r="AA62" s="148" t="s">
        <v>8</v>
      </c>
      <c r="AB62" s="149" t="s">
        <v>8</v>
      </c>
      <c r="AC62" s="120"/>
      <c r="AD62" s="8"/>
      <c r="AE62" s="148" t="s">
        <v>8</v>
      </c>
      <c r="AF62" s="148" t="s">
        <v>8</v>
      </c>
      <c r="AG62" s="148" t="s">
        <v>8</v>
      </c>
      <c r="AH62" s="148" t="s">
        <v>8</v>
      </c>
      <c r="AI62" s="148" t="s">
        <v>8</v>
      </c>
      <c r="AJ62" s="148" t="s">
        <v>8</v>
      </c>
      <c r="AK62" s="149" t="s">
        <v>8</v>
      </c>
      <c r="AL62" s="120"/>
      <c r="AM62" s="8"/>
      <c r="AN62" s="148" t="s">
        <v>8</v>
      </c>
      <c r="AO62" s="148" t="s">
        <v>8</v>
      </c>
      <c r="AP62" s="148" t="s">
        <v>8</v>
      </c>
      <c r="AQ62" s="148" t="s">
        <v>8</v>
      </c>
      <c r="AR62" s="148" t="s">
        <v>8</v>
      </c>
      <c r="AS62" s="148" t="s">
        <v>8</v>
      </c>
      <c r="AT62" s="149" t="s">
        <v>8</v>
      </c>
      <c r="AU62" s="120"/>
      <c r="AV62" s="8"/>
      <c r="AW62" s="148" t="s">
        <v>8</v>
      </c>
      <c r="AX62" s="148" t="s">
        <v>8</v>
      </c>
      <c r="AY62" s="148" t="s">
        <v>8</v>
      </c>
      <c r="AZ62" s="148" t="s">
        <v>8</v>
      </c>
      <c r="BA62" s="148" t="s">
        <v>8</v>
      </c>
      <c r="BB62" s="148" t="s">
        <v>8</v>
      </c>
      <c r="BC62" s="149" t="s">
        <v>8</v>
      </c>
    </row>
    <row r="63" spans="1:55" ht="15.75">
      <c r="A63" s="71" t="s">
        <v>175</v>
      </c>
      <c r="B63" s="119"/>
      <c r="C63" s="14" t="s">
        <v>175</v>
      </c>
      <c r="D63" s="126" t="s">
        <v>8</v>
      </c>
      <c r="E63" s="126" t="s">
        <v>8</v>
      </c>
      <c r="F63" s="126" t="s">
        <v>8</v>
      </c>
      <c r="G63" s="126" t="s">
        <v>8</v>
      </c>
      <c r="H63" s="126" t="s">
        <v>8</v>
      </c>
      <c r="I63" s="126" t="s">
        <v>8</v>
      </c>
      <c r="J63" s="127" t="s">
        <v>8</v>
      </c>
      <c r="L63" s="14" t="s">
        <v>175</v>
      </c>
      <c r="M63" s="126" t="s">
        <v>8</v>
      </c>
      <c r="N63" s="126" t="s">
        <v>8</v>
      </c>
      <c r="O63" s="126" t="s">
        <v>8</v>
      </c>
      <c r="P63" s="126" t="s">
        <v>8</v>
      </c>
      <c r="Q63" s="126" t="s">
        <v>8</v>
      </c>
      <c r="R63" s="126" t="s">
        <v>8</v>
      </c>
      <c r="S63" s="127" t="s">
        <v>8</v>
      </c>
      <c r="U63" s="14" t="s">
        <v>175</v>
      </c>
      <c r="V63" s="126" t="s">
        <v>8</v>
      </c>
      <c r="W63" s="126" t="s">
        <v>8</v>
      </c>
      <c r="X63" s="126" t="s">
        <v>8</v>
      </c>
      <c r="Y63" s="126" t="s">
        <v>8</v>
      </c>
      <c r="Z63" s="126" t="s">
        <v>8</v>
      </c>
      <c r="AA63" s="126" t="s">
        <v>8</v>
      </c>
      <c r="AB63" s="127" t="s">
        <v>8</v>
      </c>
      <c r="AD63" s="14" t="s">
        <v>175</v>
      </c>
      <c r="AE63" s="126" t="s">
        <v>8</v>
      </c>
      <c r="AF63" s="126" t="s">
        <v>8</v>
      </c>
      <c r="AG63" s="126" t="s">
        <v>8</v>
      </c>
      <c r="AH63" s="126" t="s">
        <v>8</v>
      </c>
      <c r="AI63" s="126" t="s">
        <v>8</v>
      </c>
      <c r="AJ63" s="126" t="s">
        <v>8</v>
      </c>
      <c r="AK63" s="127" t="s">
        <v>8</v>
      </c>
      <c r="AM63" s="14" t="s">
        <v>175</v>
      </c>
      <c r="AN63" s="126" t="s">
        <v>8</v>
      </c>
      <c r="AO63" s="126" t="s">
        <v>8</v>
      </c>
      <c r="AP63" s="126" t="s">
        <v>8</v>
      </c>
      <c r="AQ63" s="126" t="s">
        <v>8</v>
      </c>
      <c r="AR63" s="126" t="s">
        <v>8</v>
      </c>
      <c r="AS63" s="126" t="s">
        <v>8</v>
      </c>
      <c r="AT63" s="127" t="s">
        <v>8</v>
      </c>
      <c r="AV63" s="14" t="s">
        <v>175</v>
      </c>
      <c r="AW63" s="126" t="s">
        <v>8</v>
      </c>
      <c r="AX63" s="126" t="s">
        <v>8</v>
      </c>
      <c r="AY63" s="126" t="s">
        <v>8</v>
      </c>
      <c r="AZ63" s="126" t="s">
        <v>8</v>
      </c>
      <c r="BA63" s="126" t="s">
        <v>8</v>
      </c>
      <c r="BB63" s="126" t="s">
        <v>8</v>
      </c>
      <c r="BC63" s="127" t="s">
        <v>8</v>
      </c>
    </row>
    <row r="64" spans="1:55" ht="15.75">
      <c r="A64" s="75"/>
      <c r="C64" s="6"/>
      <c r="D64" s="126" t="s">
        <v>8</v>
      </c>
      <c r="E64" s="126" t="s">
        <v>8</v>
      </c>
      <c r="F64" s="126" t="s">
        <v>8</v>
      </c>
      <c r="G64" s="126" t="s">
        <v>8</v>
      </c>
      <c r="H64" s="126" t="s">
        <v>8</v>
      </c>
      <c r="I64" s="126" t="s">
        <v>8</v>
      </c>
      <c r="J64" s="127" t="s">
        <v>8</v>
      </c>
      <c r="K64" s="120"/>
      <c r="L64" s="6"/>
      <c r="M64" s="126" t="s">
        <v>8</v>
      </c>
      <c r="N64" s="126" t="s">
        <v>8</v>
      </c>
      <c r="O64" s="126" t="s">
        <v>8</v>
      </c>
      <c r="P64" s="126" t="s">
        <v>8</v>
      </c>
      <c r="Q64" s="126" t="s">
        <v>8</v>
      </c>
      <c r="R64" s="126" t="s">
        <v>8</v>
      </c>
      <c r="S64" s="127" t="s">
        <v>8</v>
      </c>
      <c r="T64" s="120"/>
      <c r="U64" s="6"/>
      <c r="V64" s="126" t="s">
        <v>8</v>
      </c>
      <c r="W64" s="126" t="s">
        <v>8</v>
      </c>
      <c r="X64" s="126" t="s">
        <v>8</v>
      </c>
      <c r="Y64" s="126" t="s">
        <v>8</v>
      </c>
      <c r="Z64" s="126" t="s">
        <v>8</v>
      </c>
      <c r="AA64" s="126" t="s">
        <v>8</v>
      </c>
      <c r="AB64" s="127" t="s">
        <v>8</v>
      </c>
      <c r="AC64" s="120"/>
      <c r="AD64" s="6"/>
      <c r="AE64" s="126" t="s">
        <v>8</v>
      </c>
      <c r="AF64" s="126" t="s">
        <v>8</v>
      </c>
      <c r="AG64" s="126" t="s">
        <v>8</v>
      </c>
      <c r="AH64" s="126" t="s">
        <v>8</v>
      </c>
      <c r="AI64" s="126" t="s">
        <v>8</v>
      </c>
      <c r="AJ64" s="126" t="s">
        <v>8</v>
      </c>
      <c r="AK64" s="127" t="s">
        <v>8</v>
      </c>
      <c r="AL64" s="120"/>
      <c r="AM64" s="6"/>
      <c r="AN64" s="126" t="s">
        <v>8</v>
      </c>
      <c r="AO64" s="126" t="s">
        <v>8</v>
      </c>
      <c r="AP64" s="126" t="s">
        <v>8</v>
      </c>
      <c r="AQ64" s="126" t="s">
        <v>8</v>
      </c>
      <c r="AR64" s="126" t="s">
        <v>8</v>
      </c>
      <c r="AS64" s="126" t="s">
        <v>8</v>
      </c>
      <c r="AT64" s="127" t="s">
        <v>8</v>
      </c>
      <c r="AU64" s="120"/>
      <c r="AV64" s="6"/>
      <c r="AW64" s="126" t="s">
        <v>8</v>
      </c>
      <c r="AX64" s="126" t="s">
        <v>8</v>
      </c>
      <c r="AY64" s="126" t="s">
        <v>8</v>
      </c>
      <c r="AZ64" s="126" t="s">
        <v>8</v>
      </c>
      <c r="BA64" s="126" t="s">
        <v>8</v>
      </c>
      <c r="BB64" s="126" t="s">
        <v>8</v>
      </c>
      <c r="BC64" s="127" t="s">
        <v>8</v>
      </c>
    </row>
    <row r="65" spans="1:55" ht="18.75">
      <c r="A65" s="75" t="s">
        <v>180</v>
      </c>
      <c r="C65" s="6" t="s">
        <v>180</v>
      </c>
      <c r="D65" s="142">
        <v>116.37862421493172</v>
      </c>
      <c r="E65" s="142">
        <v>75.57353109473347</v>
      </c>
      <c r="F65" s="142">
        <v>18.709311687807617</v>
      </c>
      <c r="G65" s="142">
        <v>3.521260953518102</v>
      </c>
      <c r="H65" s="142">
        <v>0</v>
      </c>
      <c r="I65" s="142">
        <v>91.676892577312</v>
      </c>
      <c r="J65" s="143">
        <v>212.6698153537647</v>
      </c>
      <c r="K65" s="120"/>
      <c r="L65" s="6" t="s">
        <v>180</v>
      </c>
      <c r="M65" s="142">
        <v>0</v>
      </c>
      <c r="N65" s="142">
        <v>35.74775132139937</v>
      </c>
      <c r="O65" s="142">
        <v>9.025249441290766</v>
      </c>
      <c r="P65" s="142">
        <v>3.448275862068964E-24</v>
      </c>
      <c r="Q65" s="142">
        <v>2E-23</v>
      </c>
      <c r="R65" s="142">
        <v>82.09964628581957</v>
      </c>
      <c r="S65" s="143">
        <v>84.97687225473435</v>
      </c>
      <c r="T65" s="120"/>
      <c r="U65" s="6" t="s">
        <v>180</v>
      </c>
      <c r="V65" s="142">
        <v>9.999999999999999E-23</v>
      </c>
      <c r="W65" s="142">
        <v>79.3217568038477</v>
      </c>
      <c r="X65" s="142">
        <v>18.896825056213167</v>
      </c>
      <c r="Y65" s="142">
        <v>0</v>
      </c>
      <c r="Z65" s="142">
        <v>0</v>
      </c>
      <c r="AA65" s="142">
        <v>111.2258781115582</v>
      </c>
      <c r="AB65" s="143">
        <v>111.85288134663094</v>
      </c>
      <c r="AC65" s="120"/>
      <c r="AD65" s="6" t="s">
        <v>180</v>
      </c>
      <c r="AE65" s="142">
        <v>3.3333333333333345E-23</v>
      </c>
      <c r="AF65" s="142">
        <v>36.70938960220937</v>
      </c>
      <c r="AG65" s="142">
        <v>20.63026512853466</v>
      </c>
      <c r="AH65" s="142">
        <v>3.2258064516129022E-24</v>
      </c>
      <c r="AI65" s="142">
        <v>2E-23</v>
      </c>
      <c r="AJ65" s="142">
        <v>57.99772612942597</v>
      </c>
      <c r="AK65" s="143">
        <v>58.866082113240026</v>
      </c>
      <c r="AL65" s="120"/>
      <c r="AM65" s="6" t="s">
        <v>180</v>
      </c>
      <c r="AN65" s="142">
        <v>0</v>
      </c>
      <c r="AO65" s="142">
        <v>25.713879410252687</v>
      </c>
      <c r="AP65" s="142">
        <v>42.35547775168456</v>
      </c>
      <c r="AQ65" s="142">
        <v>21.868752747162496</v>
      </c>
      <c r="AR65" s="142">
        <v>0.12954705119314305</v>
      </c>
      <c r="AS65" s="142">
        <v>92.532601368998</v>
      </c>
      <c r="AT65" s="143">
        <v>102.53761971064883</v>
      </c>
      <c r="AU65" s="120"/>
      <c r="AV65" s="6" t="s">
        <v>180</v>
      </c>
      <c r="AW65" s="142">
        <v>115.22244552410342</v>
      </c>
      <c r="AX65" s="142">
        <v>151.78356100699096</v>
      </c>
      <c r="AY65" s="142">
        <v>87.51984214570875</v>
      </c>
      <c r="AZ65" s="142">
        <v>31.85310628292328</v>
      </c>
      <c r="BA65" s="142">
        <v>0.4797913065710902</v>
      </c>
      <c r="BB65" s="142">
        <v>220.07107047329276</v>
      </c>
      <c r="BC65" s="143">
        <v>310.8735362755484</v>
      </c>
    </row>
    <row r="66" spans="1:55" ht="15.75">
      <c r="A66" s="75" t="s">
        <v>15</v>
      </c>
      <c r="C66" s="6" t="s">
        <v>15</v>
      </c>
      <c r="D66" s="134">
        <v>58</v>
      </c>
      <c r="E66" s="134">
        <v>53</v>
      </c>
      <c r="F66" s="134">
        <v>23</v>
      </c>
      <c r="G66" s="134">
        <v>11</v>
      </c>
      <c r="H66" s="134">
        <v>0</v>
      </c>
      <c r="I66" s="134">
        <v>66</v>
      </c>
      <c r="J66" s="136">
        <v>91</v>
      </c>
      <c r="K66" s="120"/>
      <c r="L66" s="6" t="s">
        <v>15</v>
      </c>
      <c r="M66" s="134">
        <v>0</v>
      </c>
      <c r="N66" s="134">
        <v>28</v>
      </c>
      <c r="O66" s="134">
        <v>10</v>
      </c>
      <c r="P66" s="134">
        <v>0</v>
      </c>
      <c r="Q66" s="134">
        <v>0</v>
      </c>
      <c r="R66" s="134">
        <v>39</v>
      </c>
      <c r="S66" s="136">
        <v>40</v>
      </c>
      <c r="T66" s="120"/>
      <c r="U66" s="6" t="s">
        <v>15</v>
      </c>
      <c r="V66" s="134">
        <v>0</v>
      </c>
      <c r="W66" s="134">
        <v>45</v>
      </c>
      <c r="X66" s="134">
        <v>15</v>
      </c>
      <c r="Y66" s="134">
        <v>0</v>
      </c>
      <c r="Z66" s="134">
        <v>0</v>
      </c>
      <c r="AA66" s="134">
        <v>56</v>
      </c>
      <c r="AB66" s="136">
        <v>56</v>
      </c>
      <c r="AC66" s="120"/>
      <c r="AD66" s="6" t="s">
        <v>15</v>
      </c>
      <c r="AE66" s="134">
        <v>0</v>
      </c>
      <c r="AF66" s="134">
        <v>39</v>
      </c>
      <c r="AG66" s="134">
        <v>16</v>
      </c>
      <c r="AH66" s="134">
        <v>0</v>
      </c>
      <c r="AI66" s="134">
        <v>0</v>
      </c>
      <c r="AJ66" s="134">
        <v>51</v>
      </c>
      <c r="AK66" s="136">
        <v>51</v>
      </c>
      <c r="AL66" s="120"/>
      <c r="AM66" s="6" t="s">
        <v>15</v>
      </c>
      <c r="AN66" s="134">
        <v>0</v>
      </c>
      <c r="AO66" s="134">
        <v>18</v>
      </c>
      <c r="AP66" s="134">
        <v>27</v>
      </c>
      <c r="AQ66" s="134">
        <v>7</v>
      </c>
      <c r="AR66" s="134">
        <v>1</v>
      </c>
      <c r="AS66" s="134">
        <v>50</v>
      </c>
      <c r="AT66" s="136">
        <v>52</v>
      </c>
      <c r="AU66" s="120"/>
      <c r="AV66" s="6" t="s">
        <v>15</v>
      </c>
      <c r="AW66" s="134">
        <v>58</v>
      </c>
      <c r="AX66" s="134">
        <v>72</v>
      </c>
      <c r="AY66" s="134">
        <v>49</v>
      </c>
      <c r="AZ66" s="134">
        <v>25</v>
      </c>
      <c r="BA66" s="134">
        <v>4</v>
      </c>
      <c r="BB66" s="134">
        <v>80</v>
      </c>
      <c r="BC66" s="136">
        <v>105</v>
      </c>
    </row>
    <row r="67" spans="1:55" ht="18.75">
      <c r="A67" s="75" t="s">
        <v>37</v>
      </c>
      <c r="C67" s="6" t="s">
        <v>37</v>
      </c>
      <c r="D67" s="144">
        <v>8.577576716161925E-06</v>
      </c>
      <c r="E67" s="144">
        <v>0.022534656930314884</v>
      </c>
      <c r="F67" s="144">
        <v>0.7179615381565426</v>
      </c>
      <c r="G67" s="144">
        <v>0.9818935617365011</v>
      </c>
      <c r="H67" s="144">
        <v>1</v>
      </c>
      <c r="I67" s="144">
        <v>0.02001452815348907</v>
      </c>
      <c r="J67" s="145">
        <v>9.706928545877161E-12</v>
      </c>
      <c r="K67" s="120"/>
      <c r="L67" s="6" t="s">
        <v>37</v>
      </c>
      <c r="M67" s="144">
        <v>1</v>
      </c>
      <c r="N67" s="144">
        <v>0.1491342330137238</v>
      </c>
      <c r="O67" s="144">
        <v>0.5297090006249624</v>
      </c>
      <c r="P67" s="144">
        <v>1</v>
      </c>
      <c r="Q67" s="144">
        <v>1</v>
      </c>
      <c r="R67" s="144">
        <v>6.64133374843318E-05</v>
      </c>
      <c r="S67" s="145">
        <v>4.405778845752056E-05</v>
      </c>
      <c r="T67" s="120"/>
      <c r="U67" s="6" t="s">
        <v>37</v>
      </c>
      <c r="V67" s="144">
        <v>1</v>
      </c>
      <c r="W67" s="144">
        <v>0.0012008981414553179</v>
      </c>
      <c r="X67" s="144">
        <v>0.21844740605313928</v>
      </c>
      <c r="Y67" s="144">
        <v>1</v>
      </c>
      <c r="Z67" s="144">
        <v>1</v>
      </c>
      <c r="AA67" s="144">
        <v>1.6084541975590445E-05</v>
      </c>
      <c r="AB67" s="145">
        <v>1.3618511978617093E-05</v>
      </c>
      <c r="AC67" s="120"/>
      <c r="AD67" s="6" t="s">
        <v>37</v>
      </c>
      <c r="AE67" s="144">
        <v>1</v>
      </c>
      <c r="AF67" s="144">
        <v>0.5748240675240303</v>
      </c>
      <c r="AG67" s="144">
        <v>0.19316443019739754</v>
      </c>
      <c r="AH67" s="144">
        <v>1</v>
      </c>
      <c r="AI67" s="144">
        <v>1</v>
      </c>
      <c r="AJ67" s="144">
        <v>0.23304521098991413</v>
      </c>
      <c r="AK67" s="145">
        <v>0.20973647616823343</v>
      </c>
      <c r="AL67" s="120"/>
      <c r="AM67" s="6" t="s">
        <v>37</v>
      </c>
      <c r="AN67" s="144">
        <v>1</v>
      </c>
      <c r="AO67" s="144">
        <v>0.1064822377286109</v>
      </c>
      <c r="AP67" s="144">
        <v>0.030353103127518346</v>
      </c>
      <c r="AQ67" s="144">
        <v>0.0026761758283480267</v>
      </c>
      <c r="AR67" s="144">
        <v>0.7189021346893143</v>
      </c>
      <c r="AS67" s="144">
        <v>0.00024007619496782808</v>
      </c>
      <c r="AT67" s="145">
        <v>3.6869261852519386E-05</v>
      </c>
      <c r="AU67" s="120"/>
      <c r="AV67" s="6" t="s">
        <v>37</v>
      </c>
      <c r="AW67" s="144">
        <v>1.1658665931344623E-05</v>
      </c>
      <c r="AX67" s="144">
        <v>1.240101841860961E-07</v>
      </c>
      <c r="AY67" s="144">
        <v>0.0005945302325383303</v>
      </c>
      <c r="AZ67" s="144">
        <v>0.16230649532011912</v>
      </c>
      <c r="BA67" s="144">
        <v>0.97543824415544</v>
      </c>
      <c r="BB67" s="144">
        <v>5.119446052428026E-15</v>
      </c>
      <c r="BC67" s="145">
        <v>3.053940321046192E-22</v>
      </c>
    </row>
    <row r="68" spans="1:55" ht="15.75">
      <c r="A68" s="75"/>
      <c r="C68" s="6"/>
      <c r="D68" s="144" t="s">
        <v>8</v>
      </c>
      <c r="E68" s="144" t="s">
        <v>8</v>
      </c>
      <c r="F68" s="144" t="s">
        <v>8</v>
      </c>
      <c r="G68" s="144" t="s">
        <v>8</v>
      </c>
      <c r="H68" s="144" t="s">
        <v>8</v>
      </c>
      <c r="I68" s="144" t="s">
        <v>8</v>
      </c>
      <c r="J68" s="145" t="s">
        <v>8</v>
      </c>
      <c r="K68" s="120"/>
      <c r="L68" s="6"/>
      <c r="M68" s="144" t="s">
        <v>8</v>
      </c>
      <c r="N68" s="144" t="s">
        <v>8</v>
      </c>
      <c r="O68" s="144" t="s">
        <v>8</v>
      </c>
      <c r="P68" s="144" t="s">
        <v>8</v>
      </c>
      <c r="Q68" s="144" t="s">
        <v>8</v>
      </c>
      <c r="R68" s="144" t="s">
        <v>8</v>
      </c>
      <c r="S68" s="145" t="s">
        <v>8</v>
      </c>
      <c r="T68" s="120"/>
      <c r="U68" s="6"/>
      <c r="V68" s="144" t="s">
        <v>8</v>
      </c>
      <c r="W68" s="144" t="s">
        <v>8</v>
      </c>
      <c r="X68" s="144" t="s">
        <v>8</v>
      </c>
      <c r="Y68" s="144" t="s">
        <v>8</v>
      </c>
      <c r="Z68" s="144" t="s">
        <v>8</v>
      </c>
      <c r="AA68" s="144" t="s">
        <v>8</v>
      </c>
      <c r="AB68" s="145" t="s">
        <v>8</v>
      </c>
      <c r="AC68" s="120"/>
      <c r="AD68" s="6"/>
      <c r="AE68" s="144" t="s">
        <v>8</v>
      </c>
      <c r="AF68" s="144" t="s">
        <v>8</v>
      </c>
      <c r="AG68" s="144" t="s">
        <v>8</v>
      </c>
      <c r="AH68" s="144" t="s">
        <v>8</v>
      </c>
      <c r="AI68" s="144" t="s">
        <v>8</v>
      </c>
      <c r="AJ68" s="144" t="s">
        <v>8</v>
      </c>
      <c r="AK68" s="145" t="s">
        <v>8</v>
      </c>
      <c r="AL68" s="120"/>
      <c r="AM68" s="6"/>
      <c r="AN68" s="144" t="s">
        <v>8</v>
      </c>
      <c r="AO68" s="144" t="s">
        <v>8</v>
      </c>
      <c r="AP68" s="144" t="s">
        <v>8</v>
      </c>
      <c r="AQ68" s="144" t="s">
        <v>8</v>
      </c>
      <c r="AR68" s="144" t="s">
        <v>8</v>
      </c>
      <c r="AS68" s="144" t="s">
        <v>8</v>
      </c>
      <c r="AT68" s="145" t="s">
        <v>8</v>
      </c>
      <c r="AU68" s="120"/>
      <c r="AV68" s="6"/>
      <c r="AW68" s="144" t="s">
        <v>8</v>
      </c>
      <c r="AX68" s="144" t="s">
        <v>8</v>
      </c>
      <c r="AY68" s="144" t="s">
        <v>8</v>
      </c>
      <c r="AZ68" s="144" t="s">
        <v>8</v>
      </c>
      <c r="BA68" s="144" t="s">
        <v>8</v>
      </c>
      <c r="BB68" s="144" t="s">
        <v>8</v>
      </c>
      <c r="BC68" s="145" t="s">
        <v>8</v>
      </c>
    </row>
    <row r="69" spans="1:55" ht="15.75">
      <c r="A69" s="75" t="s">
        <v>176</v>
      </c>
      <c r="C69" s="6" t="s">
        <v>176</v>
      </c>
      <c r="D69" s="142">
        <v>184.23247463458085</v>
      </c>
      <c r="E69" s="142">
        <v>117.23631867522163</v>
      </c>
      <c r="F69" s="142">
        <v>90.08847695308106</v>
      </c>
      <c r="G69" s="142">
        <v>73.68236083190227</v>
      </c>
      <c r="H69" s="142">
        <v>21.89492050151595</v>
      </c>
      <c r="I69" s="142">
        <v>142.33423094132016</v>
      </c>
      <c r="J69" s="143">
        <v>259.61068890468295</v>
      </c>
      <c r="K69" s="120"/>
      <c r="L69" s="6" t="s">
        <v>176</v>
      </c>
      <c r="M69" s="142">
        <v>33.312292545956495</v>
      </c>
      <c r="N69" s="142">
        <v>125.85870646357104</v>
      </c>
      <c r="O69" s="142">
        <v>97.01580960292412</v>
      </c>
      <c r="P69" s="142">
        <v>49.284638950013886</v>
      </c>
      <c r="Q69" s="142">
        <v>9.918582631973026</v>
      </c>
      <c r="R69" s="142">
        <v>148.67979471298509</v>
      </c>
      <c r="S69" s="143">
        <v>179.0677926692053</v>
      </c>
      <c r="T69" s="120"/>
      <c r="U69" s="6" t="s">
        <v>176</v>
      </c>
      <c r="V69" s="142">
        <v>7.866081557748986</v>
      </c>
      <c r="W69" s="142">
        <v>143.81895987892383</v>
      </c>
      <c r="X69" s="142">
        <v>97.65977180589913</v>
      </c>
      <c r="Y69" s="142">
        <v>60.3862573162678</v>
      </c>
      <c r="Z69" s="142">
        <v>20.210338028626815</v>
      </c>
      <c r="AA69" s="142">
        <v>176.1009057327119</v>
      </c>
      <c r="AB69" s="143">
        <v>174.26731204720863</v>
      </c>
      <c r="AC69" s="120"/>
      <c r="AD69" s="6" t="s">
        <v>176</v>
      </c>
      <c r="AE69" s="142">
        <v>17.983984022776717</v>
      </c>
      <c r="AF69" s="142">
        <v>94.8302960421997</v>
      </c>
      <c r="AG69" s="142">
        <v>77.89284324067876</v>
      </c>
      <c r="AH69" s="142">
        <v>49.736828602131716</v>
      </c>
      <c r="AI69" s="142">
        <v>22.795831981640976</v>
      </c>
      <c r="AJ69" s="142">
        <v>111.90342123898894</v>
      </c>
      <c r="AK69" s="143">
        <v>115.57539112247572</v>
      </c>
      <c r="AL69" s="120"/>
      <c r="AM69" s="6" t="s">
        <v>176</v>
      </c>
      <c r="AN69" s="142">
        <v>20.75384418199952</v>
      </c>
      <c r="AO69" s="142">
        <v>102.54774830813015</v>
      </c>
      <c r="AP69" s="142">
        <v>108.48641503209126</v>
      </c>
      <c r="AQ69" s="142">
        <v>67.53934276256072</v>
      </c>
      <c r="AR69" s="142">
        <v>22.020866928426532</v>
      </c>
      <c r="AS69" s="142">
        <v>165.58600685002887</v>
      </c>
      <c r="AT69" s="143">
        <v>180.31250672597628</v>
      </c>
      <c r="AU69" s="120"/>
      <c r="AV69" s="6" t="s">
        <v>176</v>
      </c>
      <c r="AW69" s="142">
        <v>182.6068486372382</v>
      </c>
      <c r="AX69" s="142">
        <v>183.94088777320783</v>
      </c>
      <c r="AY69" s="142">
        <v>121.11101785924758</v>
      </c>
      <c r="AZ69" s="142">
        <v>88.75109488254996</v>
      </c>
      <c r="BA69" s="142">
        <v>24.656050575222157</v>
      </c>
      <c r="BB69" s="142">
        <v>250.75821556566873</v>
      </c>
      <c r="BC69" s="143">
        <v>342.8215649915158</v>
      </c>
    </row>
    <row r="70" spans="1:55" ht="15.75">
      <c r="A70" s="75" t="s">
        <v>15</v>
      </c>
      <c r="C70" s="6" t="s">
        <v>15</v>
      </c>
      <c r="D70" s="128">
        <v>113</v>
      </c>
      <c r="E70" s="128">
        <v>93</v>
      </c>
      <c r="F70" s="128">
        <v>72</v>
      </c>
      <c r="G70" s="128">
        <v>57</v>
      </c>
      <c r="H70" s="128">
        <v>27</v>
      </c>
      <c r="I70" s="128">
        <v>94</v>
      </c>
      <c r="J70" s="129">
        <v>122</v>
      </c>
      <c r="K70" s="120"/>
      <c r="L70" s="6" t="s">
        <v>15</v>
      </c>
      <c r="M70" s="128">
        <v>44</v>
      </c>
      <c r="N70" s="128">
        <v>95</v>
      </c>
      <c r="O70" s="128">
        <v>73</v>
      </c>
      <c r="P70" s="128">
        <v>50</v>
      </c>
      <c r="Q70" s="128">
        <v>19</v>
      </c>
      <c r="R70" s="128">
        <v>97</v>
      </c>
      <c r="S70" s="129">
        <v>112</v>
      </c>
      <c r="T70" s="120"/>
      <c r="U70" s="6" t="s">
        <v>15</v>
      </c>
      <c r="V70" s="128">
        <v>8</v>
      </c>
      <c r="W70" s="128">
        <v>99</v>
      </c>
      <c r="X70" s="128">
        <v>75</v>
      </c>
      <c r="Y70" s="128">
        <v>53</v>
      </c>
      <c r="Z70" s="128">
        <v>23</v>
      </c>
      <c r="AA70" s="128">
        <v>101</v>
      </c>
      <c r="AB70" s="129">
        <v>104</v>
      </c>
      <c r="AC70" s="120"/>
      <c r="AD70" s="6" t="s">
        <v>15</v>
      </c>
      <c r="AE70" s="128">
        <v>9</v>
      </c>
      <c r="AF70" s="128">
        <v>100</v>
      </c>
      <c r="AG70" s="128">
        <v>75</v>
      </c>
      <c r="AH70" s="128">
        <v>50</v>
      </c>
      <c r="AI70" s="128">
        <v>17</v>
      </c>
      <c r="AJ70" s="128">
        <v>102</v>
      </c>
      <c r="AK70" s="129">
        <v>105</v>
      </c>
      <c r="AL70" s="120"/>
      <c r="AM70" s="6" t="s">
        <v>15</v>
      </c>
      <c r="AN70" s="128">
        <v>25</v>
      </c>
      <c r="AO70" s="128">
        <v>90</v>
      </c>
      <c r="AP70" s="128">
        <v>74</v>
      </c>
      <c r="AQ70" s="128">
        <v>59</v>
      </c>
      <c r="AR70" s="128">
        <v>27</v>
      </c>
      <c r="AS70" s="128">
        <v>97</v>
      </c>
      <c r="AT70" s="129">
        <v>105</v>
      </c>
      <c r="AU70" s="120"/>
      <c r="AV70" s="6" t="s">
        <v>15</v>
      </c>
      <c r="AW70" s="128">
        <v>113</v>
      </c>
      <c r="AX70" s="128">
        <v>104</v>
      </c>
      <c r="AY70" s="128">
        <v>78</v>
      </c>
      <c r="AZ70" s="128">
        <v>61</v>
      </c>
      <c r="BA70" s="128">
        <v>30</v>
      </c>
      <c r="BB70" s="128">
        <v>105</v>
      </c>
      <c r="BC70" s="129">
        <v>133</v>
      </c>
    </row>
    <row r="71" spans="1:55" ht="18.75">
      <c r="A71" s="75" t="s">
        <v>38</v>
      </c>
      <c r="C71" s="6" t="s">
        <v>38</v>
      </c>
      <c r="D71" s="144">
        <v>2.6497859156224003E-05</v>
      </c>
      <c r="E71" s="144">
        <v>0.045460652630130535</v>
      </c>
      <c r="F71" s="144">
        <v>0.07332909157258004</v>
      </c>
      <c r="G71" s="144">
        <v>0.06774522907120191</v>
      </c>
      <c r="H71" s="144">
        <v>0.7426976509870282</v>
      </c>
      <c r="I71" s="144">
        <v>0.0009604555649473427</v>
      </c>
      <c r="J71" s="145">
        <v>7.421840919619171E-12</v>
      </c>
      <c r="K71" s="120"/>
      <c r="L71" s="6" t="s">
        <v>38</v>
      </c>
      <c r="M71" s="144">
        <v>0.879932804796545</v>
      </c>
      <c r="N71" s="144">
        <v>0.01871165265922576</v>
      </c>
      <c r="O71" s="144">
        <v>0.03161320906181268</v>
      </c>
      <c r="P71" s="144">
        <v>0.5020230363155194</v>
      </c>
      <c r="Q71" s="144">
        <v>0.9549256502890284</v>
      </c>
      <c r="R71" s="144">
        <v>0.000581040850210241</v>
      </c>
      <c r="S71" s="145">
        <v>5.860800736876605E-05</v>
      </c>
      <c r="T71" s="120"/>
      <c r="U71" s="6" t="s">
        <v>38</v>
      </c>
      <c r="V71" s="144">
        <v>0.4466599639382167</v>
      </c>
      <c r="W71" s="144">
        <v>0.0022038514393399153</v>
      </c>
      <c r="X71" s="144">
        <v>0.040556504504036764</v>
      </c>
      <c r="Y71" s="144">
        <v>0.2264307357740324</v>
      </c>
      <c r="Z71" s="144">
        <v>0.6291921257133164</v>
      </c>
      <c r="AA71" s="144">
        <v>5.46655288480854E-06</v>
      </c>
      <c r="AB71" s="145">
        <v>1.92551679966403E-05</v>
      </c>
      <c r="AC71" s="120"/>
      <c r="AD71" s="6" t="s">
        <v>38</v>
      </c>
      <c r="AE71" s="144">
        <v>0.03535980844910195</v>
      </c>
      <c r="AF71" s="144">
        <v>0.6272886643852499</v>
      </c>
      <c r="AG71" s="144">
        <v>0.38685534022074297</v>
      </c>
      <c r="AH71" s="144">
        <v>0.4838889714409463</v>
      </c>
      <c r="AI71" s="144">
        <v>0.1560162001876383</v>
      </c>
      <c r="AJ71" s="144">
        <v>0.2362366914849364</v>
      </c>
      <c r="AK71" s="145">
        <v>0.22594488630528728</v>
      </c>
      <c r="AL71" s="120"/>
      <c r="AM71" s="6" t="s">
        <v>38</v>
      </c>
      <c r="AN71" s="144">
        <v>0.7062518432262687</v>
      </c>
      <c r="AO71" s="144">
        <v>0.1725391266245019</v>
      </c>
      <c r="AP71" s="144">
        <v>0.005569277807167301</v>
      </c>
      <c r="AQ71" s="144">
        <v>0.20845018230111287</v>
      </c>
      <c r="AR71" s="144">
        <v>0.7363160663883405</v>
      </c>
      <c r="AS71" s="144">
        <v>1.7854448225248315E-05</v>
      </c>
      <c r="AT71" s="145">
        <v>6.83603321277202E-06</v>
      </c>
      <c r="AU71" s="120"/>
      <c r="AV71" s="6" t="s">
        <v>38</v>
      </c>
      <c r="AW71" s="144">
        <v>3.6968585183819386E-05</v>
      </c>
      <c r="AX71" s="144">
        <v>2.251664350878078E-06</v>
      </c>
      <c r="AY71" s="144">
        <v>0.0012794988776819152</v>
      </c>
      <c r="AZ71" s="144">
        <v>0.011691866777712072</v>
      </c>
      <c r="BA71" s="144">
        <v>0.7415686180057162</v>
      </c>
      <c r="BB71" s="144">
        <v>6.100087081646786E-14</v>
      </c>
      <c r="BC71" s="145">
        <v>0</v>
      </c>
    </row>
    <row r="72" spans="1:55" ht="15.75">
      <c r="A72" s="79"/>
      <c r="C72" s="6"/>
      <c r="D72" s="144" t="s">
        <v>8</v>
      </c>
      <c r="E72" s="144" t="s">
        <v>8</v>
      </c>
      <c r="F72" s="144" t="s">
        <v>8</v>
      </c>
      <c r="G72" s="144" t="s">
        <v>8</v>
      </c>
      <c r="H72" s="144" t="s">
        <v>8</v>
      </c>
      <c r="I72" s="144" t="s">
        <v>8</v>
      </c>
      <c r="J72" s="145" t="s">
        <v>8</v>
      </c>
      <c r="K72" s="120"/>
      <c r="L72" s="6"/>
      <c r="M72" s="144" t="s">
        <v>8</v>
      </c>
      <c r="N72" s="144" t="s">
        <v>8</v>
      </c>
      <c r="O72" s="144" t="s">
        <v>8</v>
      </c>
      <c r="P72" s="144" t="s">
        <v>8</v>
      </c>
      <c r="Q72" s="144" t="s">
        <v>8</v>
      </c>
      <c r="R72" s="144" t="s">
        <v>8</v>
      </c>
      <c r="S72" s="145" t="s">
        <v>8</v>
      </c>
      <c r="T72" s="120"/>
      <c r="U72" s="6"/>
      <c r="V72" s="144" t="s">
        <v>8</v>
      </c>
      <c r="W72" s="144" t="s">
        <v>8</v>
      </c>
      <c r="X72" s="144" t="s">
        <v>8</v>
      </c>
      <c r="Y72" s="144" t="s">
        <v>8</v>
      </c>
      <c r="Z72" s="144" t="s">
        <v>8</v>
      </c>
      <c r="AA72" s="144" t="s">
        <v>8</v>
      </c>
      <c r="AB72" s="145" t="s">
        <v>8</v>
      </c>
      <c r="AC72" s="120"/>
      <c r="AD72" s="6"/>
      <c r="AE72" s="144" t="s">
        <v>8</v>
      </c>
      <c r="AF72" s="144" t="s">
        <v>8</v>
      </c>
      <c r="AG72" s="144" t="s">
        <v>8</v>
      </c>
      <c r="AH72" s="144" t="s">
        <v>8</v>
      </c>
      <c r="AI72" s="144" t="s">
        <v>8</v>
      </c>
      <c r="AJ72" s="144" t="s">
        <v>8</v>
      </c>
      <c r="AK72" s="145" t="s">
        <v>8</v>
      </c>
      <c r="AL72" s="120"/>
      <c r="AM72" s="6"/>
      <c r="AN72" s="144" t="s">
        <v>8</v>
      </c>
      <c r="AO72" s="144" t="s">
        <v>8</v>
      </c>
      <c r="AP72" s="144" t="s">
        <v>8</v>
      </c>
      <c r="AQ72" s="144" t="s">
        <v>8</v>
      </c>
      <c r="AR72" s="144" t="s">
        <v>8</v>
      </c>
      <c r="AS72" s="144" t="s">
        <v>8</v>
      </c>
      <c r="AT72" s="145" t="s">
        <v>8</v>
      </c>
      <c r="AU72" s="120"/>
      <c r="AV72" s="6"/>
      <c r="AW72" s="144" t="s">
        <v>8</v>
      </c>
      <c r="AX72" s="144" t="s">
        <v>8</v>
      </c>
      <c r="AY72" s="144" t="s">
        <v>8</v>
      </c>
      <c r="AZ72" s="144" t="s">
        <v>8</v>
      </c>
      <c r="BA72" s="144" t="s">
        <v>8</v>
      </c>
      <c r="BB72" s="144" t="s">
        <v>8</v>
      </c>
      <c r="BC72" s="145" t="s">
        <v>8</v>
      </c>
    </row>
    <row r="73" spans="1:55" ht="15.75">
      <c r="A73" s="75" t="s">
        <v>16</v>
      </c>
      <c r="C73" s="6" t="s">
        <v>16</v>
      </c>
      <c r="D73" s="150" t="s">
        <v>248</v>
      </c>
      <c r="E73" s="150" t="s">
        <v>250</v>
      </c>
      <c r="F73" s="150" t="s">
        <v>256</v>
      </c>
      <c r="G73" s="150" t="s">
        <v>257</v>
      </c>
      <c r="H73" s="150" t="s">
        <v>253</v>
      </c>
      <c r="I73" s="150" t="s">
        <v>258</v>
      </c>
      <c r="J73" s="151" t="s">
        <v>259</v>
      </c>
      <c r="K73" s="120"/>
      <c r="L73" s="6" t="s">
        <v>16</v>
      </c>
      <c r="M73" s="126" t="s">
        <v>253</v>
      </c>
      <c r="N73" s="126" t="s">
        <v>262</v>
      </c>
      <c r="O73" s="126" t="s">
        <v>266</v>
      </c>
      <c r="P73" s="126" t="s">
        <v>260</v>
      </c>
      <c r="Q73" s="126" t="s">
        <v>253</v>
      </c>
      <c r="R73" s="126" t="s">
        <v>267</v>
      </c>
      <c r="S73" s="127" t="s">
        <v>268</v>
      </c>
      <c r="T73" s="120"/>
      <c r="U73" s="6" t="s">
        <v>16</v>
      </c>
      <c r="V73" s="126" t="s">
        <v>260</v>
      </c>
      <c r="W73" s="126" t="s">
        <v>270</v>
      </c>
      <c r="X73" s="126" t="s">
        <v>274</v>
      </c>
      <c r="Y73" s="126" t="s">
        <v>253</v>
      </c>
      <c r="Z73" s="126" t="s">
        <v>253</v>
      </c>
      <c r="AA73" s="126" t="s">
        <v>275</v>
      </c>
      <c r="AB73" s="127" t="s">
        <v>275</v>
      </c>
      <c r="AC73" s="120"/>
      <c r="AD73" s="6" t="s">
        <v>16</v>
      </c>
      <c r="AE73" s="126" t="s">
        <v>253</v>
      </c>
      <c r="AF73" s="126" t="s">
        <v>277</v>
      </c>
      <c r="AG73" s="126" t="s">
        <v>281</v>
      </c>
      <c r="AH73" s="126" t="s">
        <v>260</v>
      </c>
      <c r="AI73" s="126" t="s">
        <v>253</v>
      </c>
      <c r="AJ73" s="126" t="s">
        <v>282</v>
      </c>
      <c r="AK73" s="127" t="s">
        <v>283</v>
      </c>
      <c r="AL73" s="120"/>
      <c r="AM73" s="6" t="s">
        <v>16</v>
      </c>
      <c r="AN73" s="126" t="s">
        <v>253</v>
      </c>
      <c r="AO73" s="126" t="s">
        <v>285</v>
      </c>
      <c r="AP73" s="126" t="s">
        <v>290</v>
      </c>
      <c r="AQ73" s="126" t="s">
        <v>291</v>
      </c>
      <c r="AR73" s="126" t="s">
        <v>272</v>
      </c>
      <c r="AS73" s="126" t="s">
        <v>292</v>
      </c>
      <c r="AT73" s="127" t="s">
        <v>293</v>
      </c>
      <c r="AU73" s="120"/>
      <c r="AV73" s="6" t="s">
        <v>16</v>
      </c>
      <c r="AW73" s="126" t="s">
        <v>295</v>
      </c>
      <c r="AX73" s="126" t="s">
        <v>296</v>
      </c>
      <c r="AY73" s="126" t="s">
        <v>302</v>
      </c>
      <c r="AZ73" s="126" t="s">
        <v>303</v>
      </c>
      <c r="BA73" s="126" t="s">
        <v>304</v>
      </c>
      <c r="BB73" s="126" t="s">
        <v>305</v>
      </c>
      <c r="BC73" s="127" t="s">
        <v>306</v>
      </c>
    </row>
    <row r="74" spans="1:55" ht="15.75">
      <c r="A74" s="75" t="s">
        <v>39</v>
      </c>
      <c r="C74" s="6" t="s">
        <v>39</v>
      </c>
      <c r="D74" s="144">
        <v>0.29759520828442876</v>
      </c>
      <c r="E74" s="144">
        <v>1</v>
      </c>
      <c r="F74" s="144">
        <v>0.8388197422027588</v>
      </c>
      <c r="G74" s="144">
        <v>0.7744140625</v>
      </c>
      <c r="H74" s="144">
        <v>1</v>
      </c>
      <c r="I74" s="144">
        <v>1.0000000000000002</v>
      </c>
      <c r="J74" s="145">
        <v>0.34814129031920626</v>
      </c>
      <c r="K74" s="120"/>
      <c r="L74" s="6" t="s">
        <v>39</v>
      </c>
      <c r="M74" s="144">
        <v>1</v>
      </c>
      <c r="N74" s="144">
        <v>0.45825831964612007</v>
      </c>
      <c r="O74" s="144">
        <v>1</v>
      </c>
      <c r="P74" s="144">
        <v>1</v>
      </c>
      <c r="Q74" s="144">
        <v>1</v>
      </c>
      <c r="R74" s="144">
        <v>0.6358280026288412</v>
      </c>
      <c r="S74" s="145">
        <v>0.755228657504631</v>
      </c>
      <c r="T74" s="120"/>
      <c r="U74" s="6" t="s">
        <v>39</v>
      </c>
      <c r="V74" s="144">
        <v>1</v>
      </c>
      <c r="W74" s="144">
        <v>0.6587380770236564</v>
      </c>
      <c r="X74" s="144">
        <v>0.803619384765625</v>
      </c>
      <c r="Y74" s="144">
        <v>1</v>
      </c>
      <c r="Z74" s="144">
        <v>1</v>
      </c>
      <c r="AA74" s="144">
        <v>1.0000000000000002</v>
      </c>
      <c r="AB74" s="145">
        <v>1.0000000000000002</v>
      </c>
      <c r="AC74" s="120"/>
      <c r="AD74" s="6" t="s">
        <v>39</v>
      </c>
      <c r="AE74" s="144">
        <v>1</v>
      </c>
      <c r="AF74" s="144">
        <v>0.8746293123804207</v>
      </c>
      <c r="AG74" s="144">
        <v>1</v>
      </c>
      <c r="AH74" s="144">
        <v>1</v>
      </c>
      <c r="AI74" s="144">
        <v>1</v>
      </c>
      <c r="AJ74" s="144">
        <v>0.8898839652765371</v>
      </c>
      <c r="AK74" s="145">
        <v>1</v>
      </c>
      <c r="AL74" s="120"/>
      <c r="AM74" s="6" t="s">
        <v>39</v>
      </c>
      <c r="AN74" s="144">
        <v>1</v>
      </c>
      <c r="AO74" s="144">
        <v>1</v>
      </c>
      <c r="AP74" s="144">
        <v>1</v>
      </c>
      <c r="AQ74" s="144">
        <v>1</v>
      </c>
      <c r="AR74" s="144">
        <v>1</v>
      </c>
      <c r="AS74" s="144">
        <v>0.7797679305530743</v>
      </c>
      <c r="AT74" s="145">
        <v>1</v>
      </c>
      <c r="AU74" s="120"/>
      <c r="AV74" s="6" t="s">
        <v>39</v>
      </c>
      <c r="AW74" s="144">
        <v>0.06744461190078899</v>
      </c>
      <c r="AX74" s="144">
        <v>0.6399729317539422</v>
      </c>
      <c r="AY74" s="144">
        <v>0.887724827340783</v>
      </c>
      <c r="AZ74" s="144">
        <v>0.557197093963623</v>
      </c>
      <c r="BA74" s="144">
        <v>1</v>
      </c>
      <c r="BB74" s="144">
        <v>0.5052364407669361</v>
      </c>
      <c r="BC74" s="145">
        <v>0.7709189909371146</v>
      </c>
    </row>
    <row r="75" spans="1:55" ht="15.75">
      <c r="A75" s="75"/>
      <c r="C75" s="6"/>
      <c r="D75" s="126" t="s">
        <v>8</v>
      </c>
      <c r="E75" s="126" t="s">
        <v>8</v>
      </c>
      <c r="F75" s="126" t="s">
        <v>8</v>
      </c>
      <c r="G75" s="126" t="s">
        <v>8</v>
      </c>
      <c r="H75" s="126" t="s">
        <v>8</v>
      </c>
      <c r="I75" s="126" t="s">
        <v>8</v>
      </c>
      <c r="J75" s="127" t="s">
        <v>8</v>
      </c>
      <c r="K75" s="120"/>
      <c r="L75" s="6"/>
      <c r="M75" s="126" t="s">
        <v>8</v>
      </c>
      <c r="N75" s="126" t="s">
        <v>8</v>
      </c>
      <c r="O75" s="126" t="s">
        <v>8</v>
      </c>
      <c r="P75" s="126" t="s">
        <v>8</v>
      </c>
      <c r="Q75" s="126" t="s">
        <v>8</v>
      </c>
      <c r="R75" s="126" t="s">
        <v>8</v>
      </c>
      <c r="S75" s="127" t="s">
        <v>8</v>
      </c>
      <c r="T75" s="120"/>
      <c r="U75" s="6"/>
      <c r="V75" s="126" t="s">
        <v>8</v>
      </c>
      <c r="W75" s="126" t="s">
        <v>8</v>
      </c>
      <c r="X75" s="126" t="s">
        <v>8</v>
      </c>
      <c r="Y75" s="126" t="s">
        <v>8</v>
      </c>
      <c r="Z75" s="126" t="s">
        <v>8</v>
      </c>
      <c r="AA75" s="126" t="s">
        <v>8</v>
      </c>
      <c r="AB75" s="127" t="s">
        <v>8</v>
      </c>
      <c r="AC75" s="120"/>
      <c r="AD75" s="6"/>
      <c r="AE75" s="126" t="s">
        <v>8</v>
      </c>
      <c r="AF75" s="126" t="s">
        <v>8</v>
      </c>
      <c r="AG75" s="126" t="s">
        <v>8</v>
      </c>
      <c r="AH75" s="126" t="s">
        <v>8</v>
      </c>
      <c r="AI75" s="126" t="s">
        <v>8</v>
      </c>
      <c r="AJ75" s="126" t="s">
        <v>8</v>
      </c>
      <c r="AK75" s="127" t="s">
        <v>8</v>
      </c>
      <c r="AL75" s="120"/>
      <c r="AM75" s="6"/>
      <c r="AN75" s="126" t="s">
        <v>8</v>
      </c>
      <c r="AO75" s="126" t="s">
        <v>8</v>
      </c>
      <c r="AP75" s="126" t="s">
        <v>8</v>
      </c>
      <c r="AQ75" s="126" t="s">
        <v>8</v>
      </c>
      <c r="AR75" s="126" t="s">
        <v>8</v>
      </c>
      <c r="AS75" s="126" t="s">
        <v>8</v>
      </c>
      <c r="AT75" s="127" t="s">
        <v>8</v>
      </c>
      <c r="AU75" s="120"/>
      <c r="AV75" s="6"/>
      <c r="AW75" s="126" t="s">
        <v>8</v>
      </c>
      <c r="AX75" s="126" t="s">
        <v>8</v>
      </c>
      <c r="AY75" s="126" t="s">
        <v>8</v>
      </c>
      <c r="AZ75" s="126" t="s">
        <v>8</v>
      </c>
      <c r="BA75" s="126" t="s">
        <v>8</v>
      </c>
      <c r="BB75" s="126" t="s">
        <v>8</v>
      </c>
      <c r="BC75" s="127" t="s">
        <v>8</v>
      </c>
    </row>
    <row r="76" spans="1:55" ht="15.75">
      <c r="A76" s="82" t="s">
        <v>40</v>
      </c>
      <c r="C76" s="10" t="s">
        <v>40</v>
      </c>
      <c r="D76" s="146">
        <v>0.012900000000000023</v>
      </c>
      <c r="E76" s="146">
        <v>0.18110000000000004</v>
      </c>
      <c r="F76" s="146">
        <v>0.6991</v>
      </c>
      <c r="G76" s="146">
        <v>0.8538</v>
      </c>
      <c r="H76" s="146">
        <v>1</v>
      </c>
      <c r="I76" s="146">
        <v>0.3556</v>
      </c>
      <c r="J76" s="147">
        <v>0.26039999999999996</v>
      </c>
      <c r="K76" s="120"/>
      <c r="L76" s="10" t="s">
        <v>40</v>
      </c>
      <c r="M76" s="146">
        <v>1</v>
      </c>
      <c r="N76" s="146">
        <v>0.06459999999999999</v>
      </c>
      <c r="O76" s="146">
        <v>0.7573</v>
      </c>
      <c r="P76" s="146">
        <v>1</v>
      </c>
      <c r="Q76" s="146">
        <v>1</v>
      </c>
      <c r="R76" s="146">
        <v>0.03290000000000004</v>
      </c>
      <c r="S76" s="147">
        <v>0.044399999999999995</v>
      </c>
      <c r="T76" s="120"/>
      <c r="U76" s="10" t="s">
        <v>40</v>
      </c>
      <c r="V76" s="146">
        <v>1</v>
      </c>
      <c r="W76" s="146">
        <v>0.007900000000000018</v>
      </c>
      <c r="X76" s="146">
        <v>0.4384</v>
      </c>
      <c r="Y76" s="146">
        <v>1</v>
      </c>
      <c r="Z76" s="146">
        <v>1</v>
      </c>
      <c r="AA76" s="146">
        <v>0.12419999999999998</v>
      </c>
      <c r="AB76" s="147">
        <v>0.12260000000000004</v>
      </c>
      <c r="AC76" s="120"/>
      <c r="AD76" s="10" t="s">
        <v>40</v>
      </c>
      <c r="AE76" s="146">
        <v>1</v>
      </c>
      <c r="AF76" s="146">
        <v>0.11219999999999997</v>
      </c>
      <c r="AG76" s="146">
        <v>0.9717</v>
      </c>
      <c r="AH76" s="146">
        <v>1</v>
      </c>
      <c r="AI76" s="146">
        <v>1</v>
      </c>
      <c r="AJ76" s="146">
        <v>0.10399999999999998</v>
      </c>
      <c r="AK76" s="147">
        <v>0.10209999999999997</v>
      </c>
      <c r="AL76" s="120"/>
      <c r="AM76" s="10" t="s">
        <v>40</v>
      </c>
      <c r="AN76" s="146">
        <v>1</v>
      </c>
      <c r="AO76" s="146">
        <v>0.8677</v>
      </c>
      <c r="AP76" s="146">
        <v>0.0006000000000000449</v>
      </c>
      <c r="AQ76" s="146">
        <v>0.5432</v>
      </c>
      <c r="AR76" s="146">
        <v>1</v>
      </c>
      <c r="AS76" s="146">
        <v>0</v>
      </c>
      <c r="AT76" s="147">
        <v>0</v>
      </c>
      <c r="AU76" s="120"/>
      <c r="AV76" s="10" t="s">
        <v>40</v>
      </c>
      <c r="AW76" s="146">
        <v>0.005199999999999982</v>
      </c>
      <c r="AX76" s="146">
        <v>0.0010999999999999899</v>
      </c>
      <c r="AY76" s="146">
        <v>0.03149999999999997</v>
      </c>
      <c r="AZ76" s="146">
        <v>0.02300000000000002</v>
      </c>
      <c r="BA76" s="146">
        <v>0.4992</v>
      </c>
      <c r="BB76" s="146">
        <v>0</v>
      </c>
      <c r="BC76" s="147">
        <v>9.999999999998899E-05</v>
      </c>
    </row>
    <row r="77" spans="1:55" ht="15.75">
      <c r="A77" s="79"/>
      <c r="C77" s="6"/>
      <c r="D77" s="152" t="s">
        <v>8</v>
      </c>
      <c r="E77" s="152" t="s">
        <v>8</v>
      </c>
      <c r="F77" s="152" t="s">
        <v>8</v>
      </c>
      <c r="G77" s="152" t="s">
        <v>8</v>
      </c>
      <c r="H77" s="152" t="s">
        <v>8</v>
      </c>
      <c r="I77" s="152" t="s">
        <v>8</v>
      </c>
      <c r="J77" s="153" t="s">
        <v>8</v>
      </c>
      <c r="K77" s="120"/>
      <c r="L77" s="6"/>
      <c r="M77" s="152" t="s">
        <v>8</v>
      </c>
      <c r="N77" s="152" t="s">
        <v>8</v>
      </c>
      <c r="O77" s="152" t="s">
        <v>8</v>
      </c>
      <c r="P77" s="152" t="s">
        <v>8</v>
      </c>
      <c r="Q77" s="152" t="s">
        <v>8</v>
      </c>
      <c r="R77" s="152" t="s">
        <v>8</v>
      </c>
      <c r="S77" s="153" t="s">
        <v>8</v>
      </c>
      <c r="T77" s="120"/>
      <c r="U77" s="6"/>
      <c r="V77" s="152" t="s">
        <v>8</v>
      </c>
      <c r="W77" s="152" t="s">
        <v>8</v>
      </c>
      <c r="X77" s="152" t="s">
        <v>8</v>
      </c>
      <c r="Y77" s="152" t="s">
        <v>8</v>
      </c>
      <c r="Z77" s="152" t="s">
        <v>8</v>
      </c>
      <c r="AA77" s="152" t="s">
        <v>8</v>
      </c>
      <c r="AB77" s="153" t="s">
        <v>8</v>
      </c>
      <c r="AC77" s="120"/>
      <c r="AD77" s="6"/>
      <c r="AE77" s="152" t="s">
        <v>8</v>
      </c>
      <c r="AF77" s="152" t="s">
        <v>8</v>
      </c>
      <c r="AG77" s="152" t="s">
        <v>8</v>
      </c>
      <c r="AH77" s="152" t="s">
        <v>8</v>
      </c>
      <c r="AI77" s="152" t="s">
        <v>8</v>
      </c>
      <c r="AJ77" s="152" t="s">
        <v>8</v>
      </c>
      <c r="AK77" s="153" t="s">
        <v>8</v>
      </c>
      <c r="AL77" s="120"/>
      <c r="AM77" s="6"/>
      <c r="AN77" s="152" t="s">
        <v>8</v>
      </c>
      <c r="AO77" s="152" t="s">
        <v>8</v>
      </c>
      <c r="AP77" s="152" t="s">
        <v>8</v>
      </c>
      <c r="AQ77" s="152" t="s">
        <v>8</v>
      </c>
      <c r="AR77" s="152" t="s">
        <v>8</v>
      </c>
      <c r="AS77" s="152" t="s">
        <v>8</v>
      </c>
      <c r="AT77" s="153" t="s">
        <v>8</v>
      </c>
      <c r="AU77" s="120"/>
      <c r="AV77" s="6"/>
      <c r="AW77" s="152" t="s">
        <v>8</v>
      </c>
      <c r="AX77" s="152" t="s">
        <v>8</v>
      </c>
      <c r="AY77" s="152" t="s">
        <v>8</v>
      </c>
      <c r="AZ77" s="152" t="s">
        <v>8</v>
      </c>
      <c r="BA77" s="152" t="s">
        <v>8</v>
      </c>
      <c r="BB77" s="152" t="s">
        <v>8</v>
      </c>
      <c r="BC77" s="153" t="s">
        <v>8</v>
      </c>
    </row>
    <row r="78" spans="1:55" ht="15.75">
      <c r="A78" s="75" t="s">
        <v>182</v>
      </c>
      <c r="C78" s="6" t="s">
        <v>182</v>
      </c>
      <c r="D78" s="144">
        <v>0.037296343063210946</v>
      </c>
      <c r="E78" s="144">
        <v>0.43280341875652795</v>
      </c>
      <c r="F78" s="144">
        <v>0.6833079512101357</v>
      </c>
      <c r="G78" s="144">
        <v>0.97484203132675</v>
      </c>
      <c r="H78" s="144">
        <v>0.9984312654323347</v>
      </c>
      <c r="I78" s="144">
        <v>0.32117696335268253</v>
      </c>
      <c r="J78" s="145">
        <v>0.005329975519787977</v>
      </c>
      <c r="K78" s="120"/>
      <c r="L78" s="6" t="s">
        <v>182</v>
      </c>
      <c r="M78" s="144">
        <v>0.02786365538860902</v>
      </c>
      <c r="N78" s="144">
        <v>0.2408827805107303</v>
      </c>
      <c r="O78" s="144">
        <v>0.732732545688128</v>
      </c>
      <c r="P78" s="144">
        <v>0.15109921767415402</v>
      </c>
      <c r="Q78" s="144">
        <v>0.4776880468091099</v>
      </c>
      <c r="R78" s="144">
        <v>0.07100721850305924</v>
      </c>
      <c r="S78" s="145">
        <v>0.052518284013129524</v>
      </c>
      <c r="T78" s="120"/>
      <c r="U78" s="6" t="s">
        <v>182</v>
      </c>
      <c r="V78" s="144">
        <v>6.574321176344711E-08</v>
      </c>
      <c r="W78" s="144">
        <v>0.0631347140410562</v>
      </c>
      <c r="X78" s="144">
        <v>0.2917133703119874</v>
      </c>
      <c r="Y78" s="144">
        <v>0.22429738143135758</v>
      </c>
      <c r="Z78" s="144">
        <v>0.20828599132035996</v>
      </c>
      <c r="AA78" s="144">
        <v>0.011490379680458407</v>
      </c>
      <c r="AB78" s="145">
        <v>0.01239206062063447</v>
      </c>
      <c r="AC78" s="120"/>
      <c r="AD78" s="6" t="s">
        <v>182</v>
      </c>
      <c r="AE78" s="144">
        <v>0.005295058667416197</v>
      </c>
      <c r="AF78" s="144">
        <v>0.19405246170408064</v>
      </c>
      <c r="AG78" s="144">
        <v>0.4797036240050898</v>
      </c>
      <c r="AH78" s="144">
        <v>0.9146184852090729</v>
      </c>
      <c r="AI78" s="144">
        <v>0.014944672971955009</v>
      </c>
      <c r="AJ78" s="144">
        <v>0.053471215542392536</v>
      </c>
      <c r="AK78" s="145">
        <v>0.0514167495218244</v>
      </c>
      <c r="AL78" s="120"/>
      <c r="AM78" s="6" t="s">
        <v>182</v>
      </c>
      <c r="AN78" s="144">
        <v>0.05842778029379747</v>
      </c>
      <c r="AO78" s="144">
        <v>0.4346584728635453</v>
      </c>
      <c r="AP78" s="144">
        <v>0.006932866257128745</v>
      </c>
      <c r="AQ78" s="144">
        <v>0.05018599330284501</v>
      </c>
      <c r="AR78" s="144">
        <v>0.9820487467408526</v>
      </c>
      <c r="AS78" s="144">
        <v>0.0014086453490027573</v>
      </c>
      <c r="AT78" s="145">
        <v>0.0006904038713654304</v>
      </c>
      <c r="AU78" s="120"/>
      <c r="AV78" s="6" t="s">
        <v>182</v>
      </c>
      <c r="AW78" s="144">
        <v>0.032026789499970953</v>
      </c>
      <c r="AX78" s="144">
        <v>0.009797222454036136</v>
      </c>
      <c r="AY78" s="144">
        <v>0.0036773409346939623</v>
      </c>
      <c r="AZ78" s="144">
        <v>0.1275357981670382</v>
      </c>
      <c r="BA78" s="144">
        <v>0.9623735243993227</v>
      </c>
      <c r="BB78" s="144">
        <v>4.104697712725702E-06</v>
      </c>
      <c r="BC78" s="145">
        <v>9.974402308476904E-05</v>
      </c>
    </row>
    <row r="79" spans="1:55" ht="16.5" thickBot="1">
      <c r="A79" s="84"/>
      <c r="C79" s="117"/>
      <c r="D79" s="154" t="s">
        <v>8</v>
      </c>
      <c r="E79" s="154" t="s">
        <v>8</v>
      </c>
      <c r="F79" s="154" t="s">
        <v>8</v>
      </c>
      <c r="G79" s="154" t="s">
        <v>8</v>
      </c>
      <c r="H79" s="154" t="s">
        <v>8</v>
      </c>
      <c r="I79" s="154" t="s">
        <v>8</v>
      </c>
      <c r="J79" s="155" t="s">
        <v>8</v>
      </c>
      <c r="K79" s="120"/>
      <c r="L79" s="117"/>
      <c r="M79" s="154" t="s">
        <v>8</v>
      </c>
      <c r="N79" s="154" t="s">
        <v>8</v>
      </c>
      <c r="O79" s="154" t="s">
        <v>8</v>
      </c>
      <c r="P79" s="154" t="s">
        <v>8</v>
      </c>
      <c r="Q79" s="154" t="s">
        <v>8</v>
      </c>
      <c r="R79" s="154" t="s">
        <v>8</v>
      </c>
      <c r="S79" s="155" t="s">
        <v>8</v>
      </c>
      <c r="T79" s="120"/>
      <c r="U79" s="117"/>
      <c r="V79" s="154" t="s">
        <v>8</v>
      </c>
      <c r="W79" s="154" t="s">
        <v>8</v>
      </c>
      <c r="X79" s="154" t="s">
        <v>8</v>
      </c>
      <c r="Y79" s="154" t="s">
        <v>8</v>
      </c>
      <c r="Z79" s="154" t="s">
        <v>8</v>
      </c>
      <c r="AA79" s="154" t="s">
        <v>8</v>
      </c>
      <c r="AB79" s="155" t="s">
        <v>8</v>
      </c>
      <c r="AC79" s="120"/>
      <c r="AD79" s="117"/>
      <c r="AE79" s="154" t="s">
        <v>8</v>
      </c>
      <c r="AF79" s="154" t="s">
        <v>8</v>
      </c>
      <c r="AG79" s="154" t="s">
        <v>8</v>
      </c>
      <c r="AH79" s="154" t="s">
        <v>8</v>
      </c>
      <c r="AI79" s="154" t="s">
        <v>8</v>
      </c>
      <c r="AJ79" s="154" t="s">
        <v>8</v>
      </c>
      <c r="AK79" s="155" t="s">
        <v>8</v>
      </c>
      <c r="AL79" s="120"/>
      <c r="AM79" s="117"/>
      <c r="AN79" s="154" t="s">
        <v>8</v>
      </c>
      <c r="AO79" s="154" t="s">
        <v>8</v>
      </c>
      <c r="AP79" s="154" t="s">
        <v>8</v>
      </c>
      <c r="AQ79" s="154" t="s">
        <v>8</v>
      </c>
      <c r="AR79" s="154" t="s">
        <v>8</v>
      </c>
      <c r="AS79" s="154" t="s">
        <v>8</v>
      </c>
      <c r="AT79" s="155" t="s">
        <v>8</v>
      </c>
      <c r="AU79" s="120"/>
      <c r="AV79" s="117"/>
      <c r="AW79" s="154" t="s">
        <v>8</v>
      </c>
      <c r="AX79" s="154" t="s">
        <v>8</v>
      </c>
      <c r="AY79" s="154" t="s">
        <v>8</v>
      </c>
      <c r="AZ79" s="154" t="s">
        <v>8</v>
      </c>
      <c r="BA79" s="154" t="s">
        <v>8</v>
      </c>
      <c r="BB79" s="154" t="s">
        <v>8</v>
      </c>
      <c r="BC79" s="155" t="s">
        <v>8</v>
      </c>
    </row>
    <row r="80" ht="13.5" thickTop="1"/>
  </sheetData>
  <sheetProtection/>
  <mergeCells count="42">
    <mergeCell ref="AV1:BC1"/>
    <mergeCell ref="C1:J1"/>
    <mergeCell ref="L1:S1"/>
    <mergeCell ref="U1:AB1"/>
    <mergeCell ref="AD1:AK1"/>
    <mergeCell ref="AM1:AT1"/>
    <mergeCell ref="C3:J3"/>
    <mergeCell ref="C4:J4"/>
    <mergeCell ref="C6:J6"/>
    <mergeCell ref="C7:J7"/>
    <mergeCell ref="C8:J8"/>
    <mergeCell ref="C5:J5"/>
    <mergeCell ref="U3:AB3"/>
    <mergeCell ref="U4:AB4"/>
    <mergeCell ref="U6:AB6"/>
    <mergeCell ref="U7:AB7"/>
    <mergeCell ref="U8:AB8"/>
    <mergeCell ref="U5:AB5"/>
    <mergeCell ref="L3:S3"/>
    <mergeCell ref="L4:S4"/>
    <mergeCell ref="L6:S6"/>
    <mergeCell ref="L7:S7"/>
    <mergeCell ref="L8:S8"/>
    <mergeCell ref="L5:S5"/>
    <mergeCell ref="AM3:AT3"/>
    <mergeCell ref="AM4:AT4"/>
    <mergeCell ref="AM6:AT6"/>
    <mergeCell ref="AM7:AT7"/>
    <mergeCell ref="AM8:AT8"/>
    <mergeCell ref="AM5:AT5"/>
    <mergeCell ref="AD3:AK3"/>
    <mergeCell ref="AD4:AK4"/>
    <mergeCell ref="AD6:AK6"/>
    <mergeCell ref="AD7:AK7"/>
    <mergeCell ref="AD8:AK8"/>
    <mergeCell ref="AD5:AK5"/>
    <mergeCell ref="AV3:BC3"/>
    <mergeCell ref="AV4:BC4"/>
    <mergeCell ref="AV6:BC6"/>
    <mergeCell ref="AV7:BC7"/>
    <mergeCell ref="AV8:BC8"/>
    <mergeCell ref="AV5:BC5"/>
  </mergeCells>
  <conditionalFormatting sqref="C50:BC50 C54:BC54 C57:BC57 C61:BC61 C67:BC67 C71:BC71 C74:BC74 C78:BC78">
    <cfRule type="cellIs" priority="3" dxfId="23" operator="greaterThanOrEqual">
      <formula>0.1</formula>
    </cfRule>
    <cfRule type="cellIs" priority="4" dxfId="2" operator="lessThan">
      <formula>0.1</formula>
    </cfRule>
    <cfRule type="cellIs" priority="5" dxfId="107" operator="lessThan">
      <formula>0.05</formula>
    </cfRule>
  </conditionalFormatting>
  <conditionalFormatting sqref="C59:BC59 C76:BC76">
    <cfRule type="cellIs" priority="1" dxfId="0" operator="greaterThanOrEqual">
      <formula>0.05</formula>
    </cfRule>
    <cfRule type="cellIs" priority="2" dxfId="108" operator="lessThan">
      <formula>0.05</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59"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11" min="2" max="78" man="1"/>
    <brk id="20" min="2" max="78" man="1"/>
    <brk id="29" min="2" max="78" man="1"/>
    <brk id="38" min="2" max="78" man="1"/>
    <brk id="47" min="2" max="78" man="1"/>
  </colBreaks>
</worksheet>
</file>

<file path=xl/worksheets/sheet8.xml><?xml version="1.0" encoding="utf-8"?>
<worksheet xmlns="http://schemas.openxmlformats.org/spreadsheetml/2006/main" xmlns:r="http://schemas.openxmlformats.org/officeDocument/2006/relationships">
  <sheetPr>
    <tabColor rgb="FF00B050"/>
  </sheetPr>
  <dimension ref="A1:BC79"/>
  <sheetViews>
    <sheetView zoomScale="80" zoomScaleNormal="80" zoomScaleSheetLayoutView="46" zoomScalePageLayoutView="0" workbookViewId="0" topLeftCell="A1">
      <pane xSplit="1" ySplit="9" topLeftCell="B10" activePane="bottomRight" state="frozen"/>
      <selection pane="topLeft" activeCell="A1" sqref="A1:H1"/>
      <selection pane="topRight" activeCell="A1" sqref="A1:H1"/>
      <selection pane="bottomLeft" activeCell="A1" sqref="A1:H1"/>
      <selection pane="bottomRight" activeCell="A1" sqref="A1"/>
    </sheetView>
  </sheetViews>
  <sheetFormatPr defaultColWidth="9.140625" defaultRowHeight="12.75"/>
  <cols>
    <col min="1" max="1" width="25.7109375" style="118" customWidth="1"/>
    <col min="2" max="2" width="10.7109375" style="118" customWidth="1"/>
    <col min="3" max="3" width="25.7109375" style="118" customWidth="1"/>
    <col min="4" max="11" width="10.7109375" style="118" customWidth="1"/>
    <col min="12" max="12" width="25.7109375" style="118" customWidth="1"/>
    <col min="13" max="20" width="10.7109375" style="118" customWidth="1"/>
    <col min="21" max="21" width="25.7109375" style="118" customWidth="1"/>
    <col min="22" max="29" width="10.7109375" style="118" customWidth="1"/>
    <col min="30" max="30" width="25.7109375" style="118" customWidth="1"/>
    <col min="31" max="38" width="10.7109375" style="118" customWidth="1"/>
    <col min="39" max="39" width="25.7109375" style="118" customWidth="1"/>
    <col min="40" max="47" width="10.7109375" style="118" customWidth="1"/>
    <col min="48" max="48" width="25.7109375" style="118" customWidth="1"/>
    <col min="49" max="56" width="10.7109375" style="118" customWidth="1"/>
    <col min="57" max="16384" width="9.140625" style="118" customWidth="1"/>
  </cols>
  <sheetData>
    <row r="1" spans="1:55" ht="21.75" thickBot="1" thickTop="1">
      <c r="A1" s="121" t="s">
        <v>136</v>
      </c>
      <c r="C1" s="211" t="s">
        <v>165</v>
      </c>
      <c r="D1" s="212"/>
      <c r="E1" s="212"/>
      <c r="F1" s="212"/>
      <c r="G1" s="212"/>
      <c r="H1" s="212"/>
      <c r="I1" s="212"/>
      <c r="J1" s="213"/>
      <c r="L1" s="211" t="s">
        <v>166</v>
      </c>
      <c r="M1" s="212"/>
      <c r="N1" s="212"/>
      <c r="O1" s="212"/>
      <c r="P1" s="212"/>
      <c r="Q1" s="212"/>
      <c r="R1" s="212"/>
      <c r="S1" s="213"/>
      <c r="U1" s="211" t="s">
        <v>167</v>
      </c>
      <c r="V1" s="212"/>
      <c r="W1" s="212"/>
      <c r="X1" s="212"/>
      <c r="Y1" s="212"/>
      <c r="Z1" s="212"/>
      <c r="AA1" s="212"/>
      <c r="AB1" s="213"/>
      <c r="AD1" s="211" t="s">
        <v>168</v>
      </c>
      <c r="AE1" s="212"/>
      <c r="AF1" s="212"/>
      <c r="AG1" s="212"/>
      <c r="AH1" s="212"/>
      <c r="AI1" s="212"/>
      <c r="AJ1" s="212"/>
      <c r="AK1" s="213"/>
      <c r="AM1" s="211" t="s">
        <v>169</v>
      </c>
      <c r="AN1" s="212"/>
      <c r="AO1" s="212"/>
      <c r="AP1" s="212"/>
      <c r="AQ1" s="212"/>
      <c r="AR1" s="212"/>
      <c r="AS1" s="212"/>
      <c r="AT1" s="213"/>
      <c r="AV1" s="211" t="s">
        <v>170</v>
      </c>
      <c r="AW1" s="212"/>
      <c r="AX1" s="212"/>
      <c r="AY1" s="212"/>
      <c r="AZ1" s="212"/>
      <c r="BA1" s="212"/>
      <c r="BB1" s="212"/>
      <c r="BC1" s="213"/>
    </row>
    <row r="2" ht="14.25" thickBot="1" thickTop="1"/>
    <row r="3" spans="1:55" s="90" customFormat="1" ht="16.5" thickTop="1">
      <c r="A3" s="122" t="s">
        <v>185</v>
      </c>
      <c r="C3" s="190" t="s">
        <v>47</v>
      </c>
      <c r="D3" s="191"/>
      <c r="E3" s="191"/>
      <c r="F3" s="191"/>
      <c r="G3" s="191"/>
      <c r="H3" s="191"/>
      <c r="I3" s="191"/>
      <c r="J3" s="192"/>
      <c r="L3" s="190" t="s">
        <v>48</v>
      </c>
      <c r="M3" s="191"/>
      <c r="N3" s="191"/>
      <c r="O3" s="191"/>
      <c r="P3" s="191"/>
      <c r="Q3" s="191"/>
      <c r="R3" s="191"/>
      <c r="S3" s="192"/>
      <c r="U3" s="190" t="s">
        <v>49</v>
      </c>
      <c r="V3" s="191"/>
      <c r="W3" s="191"/>
      <c r="X3" s="191"/>
      <c r="Y3" s="191"/>
      <c r="Z3" s="191"/>
      <c r="AA3" s="191"/>
      <c r="AB3" s="192"/>
      <c r="AD3" s="190" t="s">
        <v>50</v>
      </c>
      <c r="AE3" s="191"/>
      <c r="AF3" s="191"/>
      <c r="AG3" s="191"/>
      <c r="AH3" s="191"/>
      <c r="AI3" s="191"/>
      <c r="AJ3" s="191"/>
      <c r="AK3" s="192"/>
      <c r="AM3" s="190" t="s">
        <v>51</v>
      </c>
      <c r="AN3" s="191"/>
      <c r="AO3" s="191"/>
      <c r="AP3" s="191"/>
      <c r="AQ3" s="191"/>
      <c r="AR3" s="191"/>
      <c r="AS3" s="191"/>
      <c r="AT3" s="192"/>
      <c r="AV3" s="190" t="s">
        <v>52</v>
      </c>
      <c r="AW3" s="191"/>
      <c r="AX3" s="191"/>
      <c r="AY3" s="191"/>
      <c r="AZ3" s="191"/>
      <c r="BA3" s="191"/>
      <c r="BB3" s="191"/>
      <c r="BC3" s="192"/>
    </row>
    <row r="4" spans="1:55" ht="15.75">
      <c r="A4" s="123"/>
      <c r="C4" s="193" t="str">
        <f>"Comparison of actual Claimant Recoveries with those expected using "&amp;Comparison_Basis</f>
        <v>Comparison of actual Claimant Recoveries with those expected using IPM 1991-98</v>
      </c>
      <c r="D4" s="194"/>
      <c r="E4" s="194"/>
      <c r="F4" s="194"/>
      <c r="G4" s="194"/>
      <c r="H4" s="194"/>
      <c r="I4" s="194"/>
      <c r="J4" s="195"/>
      <c r="L4" s="193" t="str">
        <f>"Comparison of actual Claimant Recoveries with those expected using "&amp;Comparison_Basis</f>
        <v>Comparison of actual Claimant Recoveries with those expected using IPM 1991-98</v>
      </c>
      <c r="M4" s="194"/>
      <c r="N4" s="194"/>
      <c r="O4" s="194"/>
      <c r="P4" s="194"/>
      <c r="Q4" s="194"/>
      <c r="R4" s="194"/>
      <c r="S4" s="195"/>
      <c r="U4" s="193" t="str">
        <f>"Comparison of actual Claimant Recoveries with those expected using "&amp;Comparison_Basis</f>
        <v>Comparison of actual Claimant Recoveries with those expected using IPM 1991-98</v>
      </c>
      <c r="V4" s="194"/>
      <c r="W4" s="194"/>
      <c r="X4" s="194"/>
      <c r="Y4" s="194"/>
      <c r="Z4" s="194"/>
      <c r="AA4" s="194"/>
      <c r="AB4" s="195"/>
      <c r="AD4" s="193" t="str">
        <f>"Comparison of actual Claimant Recoveries with those expected using "&amp;Comparison_Basis</f>
        <v>Comparison of actual Claimant Recoveries with those expected using IPM 1991-98</v>
      </c>
      <c r="AE4" s="194"/>
      <c r="AF4" s="194"/>
      <c r="AG4" s="194"/>
      <c r="AH4" s="194"/>
      <c r="AI4" s="194"/>
      <c r="AJ4" s="194"/>
      <c r="AK4" s="195"/>
      <c r="AM4" s="193" t="str">
        <f>"Comparison of actual Claimant Recoveries with those expected using "&amp;Comparison_Basis</f>
        <v>Comparison of actual Claimant Recoveries with those expected using IPM 1991-98</v>
      </c>
      <c r="AN4" s="194"/>
      <c r="AO4" s="194"/>
      <c r="AP4" s="194"/>
      <c r="AQ4" s="194"/>
      <c r="AR4" s="194"/>
      <c r="AS4" s="194"/>
      <c r="AT4" s="195"/>
      <c r="AV4" s="193" t="str">
        <f>"Comparison of actual Claimant Recoveries with those expected using "&amp;Comparison_Basis</f>
        <v>Comparison of actual Claimant Recoveries with those expected using IPM 1991-98</v>
      </c>
      <c r="AW4" s="194"/>
      <c r="AX4" s="194"/>
      <c r="AY4" s="194"/>
      <c r="AZ4" s="194"/>
      <c r="BA4" s="194"/>
      <c r="BB4" s="194"/>
      <c r="BC4" s="195"/>
    </row>
    <row r="5" spans="1:55" ht="15.75">
      <c r="A5" s="124" t="str">
        <f>Office</f>
        <v>All Offices</v>
      </c>
      <c r="C5" s="193" t="str">
        <f>Investigation&amp;", "&amp;Data_Subset&amp;" business"</f>
        <v>Individual Income Protection, Standard* business</v>
      </c>
      <c r="D5" s="194"/>
      <c r="E5" s="194"/>
      <c r="F5" s="194"/>
      <c r="G5" s="194"/>
      <c r="H5" s="194"/>
      <c r="I5" s="194"/>
      <c r="J5" s="195"/>
      <c r="L5" s="193" t="str">
        <f>Investigation&amp;", "&amp;Data_Subset&amp;" business"</f>
        <v>Individual Income Protection, Standard* business</v>
      </c>
      <c r="M5" s="194"/>
      <c r="N5" s="194"/>
      <c r="O5" s="194"/>
      <c r="P5" s="194"/>
      <c r="Q5" s="194"/>
      <c r="R5" s="194"/>
      <c r="S5" s="195"/>
      <c r="U5" s="193" t="str">
        <f>Investigation&amp;", "&amp;Data_Subset&amp;" business"</f>
        <v>Individual Income Protection, Standard* business</v>
      </c>
      <c r="V5" s="194"/>
      <c r="W5" s="194"/>
      <c r="X5" s="194"/>
      <c r="Y5" s="194"/>
      <c r="Z5" s="194"/>
      <c r="AA5" s="194"/>
      <c r="AB5" s="195"/>
      <c r="AD5" s="193" t="str">
        <f>Investigation&amp;", "&amp;Data_Subset&amp;" business"</f>
        <v>Individual Income Protection, Standard* business</v>
      </c>
      <c r="AE5" s="194"/>
      <c r="AF5" s="194"/>
      <c r="AG5" s="194"/>
      <c r="AH5" s="194"/>
      <c r="AI5" s="194"/>
      <c r="AJ5" s="194"/>
      <c r="AK5" s="195"/>
      <c r="AM5" s="193" t="str">
        <f>Investigation&amp;", "&amp;Data_Subset&amp;" business"</f>
        <v>Individual Income Protection, Standard* business</v>
      </c>
      <c r="AN5" s="194"/>
      <c r="AO5" s="194"/>
      <c r="AP5" s="194"/>
      <c r="AQ5" s="194"/>
      <c r="AR5" s="194"/>
      <c r="AS5" s="194"/>
      <c r="AT5" s="195"/>
      <c r="AV5" s="193" t="str">
        <f>Investigation&amp;", "&amp;Data_Subset&amp;" business"</f>
        <v>Individual Income Protection, Standard* business</v>
      </c>
      <c r="AW5" s="194"/>
      <c r="AX5" s="194"/>
      <c r="AY5" s="194"/>
      <c r="AZ5" s="194"/>
      <c r="BA5" s="194"/>
      <c r="BB5" s="194"/>
      <c r="BC5" s="195"/>
    </row>
    <row r="6" spans="1:55" ht="15.75">
      <c r="A6" s="124" t="str">
        <f>Period</f>
        <v>1991-1994</v>
      </c>
      <c r="C6" s="193" t="str">
        <f>Office&amp;" experience for "&amp;Period</f>
        <v>All Offices experience for 1991-1994</v>
      </c>
      <c r="D6" s="194"/>
      <c r="E6" s="194"/>
      <c r="F6" s="194"/>
      <c r="G6" s="194"/>
      <c r="H6" s="194"/>
      <c r="I6" s="194"/>
      <c r="J6" s="195"/>
      <c r="L6" s="193" t="str">
        <f>Office&amp;" experience for "&amp;Period</f>
        <v>All Offices experience for 1991-1994</v>
      </c>
      <c r="M6" s="194"/>
      <c r="N6" s="194"/>
      <c r="O6" s="194"/>
      <c r="P6" s="194"/>
      <c r="Q6" s="194"/>
      <c r="R6" s="194"/>
      <c r="S6" s="195"/>
      <c r="U6" s="193" t="str">
        <f>Office&amp;" experience for "&amp;Period</f>
        <v>All Offices experience for 1991-1994</v>
      </c>
      <c r="V6" s="194"/>
      <c r="W6" s="194"/>
      <c r="X6" s="194"/>
      <c r="Y6" s="194"/>
      <c r="Z6" s="194"/>
      <c r="AA6" s="194"/>
      <c r="AB6" s="195"/>
      <c r="AD6" s="193" t="str">
        <f>Office&amp;" experience for "&amp;Period</f>
        <v>All Offices experience for 1991-1994</v>
      </c>
      <c r="AE6" s="194"/>
      <c r="AF6" s="194"/>
      <c r="AG6" s="194"/>
      <c r="AH6" s="194"/>
      <c r="AI6" s="194"/>
      <c r="AJ6" s="194"/>
      <c r="AK6" s="195"/>
      <c r="AM6" s="193" t="str">
        <f>Office&amp;" experience for "&amp;Period</f>
        <v>All Offices experience for 1991-1994</v>
      </c>
      <c r="AN6" s="194"/>
      <c r="AO6" s="194"/>
      <c r="AP6" s="194"/>
      <c r="AQ6" s="194"/>
      <c r="AR6" s="194"/>
      <c r="AS6" s="194"/>
      <c r="AT6" s="195"/>
      <c r="AV6" s="193" t="str">
        <f>Office&amp;" experience for "&amp;Period</f>
        <v>All Offices experience for 1991-1994</v>
      </c>
      <c r="AW6" s="194"/>
      <c r="AX6" s="194"/>
      <c r="AY6" s="194"/>
      <c r="AZ6" s="194"/>
      <c r="BA6" s="194"/>
      <c r="BB6" s="194"/>
      <c r="BC6" s="195"/>
    </row>
    <row r="7" spans="1:55" ht="15.75">
      <c r="A7" s="124" t="str">
        <f>Comparison_Basis</f>
        <v>IPM 1991-98</v>
      </c>
      <c r="C7" s="193" t="str">
        <f>$A3&amp;", "&amp;C1</f>
        <v>Females, CMI Occupation Class 1</v>
      </c>
      <c r="D7" s="194"/>
      <c r="E7" s="194"/>
      <c r="F7" s="194"/>
      <c r="G7" s="194"/>
      <c r="H7" s="194"/>
      <c r="I7" s="194"/>
      <c r="J7" s="195"/>
      <c r="L7" s="193" t="str">
        <f>$A3&amp;", "&amp;L1</f>
        <v>Females, CMI Occupation Class 2</v>
      </c>
      <c r="M7" s="194"/>
      <c r="N7" s="194"/>
      <c r="O7" s="194"/>
      <c r="P7" s="194"/>
      <c r="Q7" s="194"/>
      <c r="R7" s="194"/>
      <c r="S7" s="195"/>
      <c r="U7" s="193" t="str">
        <f>$A3&amp;", "&amp;U1</f>
        <v>Females, CMI Occupation Class 3</v>
      </c>
      <c r="V7" s="194"/>
      <c r="W7" s="194"/>
      <c r="X7" s="194"/>
      <c r="Y7" s="194"/>
      <c r="Z7" s="194"/>
      <c r="AA7" s="194"/>
      <c r="AB7" s="195"/>
      <c r="AD7" s="193" t="str">
        <f>$A3&amp;", "&amp;AD1</f>
        <v>Females, CMI Occupation Class 4</v>
      </c>
      <c r="AE7" s="194"/>
      <c r="AF7" s="194"/>
      <c r="AG7" s="194"/>
      <c r="AH7" s="194"/>
      <c r="AI7" s="194"/>
      <c r="AJ7" s="194"/>
      <c r="AK7" s="195"/>
      <c r="AM7" s="193" t="str">
        <f>$A3&amp;", "&amp;AM1</f>
        <v>Females, CMI Occupation Class Unknown</v>
      </c>
      <c r="AN7" s="194"/>
      <c r="AO7" s="194"/>
      <c r="AP7" s="194"/>
      <c r="AQ7" s="194"/>
      <c r="AR7" s="194"/>
      <c r="AS7" s="194"/>
      <c r="AT7" s="195"/>
      <c r="AV7" s="193" t="str">
        <f>$A3&amp;", "&amp;AV1</f>
        <v>Females, All CMI Occupation Classes</v>
      </c>
      <c r="AW7" s="194"/>
      <c r="AX7" s="194"/>
      <c r="AY7" s="194"/>
      <c r="AZ7" s="194"/>
      <c r="BA7" s="194"/>
      <c r="BB7" s="194"/>
      <c r="BC7" s="195"/>
    </row>
    <row r="8" spans="1:55" ht="16.5" thickBot="1">
      <c r="A8" s="125"/>
      <c r="C8" s="196" t="s">
        <v>160</v>
      </c>
      <c r="D8" s="197"/>
      <c r="E8" s="197"/>
      <c r="F8" s="197"/>
      <c r="G8" s="197"/>
      <c r="H8" s="197"/>
      <c r="I8" s="197"/>
      <c r="J8" s="198"/>
      <c r="L8" s="196" t="s">
        <v>160</v>
      </c>
      <c r="M8" s="197"/>
      <c r="N8" s="197"/>
      <c r="O8" s="197"/>
      <c r="P8" s="197"/>
      <c r="Q8" s="197"/>
      <c r="R8" s="197"/>
      <c r="S8" s="198"/>
      <c r="U8" s="196" t="s">
        <v>160</v>
      </c>
      <c r="V8" s="197"/>
      <c r="W8" s="197"/>
      <c r="X8" s="197"/>
      <c r="Y8" s="197"/>
      <c r="Z8" s="197"/>
      <c r="AA8" s="197"/>
      <c r="AB8" s="198"/>
      <c r="AD8" s="196" t="s">
        <v>160</v>
      </c>
      <c r="AE8" s="197"/>
      <c r="AF8" s="197"/>
      <c r="AG8" s="197"/>
      <c r="AH8" s="197"/>
      <c r="AI8" s="197"/>
      <c r="AJ8" s="197"/>
      <c r="AK8" s="198"/>
      <c r="AM8" s="196" t="s">
        <v>160</v>
      </c>
      <c r="AN8" s="197"/>
      <c r="AO8" s="197"/>
      <c r="AP8" s="197"/>
      <c r="AQ8" s="197"/>
      <c r="AR8" s="197"/>
      <c r="AS8" s="197"/>
      <c r="AT8" s="198"/>
      <c r="AV8" s="196" t="s">
        <v>160</v>
      </c>
      <c r="AW8" s="197"/>
      <c r="AX8" s="197"/>
      <c r="AY8" s="197"/>
      <c r="AZ8" s="197"/>
      <c r="BA8" s="197"/>
      <c r="BB8" s="197"/>
      <c r="BC8" s="198"/>
    </row>
    <row r="9" spans="1:55" ht="17.25" thickBot="1" thickTop="1">
      <c r="A9" s="77" t="s">
        <v>181</v>
      </c>
      <c r="C9" s="1" t="s">
        <v>181</v>
      </c>
      <c r="D9" s="2" t="s">
        <v>1</v>
      </c>
      <c r="E9" s="2" t="s">
        <v>2</v>
      </c>
      <c r="F9" s="2" t="s">
        <v>3</v>
      </c>
      <c r="G9" s="2" t="s">
        <v>4</v>
      </c>
      <c r="H9" s="2" t="s">
        <v>5</v>
      </c>
      <c r="I9" s="2" t="s">
        <v>6</v>
      </c>
      <c r="J9" s="3" t="s">
        <v>7</v>
      </c>
      <c r="L9" s="1" t="s">
        <v>181</v>
      </c>
      <c r="M9" s="4" t="s">
        <v>1</v>
      </c>
      <c r="N9" s="4" t="s">
        <v>2</v>
      </c>
      <c r="O9" s="4" t="s">
        <v>3</v>
      </c>
      <c r="P9" s="4" t="s">
        <v>4</v>
      </c>
      <c r="Q9" s="4" t="s">
        <v>5</v>
      </c>
      <c r="R9" s="4" t="s">
        <v>6</v>
      </c>
      <c r="S9" s="5" t="s">
        <v>7</v>
      </c>
      <c r="U9" s="1" t="s">
        <v>181</v>
      </c>
      <c r="V9" s="4" t="s">
        <v>1</v>
      </c>
      <c r="W9" s="4" t="s">
        <v>2</v>
      </c>
      <c r="X9" s="4" t="s">
        <v>3</v>
      </c>
      <c r="Y9" s="4" t="s">
        <v>4</v>
      </c>
      <c r="Z9" s="4" t="s">
        <v>5</v>
      </c>
      <c r="AA9" s="4" t="s">
        <v>6</v>
      </c>
      <c r="AB9" s="5" t="s">
        <v>7</v>
      </c>
      <c r="AD9" s="1" t="s">
        <v>181</v>
      </c>
      <c r="AE9" s="4" t="s">
        <v>1</v>
      </c>
      <c r="AF9" s="4" t="s">
        <v>2</v>
      </c>
      <c r="AG9" s="4" t="s">
        <v>3</v>
      </c>
      <c r="AH9" s="4" t="s">
        <v>4</v>
      </c>
      <c r="AI9" s="4" t="s">
        <v>5</v>
      </c>
      <c r="AJ9" s="4" t="s">
        <v>6</v>
      </c>
      <c r="AK9" s="5" t="s">
        <v>7</v>
      </c>
      <c r="AM9" s="1" t="s">
        <v>181</v>
      </c>
      <c r="AN9" s="4" t="s">
        <v>1</v>
      </c>
      <c r="AO9" s="4" t="s">
        <v>2</v>
      </c>
      <c r="AP9" s="4" t="s">
        <v>3</v>
      </c>
      <c r="AQ9" s="4" t="s">
        <v>4</v>
      </c>
      <c r="AR9" s="4" t="s">
        <v>5</v>
      </c>
      <c r="AS9" s="4" t="s">
        <v>6</v>
      </c>
      <c r="AT9" s="5" t="s">
        <v>7</v>
      </c>
      <c r="AV9" s="1" t="s">
        <v>181</v>
      </c>
      <c r="AW9" s="4" t="s">
        <v>1</v>
      </c>
      <c r="AX9" s="4" t="s">
        <v>2</v>
      </c>
      <c r="AY9" s="4" t="s">
        <v>3</v>
      </c>
      <c r="AZ9" s="4" t="s">
        <v>4</v>
      </c>
      <c r="BA9" s="4" t="s">
        <v>5</v>
      </c>
      <c r="BB9" s="4" t="s">
        <v>6</v>
      </c>
      <c r="BC9" s="5" t="s">
        <v>7</v>
      </c>
    </row>
    <row r="10" spans="1:55" ht="16.5" thickTop="1">
      <c r="A10" s="78" t="s">
        <v>8</v>
      </c>
      <c r="C10" s="6" t="s">
        <v>8</v>
      </c>
      <c r="D10" s="126" t="s">
        <v>8</v>
      </c>
      <c r="E10" s="126" t="s">
        <v>8</v>
      </c>
      <c r="F10" s="126" t="s">
        <v>8</v>
      </c>
      <c r="G10" s="126" t="s">
        <v>8</v>
      </c>
      <c r="H10" s="126" t="s">
        <v>8</v>
      </c>
      <c r="I10" s="126" t="s">
        <v>8</v>
      </c>
      <c r="J10" s="127" t="s">
        <v>8</v>
      </c>
      <c r="L10" s="6" t="s">
        <v>8</v>
      </c>
      <c r="M10" s="126" t="s">
        <v>8</v>
      </c>
      <c r="N10" s="126" t="s">
        <v>8</v>
      </c>
      <c r="O10" s="126" t="s">
        <v>8</v>
      </c>
      <c r="P10" s="126" t="s">
        <v>8</v>
      </c>
      <c r="Q10" s="126" t="s">
        <v>8</v>
      </c>
      <c r="R10" s="126" t="s">
        <v>8</v>
      </c>
      <c r="S10" s="127" t="s">
        <v>8</v>
      </c>
      <c r="U10" s="6" t="s">
        <v>8</v>
      </c>
      <c r="V10" s="126" t="s">
        <v>8</v>
      </c>
      <c r="W10" s="126" t="s">
        <v>8</v>
      </c>
      <c r="X10" s="126" t="s">
        <v>8</v>
      </c>
      <c r="Y10" s="126" t="s">
        <v>8</v>
      </c>
      <c r="Z10" s="126" t="s">
        <v>8</v>
      </c>
      <c r="AA10" s="126" t="s">
        <v>8</v>
      </c>
      <c r="AB10" s="127" t="s">
        <v>8</v>
      </c>
      <c r="AD10" s="6" t="s">
        <v>8</v>
      </c>
      <c r="AE10" s="126" t="s">
        <v>8</v>
      </c>
      <c r="AF10" s="126" t="s">
        <v>8</v>
      </c>
      <c r="AG10" s="126" t="s">
        <v>8</v>
      </c>
      <c r="AH10" s="126" t="s">
        <v>8</v>
      </c>
      <c r="AI10" s="126" t="s">
        <v>8</v>
      </c>
      <c r="AJ10" s="126" t="s">
        <v>8</v>
      </c>
      <c r="AK10" s="127" t="s">
        <v>8</v>
      </c>
      <c r="AM10" s="6" t="s">
        <v>8</v>
      </c>
      <c r="AN10" s="126" t="s">
        <v>8</v>
      </c>
      <c r="AO10" s="126" t="s">
        <v>8</v>
      </c>
      <c r="AP10" s="126" t="s">
        <v>8</v>
      </c>
      <c r="AQ10" s="126" t="s">
        <v>8</v>
      </c>
      <c r="AR10" s="126" t="s">
        <v>8</v>
      </c>
      <c r="AS10" s="126" t="s">
        <v>8</v>
      </c>
      <c r="AT10" s="127" t="s">
        <v>8</v>
      </c>
      <c r="AV10" s="6" t="s">
        <v>8</v>
      </c>
      <c r="AW10" s="126" t="s">
        <v>8</v>
      </c>
      <c r="AX10" s="126" t="s">
        <v>8</v>
      </c>
      <c r="AY10" s="126" t="s">
        <v>8</v>
      </c>
      <c r="AZ10" s="126" t="s">
        <v>8</v>
      </c>
      <c r="BA10" s="126" t="s">
        <v>8</v>
      </c>
      <c r="BB10" s="126" t="s">
        <v>8</v>
      </c>
      <c r="BC10" s="127" t="s">
        <v>8</v>
      </c>
    </row>
    <row r="11" spans="1:55" ht="15.75">
      <c r="A11" s="79" t="s">
        <v>67</v>
      </c>
      <c r="C11" s="7" t="s">
        <v>67</v>
      </c>
      <c r="D11" s="128">
        <v>922</v>
      </c>
      <c r="E11" s="128">
        <v>470</v>
      </c>
      <c r="F11" s="128">
        <v>124</v>
      </c>
      <c r="G11" s="128">
        <v>60</v>
      </c>
      <c r="H11" s="128">
        <v>11</v>
      </c>
      <c r="I11" s="128">
        <v>665</v>
      </c>
      <c r="J11" s="129">
        <v>1587</v>
      </c>
      <c r="L11" s="7" t="s">
        <v>67</v>
      </c>
      <c r="M11" s="128">
        <v>3</v>
      </c>
      <c r="N11" s="128">
        <v>127</v>
      </c>
      <c r="O11" s="128">
        <v>47</v>
      </c>
      <c r="P11" s="128">
        <v>16</v>
      </c>
      <c r="Q11" s="128">
        <v>3</v>
      </c>
      <c r="R11" s="128">
        <v>193</v>
      </c>
      <c r="S11" s="129">
        <v>196</v>
      </c>
      <c r="U11" s="7" t="s">
        <v>67</v>
      </c>
      <c r="V11" s="128">
        <v>0</v>
      </c>
      <c r="W11" s="128">
        <v>41</v>
      </c>
      <c r="X11" s="128">
        <v>7</v>
      </c>
      <c r="Y11" s="128">
        <v>7</v>
      </c>
      <c r="Z11" s="128">
        <v>1</v>
      </c>
      <c r="AA11" s="128">
        <v>56</v>
      </c>
      <c r="AB11" s="129">
        <v>56</v>
      </c>
      <c r="AD11" s="7" t="s">
        <v>67</v>
      </c>
      <c r="AE11" s="128">
        <v>0</v>
      </c>
      <c r="AF11" s="128">
        <v>2</v>
      </c>
      <c r="AG11" s="128">
        <v>4</v>
      </c>
      <c r="AH11" s="128">
        <v>1</v>
      </c>
      <c r="AI11" s="128">
        <v>0</v>
      </c>
      <c r="AJ11" s="128">
        <v>7</v>
      </c>
      <c r="AK11" s="129">
        <v>7</v>
      </c>
      <c r="AM11" s="7" t="s">
        <v>67</v>
      </c>
      <c r="AN11" s="128">
        <v>2</v>
      </c>
      <c r="AO11" s="128">
        <v>17</v>
      </c>
      <c r="AP11" s="128">
        <v>52</v>
      </c>
      <c r="AQ11" s="128">
        <v>27</v>
      </c>
      <c r="AR11" s="128">
        <v>8</v>
      </c>
      <c r="AS11" s="128">
        <v>104</v>
      </c>
      <c r="AT11" s="129">
        <v>106</v>
      </c>
      <c r="AV11" s="7" t="s">
        <v>67</v>
      </c>
      <c r="AW11" s="128">
        <v>927</v>
      </c>
      <c r="AX11" s="128">
        <v>655</v>
      </c>
      <c r="AY11" s="128">
        <v>234</v>
      </c>
      <c r="AZ11" s="128">
        <v>111</v>
      </c>
      <c r="BA11" s="128">
        <v>23</v>
      </c>
      <c r="BB11" s="128">
        <v>1023</v>
      </c>
      <c r="BC11" s="129">
        <v>1950</v>
      </c>
    </row>
    <row r="12" spans="1:55" ht="15.75">
      <c r="A12" s="79" t="s">
        <v>68</v>
      </c>
      <c r="C12" s="7" t="s">
        <v>68</v>
      </c>
      <c r="D12" s="130">
        <v>997.7718360278733</v>
      </c>
      <c r="E12" s="130">
        <v>439.7952068463257</v>
      </c>
      <c r="F12" s="130">
        <v>111.64727323803947</v>
      </c>
      <c r="G12" s="130">
        <v>62.68256364592385</v>
      </c>
      <c r="H12" s="130">
        <v>8.312142107567778</v>
      </c>
      <c r="I12" s="130">
        <v>622.4371858378569</v>
      </c>
      <c r="J12" s="131">
        <v>1620.2090218657306</v>
      </c>
      <c r="L12" s="7" t="s">
        <v>68</v>
      </c>
      <c r="M12" s="130">
        <v>7.80840239672426</v>
      </c>
      <c r="N12" s="130">
        <v>152.00873041313068</v>
      </c>
      <c r="O12" s="130">
        <v>47.47035970955841</v>
      </c>
      <c r="P12" s="130">
        <v>13.340864230165659</v>
      </c>
      <c r="Q12" s="130">
        <v>2.0580840451383606</v>
      </c>
      <c r="R12" s="130">
        <v>214.87803839799307</v>
      </c>
      <c r="S12" s="131">
        <v>222.68644079471733</v>
      </c>
      <c r="U12" s="7" t="s">
        <v>68</v>
      </c>
      <c r="V12" s="130">
        <v>0</v>
      </c>
      <c r="W12" s="130">
        <v>40.25983665750791</v>
      </c>
      <c r="X12" s="130">
        <v>7.541403023807071</v>
      </c>
      <c r="Y12" s="130">
        <v>4.439602199593357</v>
      </c>
      <c r="Z12" s="130">
        <v>1.3506629948425253</v>
      </c>
      <c r="AA12" s="130">
        <v>53.591504875750864</v>
      </c>
      <c r="AB12" s="131">
        <v>53.591504875750864</v>
      </c>
      <c r="AD12" s="7" t="s">
        <v>68</v>
      </c>
      <c r="AE12" s="130">
        <v>0</v>
      </c>
      <c r="AF12" s="130">
        <v>1.5664983549454976</v>
      </c>
      <c r="AG12" s="130">
        <v>1.4432989879251807</v>
      </c>
      <c r="AH12" s="130">
        <v>2.889906993258289</v>
      </c>
      <c r="AI12" s="130">
        <v>0.3018844692453208</v>
      </c>
      <c r="AJ12" s="130">
        <v>6.201588805374287</v>
      </c>
      <c r="AK12" s="131">
        <v>6.201588805374287</v>
      </c>
      <c r="AM12" s="7" t="s">
        <v>68</v>
      </c>
      <c r="AN12" s="130">
        <v>2.0036855638736295</v>
      </c>
      <c r="AO12" s="130">
        <v>15.565296092912996</v>
      </c>
      <c r="AP12" s="130">
        <v>35.16961817708643</v>
      </c>
      <c r="AQ12" s="130">
        <v>17.08154621146519</v>
      </c>
      <c r="AR12" s="130">
        <v>2.6836030674994684</v>
      </c>
      <c r="AS12" s="130">
        <v>70.50006354896408</v>
      </c>
      <c r="AT12" s="131">
        <v>72.50374911283771</v>
      </c>
      <c r="AV12" s="7" t="s">
        <v>68</v>
      </c>
      <c r="AW12" s="130">
        <v>1007.5839239884712</v>
      </c>
      <c r="AX12" s="130">
        <v>649.1955683648227</v>
      </c>
      <c r="AY12" s="130">
        <v>203.27195313641658</v>
      </c>
      <c r="AZ12" s="130">
        <v>100.43448328040631</v>
      </c>
      <c r="BA12" s="130">
        <v>14.706376684293454</v>
      </c>
      <c r="BB12" s="130">
        <v>967.6083814659391</v>
      </c>
      <c r="BC12" s="131">
        <v>1975.1923054544104</v>
      </c>
    </row>
    <row r="13" spans="1:55" ht="16.5" thickBot="1">
      <c r="A13" s="80" t="s">
        <v>8</v>
      </c>
      <c r="C13" s="8" t="s">
        <v>8</v>
      </c>
      <c r="D13" s="132" t="s">
        <v>8</v>
      </c>
      <c r="E13" s="132" t="s">
        <v>8</v>
      </c>
      <c r="F13" s="132" t="s">
        <v>8</v>
      </c>
      <c r="G13" s="132" t="s">
        <v>8</v>
      </c>
      <c r="H13" s="132" t="s">
        <v>8</v>
      </c>
      <c r="I13" s="132" t="s">
        <v>8</v>
      </c>
      <c r="J13" s="133" t="s">
        <v>8</v>
      </c>
      <c r="L13" s="8" t="s">
        <v>8</v>
      </c>
      <c r="M13" s="132" t="s">
        <v>8</v>
      </c>
      <c r="N13" s="132" t="s">
        <v>8</v>
      </c>
      <c r="O13" s="132" t="s">
        <v>8</v>
      </c>
      <c r="P13" s="132" t="s">
        <v>8</v>
      </c>
      <c r="Q13" s="132" t="s">
        <v>8</v>
      </c>
      <c r="R13" s="132" t="s">
        <v>8</v>
      </c>
      <c r="S13" s="133" t="s">
        <v>8</v>
      </c>
      <c r="U13" s="8" t="s">
        <v>8</v>
      </c>
      <c r="V13" s="132" t="s">
        <v>8</v>
      </c>
      <c r="W13" s="132" t="s">
        <v>8</v>
      </c>
      <c r="X13" s="132" t="s">
        <v>8</v>
      </c>
      <c r="Y13" s="132" t="s">
        <v>8</v>
      </c>
      <c r="Z13" s="132" t="s">
        <v>8</v>
      </c>
      <c r="AA13" s="132" t="s">
        <v>8</v>
      </c>
      <c r="AB13" s="133" t="s">
        <v>8</v>
      </c>
      <c r="AD13" s="8" t="s">
        <v>8</v>
      </c>
      <c r="AE13" s="132" t="s">
        <v>8</v>
      </c>
      <c r="AF13" s="132" t="s">
        <v>8</v>
      </c>
      <c r="AG13" s="132" t="s">
        <v>8</v>
      </c>
      <c r="AH13" s="132" t="s">
        <v>8</v>
      </c>
      <c r="AI13" s="132" t="s">
        <v>8</v>
      </c>
      <c r="AJ13" s="132" t="s">
        <v>8</v>
      </c>
      <c r="AK13" s="133" t="s">
        <v>8</v>
      </c>
      <c r="AM13" s="8" t="s">
        <v>8</v>
      </c>
      <c r="AN13" s="132" t="s">
        <v>8</v>
      </c>
      <c r="AO13" s="132" t="s">
        <v>8</v>
      </c>
      <c r="AP13" s="132" t="s">
        <v>8</v>
      </c>
      <c r="AQ13" s="132" t="s">
        <v>8</v>
      </c>
      <c r="AR13" s="132" t="s">
        <v>8</v>
      </c>
      <c r="AS13" s="132" t="s">
        <v>8</v>
      </c>
      <c r="AT13" s="133" t="s">
        <v>8</v>
      </c>
      <c r="AV13" s="8" t="s">
        <v>8</v>
      </c>
      <c r="AW13" s="132" t="s">
        <v>8</v>
      </c>
      <c r="AX13" s="132" t="s">
        <v>8</v>
      </c>
      <c r="AY13" s="132" t="s">
        <v>8</v>
      </c>
      <c r="AZ13" s="132" t="s">
        <v>8</v>
      </c>
      <c r="BA13" s="132" t="s">
        <v>8</v>
      </c>
      <c r="BB13" s="132" t="s">
        <v>8</v>
      </c>
      <c r="BC13" s="133" t="s">
        <v>8</v>
      </c>
    </row>
    <row r="14" spans="1:55" ht="15.75">
      <c r="A14" s="81" t="s">
        <v>9</v>
      </c>
      <c r="C14" s="9" t="s">
        <v>9</v>
      </c>
      <c r="D14" s="134">
        <v>92.40589904785156</v>
      </c>
      <c r="E14" s="134">
        <v>106.867919921875</v>
      </c>
      <c r="F14" s="134">
        <v>111.0640640258789</v>
      </c>
      <c r="G14" s="134">
        <v>95.72039794921875</v>
      </c>
      <c r="H14" s="135">
        <v>132.33651733398438</v>
      </c>
      <c r="I14" s="134">
        <v>106.83808898925781</v>
      </c>
      <c r="J14" s="136">
        <v>97.95032501220703</v>
      </c>
      <c r="L14" s="9" t="s">
        <v>9</v>
      </c>
      <c r="M14" s="135">
        <v>38.42015075683594</v>
      </c>
      <c r="N14" s="134">
        <v>83.54783630371094</v>
      </c>
      <c r="O14" s="134">
        <v>99.00914764404297</v>
      </c>
      <c r="P14" s="135">
        <v>119.93225860595703</v>
      </c>
      <c r="Q14" s="135">
        <v>145.7666473388672</v>
      </c>
      <c r="R14" s="134">
        <v>89.81838989257812</v>
      </c>
      <c r="S14" s="136">
        <v>88.0161361694336</v>
      </c>
      <c r="U14" s="9" t="s">
        <v>9</v>
      </c>
      <c r="V14" s="134" t="s">
        <v>246</v>
      </c>
      <c r="W14" s="134">
        <v>101.83846282958984</v>
      </c>
      <c r="X14" s="135">
        <v>92.8209228515625</v>
      </c>
      <c r="Y14" s="135">
        <v>157.67178344726562</v>
      </c>
      <c r="Z14" s="135">
        <v>74.03771209716797</v>
      </c>
      <c r="AA14" s="134">
        <v>104.49417114257812</v>
      </c>
      <c r="AB14" s="136">
        <v>104.49417114257812</v>
      </c>
      <c r="AD14" s="9" t="s">
        <v>9</v>
      </c>
      <c r="AE14" s="134" t="s">
        <v>246</v>
      </c>
      <c r="AF14" s="135">
        <v>127.67329406738281</v>
      </c>
      <c r="AG14" s="135">
        <v>277.1428527832031</v>
      </c>
      <c r="AH14" s="135">
        <v>34.60319137573242</v>
      </c>
      <c r="AI14" s="135">
        <v>0</v>
      </c>
      <c r="AJ14" s="135">
        <v>112.87429809570312</v>
      </c>
      <c r="AK14" s="137">
        <v>112.87429809570312</v>
      </c>
      <c r="AM14" s="9" t="s">
        <v>9</v>
      </c>
      <c r="AN14" s="135">
        <v>99.8160629272461</v>
      </c>
      <c r="AO14" s="135">
        <v>109.21732330322266</v>
      </c>
      <c r="AP14" s="134">
        <v>147.85488891601562</v>
      </c>
      <c r="AQ14" s="135">
        <v>158.06532287597656</v>
      </c>
      <c r="AR14" s="135">
        <v>298.106689453125</v>
      </c>
      <c r="AS14" s="134">
        <v>147.51759338378906</v>
      </c>
      <c r="AT14" s="136">
        <v>146.1993408203125</v>
      </c>
      <c r="AV14" s="9" t="s">
        <v>9</v>
      </c>
      <c r="AW14" s="134">
        <v>92.00225830078125</v>
      </c>
      <c r="AX14" s="134">
        <v>100.89409637451172</v>
      </c>
      <c r="AY14" s="134">
        <v>115.11671447753906</v>
      </c>
      <c r="AZ14" s="134">
        <v>110.51981353759766</v>
      </c>
      <c r="BA14" s="134">
        <v>156.39474487304688</v>
      </c>
      <c r="BB14" s="134">
        <v>105.72459411621094</v>
      </c>
      <c r="BC14" s="136">
        <v>98.72456359863281</v>
      </c>
    </row>
    <row r="15" spans="1:55" ht="15.75">
      <c r="A15" s="75" t="s">
        <v>8</v>
      </c>
      <c r="C15" s="6" t="s">
        <v>8</v>
      </c>
      <c r="D15" s="134" t="s">
        <v>8</v>
      </c>
      <c r="E15" s="134" t="s">
        <v>8</v>
      </c>
      <c r="F15" s="134" t="s">
        <v>8</v>
      </c>
      <c r="G15" s="134" t="s">
        <v>8</v>
      </c>
      <c r="H15" s="134" t="s">
        <v>8</v>
      </c>
      <c r="I15" s="134" t="s">
        <v>8</v>
      </c>
      <c r="J15" s="136" t="s">
        <v>8</v>
      </c>
      <c r="L15" s="6" t="s">
        <v>8</v>
      </c>
      <c r="M15" s="134" t="s">
        <v>8</v>
      </c>
      <c r="N15" s="134" t="s">
        <v>8</v>
      </c>
      <c r="O15" s="134" t="s">
        <v>8</v>
      </c>
      <c r="P15" s="134" t="s">
        <v>8</v>
      </c>
      <c r="Q15" s="134" t="s">
        <v>8</v>
      </c>
      <c r="R15" s="134" t="s">
        <v>8</v>
      </c>
      <c r="S15" s="136" t="s">
        <v>8</v>
      </c>
      <c r="U15" s="6" t="s">
        <v>8</v>
      </c>
      <c r="V15" s="134" t="s">
        <v>8</v>
      </c>
      <c r="W15" s="134" t="s">
        <v>8</v>
      </c>
      <c r="X15" s="134" t="s">
        <v>8</v>
      </c>
      <c r="Y15" s="134" t="s">
        <v>8</v>
      </c>
      <c r="Z15" s="134" t="s">
        <v>8</v>
      </c>
      <c r="AA15" s="134" t="s">
        <v>8</v>
      </c>
      <c r="AB15" s="136" t="s">
        <v>8</v>
      </c>
      <c r="AD15" s="6" t="s">
        <v>8</v>
      </c>
      <c r="AE15" s="134" t="s">
        <v>8</v>
      </c>
      <c r="AF15" s="134" t="s">
        <v>8</v>
      </c>
      <c r="AG15" s="134" t="s">
        <v>8</v>
      </c>
      <c r="AH15" s="134" t="s">
        <v>8</v>
      </c>
      <c r="AI15" s="134" t="s">
        <v>8</v>
      </c>
      <c r="AJ15" s="134" t="s">
        <v>8</v>
      </c>
      <c r="AK15" s="136" t="s">
        <v>8</v>
      </c>
      <c r="AM15" s="6" t="s">
        <v>8</v>
      </c>
      <c r="AN15" s="134" t="s">
        <v>8</v>
      </c>
      <c r="AO15" s="134" t="s">
        <v>8</v>
      </c>
      <c r="AP15" s="134" t="s">
        <v>8</v>
      </c>
      <c r="AQ15" s="134" t="s">
        <v>8</v>
      </c>
      <c r="AR15" s="134" t="s">
        <v>8</v>
      </c>
      <c r="AS15" s="134" t="s">
        <v>8</v>
      </c>
      <c r="AT15" s="136" t="s">
        <v>8</v>
      </c>
      <c r="AV15" s="6" t="s">
        <v>8</v>
      </c>
      <c r="AW15" s="134" t="s">
        <v>8</v>
      </c>
      <c r="AX15" s="134" t="s">
        <v>8</v>
      </c>
      <c r="AY15" s="134" t="s">
        <v>8</v>
      </c>
      <c r="AZ15" s="134" t="s">
        <v>8</v>
      </c>
      <c r="BA15" s="134" t="s">
        <v>8</v>
      </c>
      <c r="BB15" s="134" t="s">
        <v>8</v>
      </c>
      <c r="BC15" s="136" t="s">
        <v>8</v>
      </c>
    </row>
    <row r="16" spans="1:55" ht="15.75">
      <c r="A16" s="79" t="s">
        <v>10</v>
      </c>
      <c r="C16" s="7" t="s">
        <v>10</v>
      </c>
      <c r="D16" s="134" t="s">
        <v>8</v>
      </c>
      <c r="E16" s="134" t="s">
        <v>8</v>
      </c>
      <c r="F16" s="134" t="s">
        <v>8</v>
      </c>
      <c r="G16" s="134" t="s">
        <v>8</v>
      </c>
      <c r="H16" s="134" t="s">
        <v>8</v>
      </c>
      <c r="I16" s="134" t="s">
        <v>8</v>
      </c>
      <c r="J16" s="136" t="s">
        <v>8</v>
      </c>
      <c r="L16" s="7" t="s">
        <v>10</v>
      </c>
      <c r="M16" s="134" t="s">
        <v>8</v>
      </c>
      <c r="N16" s="134" t="s">
        <v>8</v>
      </c>
      <c r="O16" s="134" t="s">
        <v>8</v>
      </c>
      <c r="P16" s="134" t="s">
        <v>8</v>
      </c>
      <c r="Q16" s="134" t="s">
        <v>8</v>
      </c>
      <c r="R16" s="134" t="s">
        <v>8</v>
      </c>
      <c r="S16" s="136" t="s">
        <v>8</v>
      </c>
      <c r="U16" s="7" t="s">
        <v>10</v>
      </c>
      <c r="V16" s="134" t="s">
        <v>8</v>
      </c>
      <c r="W16" s="134" t="s">
        <v>8</v>
      </c>
      <c r="X16" s="134" t="s">
        <v>8</v>
      </c>
      <c r="Y16" s="134" t="s">
        <v>8</v>
      </c>
      <c r="Z16" s="134" t="s">
        <v>8</v>
      </c>
      <c r="AA16" s="134" t="s">
        <v>8</v>
      </c>
      <c r="AB16" s="136" t="s">
        <v>8</v>
      </c>
      <c r="AD16" s="7" t="s">
        <v>10</v>
      </c>
      <c r="AE16" s="134" t="s">
        <v>8</v>
      </c>
      <c r="AF16" s="134" t="s">
        <v>8</v>
      </c>
      <c r="AG16" s="134" t="s">
        <v>8</v>
      </c>
      <c r="AH16" s="134" t="s">
        <v>8</v>
      </c>
      <c r="AI16" s="134" t="s">
        <v>8</v>
      </c>
      <c r="AJ16" s="134" t="s">
        <v>8</v>
      </c>
      <c r="AK16" s="136" t="s">
        <v>8</v>
      </c>
      <c r="AM16" s="7" t="s">
        <v>10</v>
      </c>
      <c r="AN16" s="134" t="s">
        <v>8</v>
      </c>
      <c r="AO16" s="134" t="s">
        <v>8</v>
      </c>
      <c r="AP16" s="134" t="s">
        <v>8</v>
      </c>
      <c r="AQ16" s="134" t="s">
        <v>8</v>
      </c>
      <c r="AR16" s="134" t="s">
        <v>8</v>
      </c>
      <c r="AS16" s="134" t="s">
        <v>8</v>
      </c>
      <c r="AT16" s="136" t="s">
        <v>8</v>
      </c>
      <c r="AV16" s="7" t="s">
        <v>10</v>
      </c>
      <c r="AW16" s="134" t="s">
        <v>8</v>
      </c>
      <c r="AX16" s="134" t="s">
        <v>8</v>
      </c>
      <c r="AY16" s="134" t="s">
        <v>8</v>
      </c>
      <c r="AZ16" s="134" t="s">
        <v>8</v>
      </c>
      <c r="BA16" s="134" t="s">
        <v>8</v>
      </c>
      <c r="BB16" s="134" t="s">
        <v>8</v>
      </c>
      <c r="BC16" s="136" t="s">
        <v>8</v>
      </c>
    </row>
    <row r="17" spans="1:55" ht="15.75">
      <c r="A17" s="75" t="s">
        <v>146</v>
      </c>
      <c r="C17" s="6" t="s">
        <v>146</v>
      </c>
      <c r="D17" s="134">
        <v>76.51944732666016</v>
      </c>
      <c r="E17" s="134" t="s">
        <v>246</v>
      </c>
      <c r="F17" s="134" t="s">
        <v>246</v>
      </c>
      <c r="G17" s="134" t="s">
        <v>246</v>
      </c>
      <c r="H17" s="134" t="s">
        <v>246</v>
      </c>
      <c r="I17" s="134" t="s">
        <v>246</v>
      </c>
      <c r="J17" s="136">
        <v>76.51944732666016</v>
      </c>
      <c r="L17" s="6" t="s">
        <v>146</v>
      </c>
      <c r="M17" s="134" t="s">
        <v>307</v>
      </c>
      <c r="N17" s="134" t="s">
        <v>246</v>
      </c>
      <c r="O17" s="134" t="s">
        <v>246</v>
      </c>
      <c r="P17" s="134" t="s">
        <v>246</v>
      </c>
      <c r="Q17" s="134" t="s">
        <v>246</v>
      </c>
      <c r="R17" s="134" t="s">
        <v>246</v>
      </c>
      <c r="S17" s="136" t="s">
        <v>307</v>
      </c>
      <c r="U17" s="6" t="s">
        <v>146</v>
      </c>
      <c r="V17" s="134" t="s">
        <v>246</v>
      </c>
      <c r="W17" s="134" t="s">
        <v>246</v>
      </c>
      <c r="X17" s="134" t="s">
        <v>246</v>
      </c>
      <c r="Y17" s="134" t="s">
        <v>246</v>
      </c>
      <c r="Z17" s="134" t="s">
        <v>246</v>
      </c>
      <c r="AA17" s="134" t="s">
        <v>307</v>
      </c>
      <c r="AB17" s="136" t="s">
        <v>307</v>
      </c>
      <c r="AD17" s="6" t="s">
        <v>146</v>
      </c>
      <c r="AE17" s="134" t="s">
        <v>246</v>
      </c>
      <c r="AF17" s="134" t="s">
        <v>246</v>
      </c>
      <c r="AG17" s="134" t="s">
        <v>246</v>
      </c>
      <c r="AH17" s="134" t="s">
        <v>246</v>
      </c>
      <c r="AI17" s="134" t="s">
        <v>246</v>
      </c>
      <c r="AJ17" s="134" t="s">
        <v>307</v>
      </c>
      <c r="AK17" s="136" t="s">
        <v>307</v>
      </c>
      <c r="AM17" s="6" t="s">
        <v>146</v>
      </c>
      <c r="AN17" s="134" t="s">
        <v>307</v>
      </c>
      <c r="AO17" s="134" t="s">
        <v>246</v>
      </c>
      <c r="AP17" s="134" t="s">
        <v>246</v>
      </c>
      <c r="AQ17" s="134" t="s">
        <v>246</v>
      </c>
      <c r="AR17" s="134" t="s">
        <v>246</v>
      </c>
      <c r="AS17" s="134" t="s">
        <v>246</v>
      </c>
      <c r="AT17" s="136" t="s">
        <v>307</v>
      </c>
      <c r="AV17" s="6" t="s">
        <v>146</v>
      </c>
      <c r="AW17" s="134">
        <v>76.04415893554688</v>
      </c>
      <c r="AX17" s="134" t="s">
        <v>246</v>
      </c>
      <c r="AY17" s="134" t="s">
        <v>246</v>
      </c>
      <c r="AZ17" s="134" t="s">
        <v>246</v>
      </c>
      <c r="BA17" s="134" t="s">
        <v>246</v>
      </c>
      <c r="BB17" s="134" t="s">
        <v>246</v>
      </c>
      <c r="BC17" s="136">
        <v>76.04415893554688</v>
      </c>
    </row>
    <row r="18" spans="1:55" ht="15.75">
      <c r="A18" s="75" t="s">
        <v>147</v>
      </c>
      <c r="C18" s="6" t="s">
        <v>147</v>
      </c>
      <c r="D18" s="134">
        <v>96.17630767822266</v>
      </c>
      <c r="E18" s="134" t="s">
        <v>246</v>
      </c>
      <c r="F18" s="134" t="s">
        <v>246</v>
      </c>
      <c r="G18" s="134" t="s">
        <v>246</v>
      </c>
      <c r="H18" s="134" t="s">
        <v>246</v>
      </c>
      <c r="I18" s="134" t="s">
        <v>246</v>
      </c>
      <c r="J18" s="136">
        <v>96.17630767822266</v>
      </c>
      <c r="L18" s="6" t="s">
        <v>147</v>
      </c>
      <c r="M18" s="134" t="s">
        <v>307</v>
      </c>
      <c r="N18" s="134" t="s">
        <v>246</v>
      </c>
      <c r="O18" s="134" t="s">
        <v>246</v>
      </c>
      <c r="P18" s="134" t="s">
        <v>246</v>
      </c>
      <c r="Q18" s="134" t="s">
        <v>246</v>
      </c>
      <c r="R18" s="134" t="s">
        <v>246</v>
      </c>
      <c r="S18" s="136" t="s">
        <v>307</v>
      </c>
      <c r="U18" s="6" t="s">
        <v>147</v>
      </c>
      <c r="V18" s="134" t="s">
        <v>246</v>
      </c>
      <c r="W18" s="134" t="s">
        <v>246</v>
      </c>
      <c r="X18" s="134" t="s">
        <v>246</v>
      </c>
      <c r="Y18" s="134" t="s">
        <v>246</v>
      </c>
      <c r="Z18" s="134" t="s">
        <v>246</v>
      </c>
      <c r="AA18" s="134" t="s">
        <v>307</v>
      </c>
      <c r="AB18" s="136" t="s">
        <v>307</v>
      </c>
      <c r="AD18" s="6" t="s">
        <v>147</v>
      </c>
      <c r="AE18" s="134" t="s">
        <v>246</v>
      </c>
      <c r="AF18" s="134" t="s">
        <v>246</v>
      </c>
      <c r="AG18" s="134" t="s">
        <v>246</v>
      </c>
      <c r="AH18" s="134" t="s">
        <v>246</v>
      </c>
      <c r="AI18" s="134" t="s">
        <v>246</v>
      </c>
      <c r="AJ18" s="134" t="s">
        <v>307</v>
      </c>
      <c r="AK18" s="136" t="s">
        <v>307</v>
      </c>
      <c r="AM18" s="6" t="s">
        <v>147</v>
      </c>
      <c r="AN18" s="134" t="s">
        <v>307</v>
      </c>
      <c r="AO18" s="134" t="s">
        <v>246</v>
      </c>
      <c r="AP18" s="134" t="s">
        <v>246</v>
      </c>
      <c r="AQ18" s="134" t="s">
        <v>246</v>
      </c>
      <c r="AR18" s="134" t="s">
        <v>246</v>
      </c>
      <c r="AS18" s="134" t="s">
        <v>246</v>
      </c>
      <c r="AT18" s="136" t="s">
        <v>307</v>
      </c>
      <c r="AV18" s="6" t="s">
        <v>147</v>
      </c>
      <c r="AW18" s="134">
        <v>95.00391387939453</v>
      </c>
      <c r="AX18" s="134" t="s">
        <v>246</v>
      </c>
      <c r="AY18" s="134" t="s">
        <v>246</v>
      </c>
      <c r="AZ18" s="134" t="s">
        <v>246</v>
      </c>
      <c r="BA18" s="134" t="s">
        <v>246</v>
      </c>
      <c r="BB18" s="134" t="s">
        <v>246</v>
      </c>
      <c r="BC18" s="136">
        <v>95.00391387939453</v>
      </c>
    </row>
    <row r="19" spans="1:55" ht="15.75">
      <c r="A19" s="75" t="s">
        <v>148</v>
      </c>
      <c r="C19" s="6" t="s">
        <v>148</v>
      </c>
      <c r="D19" s="134">
        <v>115.05579376220703</v>
      </c>
      <c r="E19" s="134" t="s">
        <v>246</v>
      </c>
      <c r="F19" s="134" t="s">
        <v>246</v>
      </c>
      <c r="G19" s="134" t="s">
        <v>246</v>
      </c>
      <c r="H19" s="134" t="s">
        <v>246</v>
      </c>
      <c r="I19" s="134" t="s">
        <v>246</v>
      </c>
      <c r="J19" s="136">
        <v>115.05579376220703</v>
      </c>
      <c r="L19" s="6" t="s">
        <v>148</v>
      </c>
      <c r="M19" s="134" t="s">
        <v>307</v>
      </c>
      <c r="N19" s="134" t="s">
        <v>246</v>
      </c>
      <c r="O19" s="134" t="s">
        <v>246</v>
      </c>
      <c r="P19" s="134" t="s">
        <v>246</v>
      </c>
      <c r="Q19" s="134" t="s">
        <v>246</v>
      </c>
      <c r="R19" s="134" t="s">
        <v>246</v>
      </c>
      <c r="S19" s="136" t="s">
        <v>307</v>
      </c>
      <c r="U19" s="6" t="s">
        <v>148</v>
      </c>
      <c r="V19" s="134" t="s">
        <v>246</v>
      </c>
      <c r="W19" s="134" t="s">
        <v>246</v>
      </c>
      <c r="X19" s="134" t="s">
        <v>246</v>
      </c>
      <c r="Y19" s="134" t="s">
        <v>246</v>
      </c>
      <c r="Z19" s="134" t="s">
        <v>246</v>
      </c>
      <c r="AA19" s="134" t="s">
        <v>307</v>
      </c>
      <c r="AB19" s="136" t="s">
        <v>307</v>
      </c>
      <c r="AD19" s="6" t="s">
        <v>148</v>
      </c>
      <c r="AE19" s="134" t="s">
        <v>246</v>
      </c>
      <c r="AF19" s="134" t="s">
        <v>246</v>
      </c>
      <c r="AG19" s="134" t="s">
        <v>246</v>
      </c>
      <c r="AH19" s="134" t="s">
        <v>246</v>
      </c>
      <c r="AI19" s="134" t="s">
        <v>246</v>
      </c>
      <c r="AJ19" s="134" t="s">
        <v>307</v>
      </c>
      <c r="AK19" s="136" t="s">
        <v>307</v>
      </c>
      <c r="AM19" s="6" t="s">
        <v>148</v>
      </c>
      <c r="AN19" s="134" t="s">
        <v>307</v>
      </c>
      <c r="AO19" s="134" t="s">
        <v>246</v>
      </c>
      <c r="AP19" s="134" t="s">
        <v>246</v>
      </c>
      <c r="AQ19" s="134" t="s">
        <v>246</v>
      </c>
      <c r="AR19" s="134" t="s">
        <v>246</v>
      </c>
      <c r="AS19" s="134" t="s">
        <v>246</v>
      </c>
      <c r="AT19" s="136" t="s">
        <v>307</v>
      </c>
      <c r="AV19" s="6" t="s">
        <v>148</v>
      </c>
      <c r="AW19" s="134">
        <v>114.7518310546875</v>
      </c>
      <c r="AX19" s="134" t="s">
        <v>246</v>
      </c>
      <c r="AY19" s="134" t="s">
        <v>246</v>
      </c>
      <c r="AZ19" s="134" t="s">
        <v>246</v>
      </c>
      <c r="BA19" s="134" t="s">
        <v>246</v>
      </c>
      <c r="BB19" s="134" t="s">
        <v>246</v>
      </c>
      <c r="BC19" s="136">
        <v>114.7518310546875</v>
      </c>
    </row>
    <row r="20" spans="1:55" ht="15.75">
      <c r="A20" s="75" t="s">
        <v>149</v>
      </c>
      <c r="C20" s="6" t="s">
        <v>149</v>
      </c>
      <c r="D20" s="134">
        <v>113.84146118164062</v>
      </c>
      <c r="E20" s="134">
        <v>96.06926727294922</v>
      </c>
      <c r="F20" s="134" t="s">
        <v>246</v>
      </c>
      <c r="G20" s="134" t="s">
        <v>246</v>
      </c>
      <c r="H20" s="134" t="s">
        <v>246</v>
      </c>
      <c r="I20" s="134">
        <v>96.06926727294922</v>
      </c>
      <c r="J20" s="136">
        <v>103.89705657958984</v>
      </c>
      <c r="L20" s="6" t="s">
        <v>149</v>
      </c>
      <c r="M20" s="134" t="s">
        <v>307</v>
      </c>
      <c r="N20" s="135">
        <v>62.736488342285156</v>
      </c>
      <c r="O20" s="134" t="s">
        <v>246</v>
      </c>
      <c r="P20" s="134" t="s">
        <v>246</v>
      </c>
      <c r="Q20" s="134" t="s">
        <v>246</v>
      </c>
      <c r="R20" s="135">
        <v>62.736488342285156</v>
      </c>
      <c r="S20" s="137">
        <v>57.69636154174805</v>
      </c>
      <c r="U20" s="6" t="s">
        <v>149</v>
      </c>
      <c r="V20" s="134" t="s">
        <v>246</v>
      </c>
      <c r="W20" s="134" t="s">
        <v>307</v>
      </c>
      <c r="X20" s="134" t="s">
        <v>246</v>
      </c>
      <c r="Y20" s="134" t="s">
        <v>246</v>
      </c>
      <c r="Z20" s="134" t="s">
        <v>246</v>
      </c>
      <c r="AA20" s="134" t="s">
        <v>307</v>
      </c>
      <c r="AB20" s="136" t="s">
        <v>307</v>
      </c>
      <c r="AD20" s="6" t="s">
        <v>149</v>
      </c>
      <c r="AE20" s="134" t="s">
        <v>246</v>
      </c>
      <c r="AF20" s="134" t="s">
        <v>307</v>
      </c>
      <c r="AG20" s="134" t="s">
        <v>246</v>
      </c>
      <c r="AH20" s="134" t="s">
        <v>246</v>
      </c>
      <c r="AI20" s="134" t="s">
        <v>246</v>
      </c>
      <c r="AJ20" s="134" t="s">
        <v>307</v>
      </c>
      <c r="AK20" s="136" t="s">
        <v>307</v>
      </c>
      <c r="AM20" s="6" t="s">
        <v>149</v>
      </c>
      <c r="AN20" s="134" t="s">
        <v>307</v>
      </c>
      <c r="AO20" s="134" t="s">
        <v>307</v>
      </c>
      <c r="AP20" s="134" t="s">
        <v>246</v>
      </c>
      <c r="AQ20" s="134" t="s">
        <v>246</v>
      </c>
      <c r="AR20" s="134" t="s">
        <v>246</v>
      </c>
      <c r="AS20" s="135">
        <v>84.00025939941406</v>
      </c>
      <c r="AT20" s="137">
        <v>86.12691497802734</v>
      </c>
      <c r="AV20" s="6" t="s">
        <v>149</v>
      </c>
      <c r="AW20" s="134">
        <v>114.19603729248047</v>
      </c>
      <c r="AX20" s="134">
        <v>84.42305755615234</v>
      </c>
      <c r="AY20" s="134" t="s">
        <v>246</v>
      </c>
      <c r="AZ20" s="134" t="s">
        <v>246</v>
      </c>
      <c r="BA20" s="134" t="s">
        <v>246</v>
      </c>
      <c r="BB20" s="134">
        <v>84.42305755615234</v>
      </c>
      <c r="BC20" s="136">
        <v>95.07311248779297</v>
      </c>
    </row>
    <row r="21" spans="1:55" ht="15.75">
      <c r="A21" s="75" t="s">
        <v>150</v>
      </c>
      <c r="C21" s="6" t="s">
        <v>150</v>
      </c>
      <c r="D21" s="134">
        <v>153.3587646484375</v>
      </c>
      <c r="E21" s="134">
        <v>106.94068145751953</v>
      </c>
      <c r="F21" s="134" t="s">
        <v>246</v>
      </c>
      <c r="G21" s="134" t="s">
        <v>246</v>
      </c>
      <c r="H21" s="134" t="s">
        <v>246</v>
      </c>
      <c r="I21" s="134">
        <v>106.94068145751953</v>
      </c>
      <c r="J21" s="136">
        <v>115.96259307861328</v>
      </c>
      <c r="L21" s="6" t="s">
        <v>150</v>
      </c>
      <c r="M21" s="134" t="s">
        <v>307</v>
      </c>
      <c r="N21" s="134">
        <v>71.48430633544922</v>
      </c>
      <c r="O21" s="134" t="s">
        <v>246</v>
      </c>
      <c r="P21" s="134" t="s">
        <v>246</v>
      </c>
      <c r="Q21" s="134" t="s">
        <v>246</v>
      </c>
      <c r="R21" s="134">
        <v>71.48430633544922</v>
      </c>
      <c r="S21" s="136">
        <v>70.79499053955078</v>
      </c>
      <c r="U21" s="6" t="s">
        <v>150</v>
      </c>
      <c r="V21" s="134" t="s">
        <v>246</v>
      </c>
      <c r="W21" s="135">
        <v>85.82952880859375</v>
      </c>
      <c r="X21" s="134" t="s">
        <v>246</v>
      </c>
      <c r="Y21" s="134" t="s">
        <v>246</v>
      </c>
      <c r="Z21" s="134" t="s">
        <v>246</v>
      </c>
      <c r="AA21" s="134">
        <v>96.61088562011719</v>
      </c>
      <c r="AB21" s="136">
        <v>96.61088562011719</v>
      </c>
      <c r="AD21" s="6" t="s">
        <v>150</v>
      </c>
      <c r="AE21" s="134" t="s">
        <v>246</v>
      </c>
      <c r="AF21" s="134" t="s">
        <v>307</v>
      </c>
      <c r="AG21" s="134" t="s">
        <v>246</v>
      </c>
      <c r="AH21" s="134" t="s">
        <v>246</v>
      </c>
      <c r="AI21" s="134" t="s">
        <v>246</v>
      </c>
      <c r="AJ21" s="134" t="s">
        <v>307</v>
      </c>
      <c r="AK21" s="136" t="s">
        <v>307</v>
      </c>
      <c r="AM21" s="6" t="s">
        <v>150</v>
      </c>
      <c r="AN21" s="134" t="s">
        <v>307</v>
      </c>
      <c r="AO21" s="135">
        <v>109.21732330322266</v>
      </c>
      <c r="AP21" s="134" t="s">
        <v>246</v>
      </c>
      <c r="AQ21" s="134" t="s">
        <v>246</v>
      </c>
      <c r="AR21" s="134" t="s">
        <v>246</v>
      </c>
      <c r="AS21" s="134" t="s">
        <v>308</v>
      </c>
      <c r="AT21" s="136" t="s">
        <v>308</v>
      </c>
      <c r="AV21" s="6" t="s">
        <v>150</v>
      </c>
      <c r="AW21" s="134">
        <v>152.1388397216797</v>
      </c>
      <c r="AX21" s="134">
        <v>99.59426879882812</v>
      </c>
      <c r="AY21" s="134" t="s">
        <v>246</v>
      </c>
      <c r="AZ21" s="134" t="s">
        <v>246</v>
      </c>
      <c r="BA21" s="134" t="s">
        <v>246</v>
      </c>
      <c r="BB21" s="134">
        <v>99.59426879882812</v>
      </c>
      <c r="BC21" s="136">
        <v>106.81863403320312</v>
      </c>
    </row>
    <row r="22" spans="1:55" ht="15.75">
      <c r="A22" s="75" t="s">
        <v>156</v>
      </c>
      <c r="C22" s="6" t="s">
        <v>156</v>
      </c>
      <c r="D22" s="134" t="s">
        <v>308</v>
      </c>
      <c r="E22" s="134">
        <v>102.04740905761719</v>
      </c>
      <c r="F22" s="135">
        <v>77.80097961425781</v>
      </c>
      <c r="G22" s="134" t="s">
        <v>246</v>
      </c>
      <c r="H22" s="134" t="s">
        <v>246</v>
      </c>
      <c r="I22" s="134">
        <v>96.68169403076172</v>
      </c>
      <c r="J22" s="136">
        <v>103.83817291259766</v>
      </c>
      <c r="L22" s="6" t="s">
        <v>156</v>
      </c>
      <c r="M22" s="134" t="s">
        <v>307</v>
      </c>
      <c r="N22" s="135">
        <v>76.52792358398438</v>
      </c>
      <c r="O22" s="134" t="s">
        <v>307</v>
      </c>
      <c r="P22" s="134" t="s">
        <v>246</v>
      </c>
      <c r="Q22" s="134" t="s">
        <v>246</v>
      </c>
      <c r="R22" s="135">
        <v>70.69026947021484</v>
      </c>
      <c r="S22" s="137">
        <v>70.26821899414062</v>
      </c>
      <c r="U22" s="6" t="s">
        <v>156</v>
      </c>
      <c r="V22" s="134" t="s">
        <v>246</v>
      </c>
      <c r="W22" s="135">
        <v>126.64053344726562</v>
      </c>
      <c r="X22" s="134" t="s">
        <v>307</v>
      </c>
      <c r="Y22" s="134" t="s">
        <v>246</v>
      </c>
      <c r="Z22" s="134" t="s">
        <v>246</v>
      </c>
      <c r="AA22" s="134" t="s">
        <v>308</v>
      </c>
      <c r="AB22" s="136" t="s">
        <v>308</v>
      </c>
      <c r="AD22" s="6" t="s">
        <v>156</v>
      </c>
      <c r="AE22" s="134" t="s">
        <v>246</v>
      </c>
      <c r="AF22" s="134" t="s">
        <v>307</v>
      </c>
      <c r="AG22" s="134" t="s">
        <v>307</v>
      </c>
      <c r="AH22" s="134" t="s">
        <v>246</v>
      </c>
      <c r="AI22" s="134" t="s">
        <v>246</v>
      </c>
      <c r="AJ22" s="134" t="s">
        <v>307</v>
      </c>
      <c r="AK22" s="136" t="s">
        <v>307</v>
      </c>
      <c r="AM22" s="6" t="s">
        <v>156</v>
      </c>
      <c r="AN22" s="134" t="s">
        <v>307</v>
      </c>
      <c r="AO22" s="134" t="s">
        <v>308</v>
      </c>
      <c r="AP22" s="134" t="s">
        <v>307</v>
      </c>
      <c r="AQ22" s="134" t="s">
        <v>246</v>
      </c>
      <c r="AR22" s="134" t="s">
        <v>246</v>
      </c>
      <c r="AS22" s="134" t="s">
        <v>308</v>
      </c>
      <c r="AT22" s="136" t="s">
        <v>308</v>
      </c>
      <c r="AV22" s="6" t="s">
        <v>156</v>
      </c>
      <c r="AW22" s="134" t="s">
        <v>308</v>
      </c>
      <c r="AX22" s="134">
        <v>99.61454772949219</v>
      </c>
      <c r="AY22" s="134">
        <v>77.02235412597656</v>
      </c>
      <c r="AZ22" s="134" t="s">
        <v>246</v>
      </c>
      <c r="BA22" s="134" t="s">
        <v>246</v>
      </c>
      <c r="BB22" s="134">
        <v>94.0945816040039</v>
      </c>
      <c r="BC22" s="136">
        <v>99.70565795898438</v>
      </c>
    </row>
    <row r="23" spans="1:55" ht="15.75">
      <c r="A23" s="75" t="s">
        <v>157</v>
      </c>
      <c r="C23" s="6" t="s">
        <v>157</v>
      </c>
      <c r="D23" s="134">
        <v>201.37721252441406</v>
      </c>
      <c r="E23" s="134">
        <v>122.48973083496094</v>
      </c>
      <c r="F23" s="134">
        <v>126.80560302734375</v>
      </c>
      <c r="G23" s="134" t="s">
        <v>246</v>
      </c>
      <c r="H23" s="134" t="s">
        <v>246</v>
      </c>
      <c r="I23" s="134">
        <v>120.6861801147461</v>
      </c>
      <c r="J23" s="136">
        <v>127.1651840209961</v>
      </c>
      <c r="L23" s="6" t="s">
        <v>157</v>
      </c>
      <c r="M23" s="134" t="s">
        <v>307</v>
      </c>
      <c r="N23" s="134">
        <v>98.5618896484375</v>
      </c>
      <c r="O23" s="135">
        <v>77.4758071899414</v>
      </c>
      <c r="P23" s="134" t="s">
        <v>246</v>
      </c>
      <c r="Q23" s="134" t="s">
        <v>246</v>
      </c>
      <c r="R23" s="134">
        <v>79.25907135009766</v>
      </c>
      <c r="S23" s="136">
        <v>81.0721435546875</v>
      </c>
      <c r="U23" s="6" t="s">
        <v>157</v>
      </c>
      <c r="V23" s="134" t="s">
        <v>246</v>
      </c>
      <c r="W23" s="134" t="s">
        <v>308</v>
      </c>
      <c r="X23" s="134" t="s">
        <v>307</v>
      </c>
      <c r="Y23" s="134" t="s">
        <v>246</v>
      </c>
      <c r="Z23" s="134" t="s">
        <v>246</v>
      </c>
      <c r="AA23" s="134" t="s">
        <v>308</v>
      </c>
      <c r="AB23" s="136" t="s">
        <v>308</v>
      </c>
      <c r="AD23" s="6" t="s">
        <v>157</v>
      </c>
      <c r="AE23" s="134" t="s">
        <v>246</v>
      </c>
      <c r="AF23" s="134" t="s">
        <v>307</v>
      </c>
      <c r="AG23" s="134" t="s">
        <v>307</v>
      </c>
      <c r="AH23" s="134" t="s">
        <v>246</v>
      </c>
      <c r="AI23" s="134" t="s">
        <v>246</v>
      </c>
      <c r="AJ23" s="134" t="s">
        <v>307</v>
      </c>
      <c r="AK23" s="136" t="s">
        <v>307</v>
      </c>
      <c r="AM23" s="6" t="s">
        <v>157</v>
      </c>
      <c r="AN23" s="134" t="s">
        <v>307</v>
      </c>
      <c r="AO23" s="134" t="s">
        <v>308</v>
      </c>
      <c r="AP23" s="135">
        <v>77.63541412353516</v>
      </c>
      <c r="AQ23" s="134" t="s">
        <v>246</v>
      </c>
      <c r="AR23" s="134" t="s">
        <v>246</v>
      </c>
      <c r="AS23" s="135">
        <v>79.13129425048828</v>
      </c>
      <c r="AT23" s="137">
        <v>79.13129425048828</v>
      </c>
      <c r="AV23" s="6" t="s">
        <v>157</v>
      </c>
      <c r="AW23" s="134">
        <v>201.7415008544922</v>
      </c>
      <c r="AX23" s="134">
        <v>112.19935607910156</v>
      </c>
      <c r="AY23" s="134">
        <v>91.90606689453125</v>
      </c>
      <c r="AZ23" s="134" t="s">
        <v>246</v>
      </c>
      <c r="BA23" s="134" t="s">
        <v>246</v>
      </c>
      <c r="BB23" s="134">
        <v>102.80164337158203</v>
      </c>
      <c r="BC23" s="136">
        <v>108.28023529052734</v>
      </c>
    </row>
    <row r="24" spans="1:55" ht="15.75">
      <c r="A24" s="75" t="s">
        <v>158</v>
      </c>
      <c r="C24" s="6" t="s">
        <v>158</v>
      </c>
      <c r="D24" s="134" t="s">
        <v>308</v>
      </c>
      <c r="E24" s="134" t="s">
        <v>308</v>
      </c>
      <c r="F24" s="134" t="s">
        <v>308</v>
      </c>
      <c r="G24" s="134" t="s">
        <v>307</v>
      </c>
      <c r="H24" s="134" t="s">
        <v>246</v>
      </c>
      <c r="I24" s="134">
        <v>110.80658721923828</v>
      </c>
      <c r="J24" s="136">
        <v>124.79286193847656</v>
      </c>
      <c r="L24" s="6" t="s">
        <v>158</v>
      </c>
      <c r="M24" s="134" t="s">
        <v>307</v>
      </c>
      <c r="N24" s="134" t="s">
        <v>308</v>
      </c>
      <c r="O24" s="134" t="s">
        <v>308</v>
      </c>
      <c r="P24" s="134" t="s">
        <v>307</v>
      </c>
      <c r="Q24" s="134" t="s">
        <v>246</v>
      </c>
      <c r="R24" s="134" t="s">
        <v>308</v>
      </c>
      <c r="S24" s="136" t="s">
        <v>308</v>
      </c>
      <c r="U24" s="6" t="s">
        <v>158</v>
      </c>
      <c r="V24" s="134" t="s">
        <v>246</v>
      </c>
      <c r="W24" s="134" t="s">
        <v>308</v>
      </c>
      <c r="X24" s="134" t="s">
        <v>307</v>
      </c>
      <c r="Y24" s="134" t="s">
        <v>307</v>
      </c>
      <c r="Z24" s="134" t="s">
        <v>246</v>
      </c>
      <c r="AA24" s="135">
        <v>122.48429107666016</v>
      </c>
      <c r="AB24" s="137">
        <v>122.48429107666016</v>
      </c>
      <c r="AD24" s="6" t="s">
        <v>158</v>
      </c>
      <c r="AE24" s="134" t="s">
        <v>246</v>
      </c>
      <c r="AF24" s="134" t="s">
        <v>307</v>
      </c>
      <c r="AG24" s="134" t="s">
        <v>307</v>
      </c>
      <c r="AH24" s="134" t="s">
        <v>307</v>
      </c>
      <c r="AI24" s="134" t="s">
        <v>246</v>
      </c>
      <c r="AJ24" s="134" t="s">
        <v>307</v>
      </c>
      <c r="AK24" s="136" t="s">
        <v>307</v>
      </c>
      <c r="AM24" s="6" t="s">
        <v>158</v>
      </c>
      <c r="AN24" s="134" t="s">
        <v>307</v>
      </c>
      <c r="AO24" s="134" t="s">
        <v>308</v>
      </c>
      <c r="AP24" s="134" t="s">
        <v>308</v>
      </c>
      <c r="AQ24" s="134" t="s">
        <v>307</v>
      </c>
      <c r="AR24" s="134" t="s">
        <v>246</v>
      </c>
      <c r="AS24" s="134" t="s">
        <v>308</v>
      </c>
      <c r="AT24" s="136" t="s">
        <v>308</v>
      </c>
      <c r="AV24" s="6" t="s">
        <v>158</v>
      </c>
      <c r="AW24" s="134" t="s">
        <v>308</v>
      </c>
      <c r="AX24" s="134">
        <v>125.3211898803711</v>
      </c>
      <c r="AY24" s="134">
        <v>149.6927490234375</v>
      </c>
      <c r="AZ24" s="134" t="s">
        <v>307</v>
      </c>
      <c r="BA24" s="134" t="s">
        <v>246</v>
      </c>
      <c r="BB24" s="134">
        <v>105.3575668334961</v>
      </c>
      <c r="BC24" s="136">
        <v>114.2645492553711</v>
      </c>
    </row>
    <row r="25" spans="1:55" ht="15.75">
      <c r="A25" s="75" t="s">
        <v>159</v>
      </c>
      <c r="C25" s="6" t="s">
        <v>159</v>
      </c>
      <c r="D25" s="134" t="s">
        <v>308</v>
      </c>
      <c r="E25" s="135">
        <v>99.5677490234375</v>
      </c>
      <c r="F25" s="135">
        <v>102.2229232788086</v>
      </c>
      <c r="G25" s="135">
        <v>82.41045379638672</v>
      </c>
      <c r="H25" s="134" t="s">
        <v>246</v>
      </c>
      <c r="I25" s="134">
        <v>98.84523010253906</v>
      </c>
      <c r="J25" s="136">
        <v>101.72010803222656</v>
      </c>
      <c r="L25" s="6" t="s">
        <v>159</v>
      </c>
      <c r="M25" s="134" t="s">
        <v>307</v>
      </c>
      <c r="N25" s="134" t="s">
        <v>308</v>
      </c>
      <c r="O25" s="134" t="s">
        <v>308</v>
      </c>
      <c r="P25" s="134" t="s">
        <v>307</v>
      </c>
      <c r="Q25" s="134" t="s">
        <v>246</v>
      </c>
      <c r="R25" s="134">
        <v>129.55006408691406</v>
      </c>
      <c r="S25" s="136">
        <v>129.55006408691406</v>
      </c>
      <c r="U25" s="6" t="s">
        <v>159</v>
      </c>
      <c r="V25" s="134" t="s">
        <v>246</v>
      </c>
      <c r="W25" s="134" t="s">
        <v>308</v>
      </c>
      <c r="X25" s="134" t="s">
        <v>307</v>
      </c>
      <c r="Y25" s="134" t="s">
        <v>307</v>
      </c>
      <c r="Z25" s="134" t="s">
        <v>246</v>
      </c>
      <c r="AA25" s="134" t="s">
        <v>308</v>
      </c>
      <c r="AB25" s="136" t="s">
        <v>308</v>
      </c>
      <c r="AD25" s="6" t="s">
        <v>159</v>
      </c>
      <c r="AE25" s="134" t="s">
        <v>246</v>
      </c>
      <c r="AF25" s="134" t="s">
        <v>307</v>
      </c>
      <c r="AG25" s="134" t="s">
        <v>307</v>
      </c>
      <c r="AH25" s="134" t="s">
        <v>307</v>
      </c>
      <c r="AI25" s="134" t="s">
        <v>246</v>
      </c>
      <c r="AJ25" s="134" t="s">
        <v>307</v>
      </c>
      <c r="AK25" s="136" t="s">
        <v>307</v>
      </c>
      <c r="AM25" s="6" t="s">
        <v>159</v>
      </c>
      <c r="AN25" s="134" t="s">
        <v>307</v>
      </c>
      <c r="AO25" s="134" t="s">
        <v>308</v>
      </c>
      <c r="AP25" s="134">
        <v>233.45999145507812</v>
      </c>
      <c r="AQ25" s="135">
        <v>158.06532287597656</v>
      </c>
      <c r="AR25" s="134" t="s">
        <v>246</v>
      </c>
      <c r="AS25" s="135">
        <v>138.61358642578125</v>
      </c>
      <c r="AT25" s="137">
        <v>138.61358642578125</v>
      </c>
      <c r="AV25" s="6" t="s">
        <v>159</v>
      </c>
      <c r="AW25" s="134" t="s">
        <v>308</v>
      </c>
      <c r="AX25" s="134">
        <v>97.20472717285156</v>
      </c>
      <c r="AY25" s="134">
        <v>125.15633392333984</v>
      </c>
      <c r="AZ25" s="134">
        <v>77.136474609375</v>
      </c>
      <c r="BA25" s="134" t="s">
        <v>246</v>
      </c>
      <c r="BB25" s="134">
        <v>109.41058349609375</v>
      </c>
      <c r="BC25" s="136">
        <v>110.78517150878906</v>
      </c>
    </row>
    <row r="26" spans="1:55" ht="15.75">
      <c r="A26" s="75" t="s">
        <v>151</v>
      </c>
      <c r="C26" s="6" t="s">
        <v>151</v>
      </c>
      <c r="D26" s="134" t="s">
        <v>308</v>
      </c>
      <c r="E26" s="134" t="s">
        <v>308</v>
      </c>
      <c r="F26" s="134" t="s">
        <v>308</v>
      </c>
      <c r="G26" s="134" t="s">
        <v>308</v>
      </c>
      <c r="H26" s="134" t="s">
        <v>246</v>
      </c>
      <c r="I26" s="134">
        <v>100.48162078857422</v>
      </c>
      <c r="J26" s="136">
        <v>109.69168853759766</v>
      </c>
      <c r="L26" s="6" t="s">
        <v>151</v>
      </c>
      <c r="M26" s="134" t="s">
        <v>307</v>
      </c>
      <c r="N26" s="135">
        <v>150.11117553710938</v>
      </c>
      <c r="O26" s="135">
        <v>144.71568298339844</v>
      </c>
      <c r="P26" s="134" t="s">
        <v>307</v>
      </c>
      <c r="Q26" s="134" t="s">
        <v>246</v>
      </c>
      <c r="R26" s="134" t="s">
        <v>308</v>
      </c>
      <c r="S26" s="136" t="s">
        <v>308</v>
      </c>
      <c r="U26" s="6" t="s">
        <v>151</v>
      </c>
      <c r="V26" s="134" t="s">
        <v>246</v>
      </c>
      <c r="W26" s="134" t="s">
        <v>308</v>
      </c>
      <c r="X26" s="134" t="s">
        <v>307</v>
      </c>
      <c r="Y26" s="134" t="s">
        <v>307</v>
      </c>
      <c r="Z26" s="134" t="s">
        <v>246</v>
      </c>
      <c r="AA26" s="134" t="s">
        <v>308</v>
      </c>
      <c r="AB26" s="136" t="s">
        <v>308</v>
      </c>
      <c r="AD26" s="6" t="s">
        <v>151</v>
      </c>
      <c r="AE26" s="134" t="s">
        <v>246</v>
      </c>
      <c r="AF26" s="134" t="s">
        <v>307</v>
      </c>
      <c r="AG26" s="134" t="s">
        <v>307</v>
      </c>
      <c r="AH26" s="134" t="s">
        <v>307</v>
      </c>
      <c r="AI26" s="134" t="s">
        <v>246</v>
      </c>
      <c r="AJ26" s="134" t="s">
        <v>307</v>
      </c>
      <c r="AK26" s="136" t="s">
        <v>307</v>
      </c>
      <c r="AM26" s="6" t="s">
        <v>151</v>
      </c>
      <c r="AN26" s="134" t="s">
        <v>307</v>
      </c>
      <c r="AO26" s="134" t="s">
        <v>308</v>
      </c>
      <c r="AP26" s="134" t="s">
        <v>308</v>
      </c>
      <c r="AQ26" s="134" t="s">
        <v>308</v>
      </c>
      <c r="AR26" s="134" t="s">
        <v>246</v>
      </c>
      <c r="AS26" s="134" t="s">
        <v>308</v>
      </c>
      <c r="AT26" s="136" t="s">
        <v>308</v>
      </c>
      <c r="AV26" s="6" t="s">
        <v>151</v>
      </c>
      <c r="AW26" s="134" t="s">
        <v>308</v>
      </c>
      <c r="AX26" s="134">
        <v>132.4993896484375</v>
      </c>
      <c r="AY26" s="134">
        <v>117.3558349609375</v>
      </c>
      <c r="AZ26" s="134">
        <v>114.38162231445312</v>
      </c>
      <c r="BA26" s="134" t="s">
        <v>246</v>
      </c>
      <c r="BB26" s="134">
        <v>121.56822204589844</v>
      </c>
      <c r="BC26" s="136">
        <v>126.40103149414062</v>
      </c>
    </row>
    <row r="27" spans="1:55" ht="15.75">
      <c r="A27" s="75" t="s">
        <v>152</v>
      </c>
      <c r="C27" s="6" t="s">
        <v>152</v>
      </c>
      <c r="D27" s="134" t="s">
        <v>308</v>
      </c>
      <c r="E27" s="134">
        <v>132.16334533691406</v>
      </c>
      <c r="F27" s="135">
        <v>111.45784759521484</v>
      </c>
      <c r="G27" s="134">
        <v>110.29512023925781</v>
      </c>
      <c r="H27" s="134" t="s">
        <v>307</v>
      </c>
      <c r="I27" s="134">
        <v>113.6967544555664</v>
      </c>
      <c r="J27" s="136">
        <v>115.64424896240234</v>
      </c>
      <c r="L27" s="6" t="s">
        <v>152</v>
      </c>
      <c r="M27" s="134" t="s">
        <v>307</v>
      </c>
      <c r="N27" s="134" t="s">
        <v>308</v>
      </c>
      <c r="O27" s="134" t="s">
        <v>308</v>
      </c>
      <c r="P27" s="134" t="s">
        <v>307</v>
      </c>
      <c r="Q27" s="134" t="s">
        <v>307</v>
      </c>
      <c r="R27" s="134">
        <v>153.8210906982422</v>
      </c>
      <c r="S27" s="136">
        <v>152.57778930664062</v>
      </c>
      <c r="U27" s="6" t="s">
        <v>152</v>
      </c>
      <c r="V27" s="134" t="s">
        <v>246</v>
      </c>
      <c r="W27" s="134" t="s">
        <v>308</v>
      </c>
      <c r="X27" s="134" t="s">
        <v>307</v>
      </c>
      <c r="Y27" s="134" t="s">
        <v>307</v>
      </c>
      <c r="Z27" s="134" t="s">
        <v>307</v>
      </c>
      <c r="AA27" s="134" t="s">
        <v>308</v>
      </c>
      <c r="AB27" s="136" t="s">
        <v>308</v>
      </c>
      <c r="AD27" s="6" t="s">
        <v>152</v>
      </c>
      <c r="AE27" s="134" t="s">
        <v>246</v>
      </c>
      <c r="AF27" s="134" t="s">
        <v>307</v>
      </c>
      <c r="AG27" s="134" t="s">
        <v>307</v>
      </c>
      <c r="AH27" s="134" t="s">
        <v>307</v>
      </c>
      <c r="AI27" s="134" t="s">
        <v>307</v>
      </c>
      <c r="AJ27" s="134" t="s">
        <v>307</v>
      </c>
      <c r="AK27" s="136" t="s">
        <v>307</v>
      </c>
      <c r="AM27" s="6" t="s">
        <v>152</v>
      </c>
      <c r="AN27" s="134" t="s">
        <v>307</v>
      </c>
      <c r="AO27" s="134" t="s">
        <v>308</v>
      </c>
      <c r="AP27" s="134" t="s">
        <v>308</v>
      </c>
      <c r="AQ27" s="134" t="s">
        <v>308</v>
      </c>
      <c r="AR27" s="134" t="s">
        <v>307</v>
      </c>
      <c r="AS27" s="134">
        <v>267.3714294433594</v>
      </c>
      <c r="AT27" s="136">
        <v>266.53118896484375</v>
      </c>
      <c r="AV27" s="6" t="s">
        <v>152</v>
      </c>
      <c r="AW27" s="134" t="s">
        <v>308</v>
      </c>
      <c r="AX27" s="134">
        <v>123.00643920898438</v>
      </c>
      <c r="AY27" s="134">
        <v>158.03126525878906</v>
      </c>
      <c r="AZ27" s="134">
        <v>110.91020965576172</v>
      </c>
      <c r="BA27" s="134" t="s">
        <v>307</v>
      </c>
      <c r="BB27" s="134">
        <v>132.50498962402344</v>
      </c>
      <c r="BC27" s="136">
        <v>133.10494995117188</v>
      </c>
    </row>
    <row r="28" spans="1:55" ht="15.75">
      <c r="A28" s="75" t="s">
        <v>153</v>
      </c>
      <c r="C28" s="6" t="s">
        <v>153</v>
      </c>
      <c r="D28" s="134" t="s">
        <v>308</v>
      </c>
      <c r="E28" s="134" t="s">
        <v>308</v>
      </c>
      <c r="F28" s="134" t="s">
        <v>308</v>
      </c>
      <c r="G28" s="134" t="s">
        <v>308</v>
      </c>
      <c r="H28" s="134" t="s">
        <v>307</v>
      </c>
      <c r="I28" s="134">
        <v>129.8211669921875</v>
      </c>
      <c r="J28" s="136">
        <v>133.888427734375</v>
      </c>
      <c r="L28" s="6" t="s">
        <v>153</v>
      </c>
      <c r="M28" s="134" t="s">
        <v>307</v>
      </c>
      <c r="N28" s="134" t="s">
        <v>308</v>
      </c>
      <c r="O28" s="134" t="s">
        <v>308</v>
      </c>
      <c r="P28" s="134" t="s">
        <v>307</v>
      </c>
      <c r="Q28" s="134" t="s">
        <v>307</v>
      </c>
      <c r="R28" s="134" t="s">
        <v>308</v>
      </c>
      <c r="S28" s="136" t="s">
        <v>308</v>
      </c>
      <c r="U28" s="6" t="s">
        <v>153</v>
      </c>
      <c r="V28" s="134" t="s">
        <v>246</v>
      </c>
      <c r="W28" s="134" t="s">
        <v>308</v>
      </c>
      <c r="X28" s="134" t="s">
        <v>307</v>
      </c>
      <c r="Y28" s="134" t="s">
        <v>307</v>
      </c>
      <c r="Z28" s="134" t="s">
        <v>307</v>
      </c>
      <c r="AA28" s="134" t="s">
        <v>308</v>
      </c>
      <c r="AB28" s="136" t="s">
        <v>308</v>
      </c>
      <c r="AD28" s="6" t="s">
        <v>153</v>
      </c>
      <c r="AE28" s="134" t="s">
        <v>246</v>
      </c>
      <c r="AF28" s="134" t="s">
        <v>307</v>
      </c>
      <c r="AG28" s="134" t="s">
        <v>307</v>
      </c>
      <c r="AH28" s="134" t="s">
        <v>307</v>
      </c>
      <c r="AI28" s="134" t="s">
        <v>307</v>
      </c>
      <c r="AJ28" s="134" t="s">
        <v>307</v>
      </c>
      <c r="AK28" s="136" t="s">
        <v>307</v>
      </c>
      <c r="AM28" s="6" t="s">
        <v>153</v>
      </c>
      <c r="AN28" s="134" t="s">
        <v>307</v>
      </c>
      <c r="AO28" s="134" t="s">
        <v>308</v>
      </c>
      <c r="AP28" s="134" t="s">
        <v>308</v>
      </c>
      <c r="AQ28" s="134" t="s">
        <v>308</v>
      </c>
      <c r="AR28" s="134" t="s">
        <v>307</v>
      </c>
      <c r="AS28" s="134" t="s">
        <v>308</v>
      </c>
      <c r="AT28" s="136" t="s">
        <v>308</v>
      </c>
      <c r="AV28" s="6" t="s">
        <v>153</v>
      </c>
      <c r="AW28" s="134" t="s">
        <v>308</v>
      </c>
      <c r="AX28" s="134">
        <v>145.40272521972656</v>
      </c>
      <c r="AY28" s="134">
        <v>155.29872131347656</v>
      </c>
      <c r="AZ28" s="134">
        <v>167.3512725830078</v>
      </c>
      <c r="BA28" s="134" t="s">
        <v>307</v>
      </c>
      <c r="BB28" s="134">
        <v>157.17930603027344</v>
      </c>
      <c r="BC28" s="136">
        <v>157.7985382080078</v>
      </c>
    </row>
    <row r="29" spans="1:55" ht="15.75">
      <c r="A29" s="75" t="s">
        <v>154</v>
      </c>
      <c r="C29" s="6" t="s">
        <v>154</v>
      </c>
      <c r="D29" s="134" t="s">
        <v>308</v>
      </c>
      <c r="E29" s="134" t="s">
        <v>308</v>
      </c>
      <c r="F29" s="134" t="s">
        <v>308</v>
      </c>
      <c r="G29" s="134" t="s">
        <v>308</v>
      </c>
      <c r="H29" s="134" t="s">
        <v>307</v>
      </c>
      <c r="I29" s="134" t="s">
        <v>308</v>
      </c>
      <c r="J29" s="136" t="s">
        <v>308</v>
      </c>
      <c r="L29" s="6" t="s">
        <v>154</v>
      </c>
      <c r="M29" s="134" t="s">
        <v>307</v>
      </c>
      <c r="N29" s="134" t="s">
        <v>308</v>
      </c>
      <c r="O29" s="134" t="s">
        <v>308</v>
      </c>
      <c r="P29" s="134" t="s">
        <v>307</v>
      </c>
      <c r="Q29" s="134" t="s">
        <v>307</v>
      </c>
      <c r="R29" s="134" t="s">
        <v>308</v>
      </c>
      <c r="S29" s="136" t="s">
        <v>308</v>
      </c>
      <c r="U29" s="6" t="s">
        <v>154</v>
      </c>
      <c r="V29" s="134" t="s">
        <v>246</v>
      </c>
      <c r="W29" s="134" t="s">
        <v>308</v>
      </c>
      <c r="X29" s="134" t="s">
        <v>307</v>
      </c>
      <c r="Y29" s="134" t="s">
        <v>307</v>
      </c>
      <c r="Z29" s="134" t="s">
        <v>307</v>
      </c>
      <c r="AA29" s="134" t="s">
        <v>308</v>
      </c>
      <c r="AB29" s="136" t="s">
        <v>308</v>
      </c>
      <c r="AD29" s="6" t="s">
        <v>154</v>
      </c>
      <c r="AE29" s="134" t="s">
        <v>246</v>
      </c>
      <c r="AF29" s="134" t="s">
        <v>307</v>
      </c>
      <c r="AG29" s="134" t="s">
        <v>307</v>
      </c>
      <c r="AH29" s="134" t="s">
        <v>307</v>
      </c>
      <c r="AI29" s="134" t="s">
        <v>307</v>
      </c>
      <c r="AJ29" s="134" t="s">
        <v>307</v>
      </c>
      <c r="AK29" s="136" t="s">
        <v>307</v>
      </c>
      <c r="AM29" s="6" t="s">
        <v>154</v>
      </c>
      <c r="AN29" s="134" t="s">
        <v>307</v>
      </c>
      <c r="AO29" s="134" t="s">
        <v>308</v>
      </c>
      <c r="AP29" s="134" t="s">
        <v>308</v>
      </c>
      <c r="AQ29" s="134" t="s">
        <v>308</v>
      </c>
      <c r="AR29" s="134" t="s">
        <v>307</v>
      </c>
      <c r="AS29" s="134" t="s">
        <v>308</v>
      </c>
      <c r="AT29" s="136" t="s">
        <v>308</v>
      </c>
      <c r="AV29" s="6" t="s">
        <v>154</v>
      </c>
      <c r="AW29" s="134" t="s">
        <v>308</v>
      </c>
      <c r="AX29" s="134" t="s">
        <v>308</v>
      </c>
      <c r="AY29" s="134" t="s">
        <v>308</v>
      </c>
      <c r="AZ29" s="134" t="s">
        <v>308</v>
      </c>
      <c r="BA29" s="134" t="s">
        <v>307</v>
      </c>
      <c r="BB29" s="134" t="s">
        <v>308</v>
      </c>
      <c r="BC29" s="136" t="s">
        <v>308</v>
      </c>
    </row>
    <row r="30" spans="1:55" ht="15.75">
      <c r="A30" s="75" t="s">
        <v>11</v>
      </c>
      <c r="C30" s="6" t="s">
        <v>11</v>
      </c>
      <c r="D30" s="134" t="s">
        <v>308</v>
      </c>
      <c r="E30" s="134" t="s">
        <v>308</v>
      </c>
      <c r="F30" s="134" t="s">
        <v>308</v>
      </c>
      <c r="G30" s="134" t="s">
        <v>308</v>
      </c>
      <c r="H30" s="135">
        <v>132.33651733398438</v>
      </c>
      <c r="I30" s="134" t="s">
        <v>308</v>
      </c>
      <c r="J30" s="136" t="s">
        <v>308</v>
      </c>
      <c r="L30" s="6" t="s">
        <v>11</v>
      </c>
      <c r="M30" s="135">
        <v>38.42015075683594</v>
      </c>
      <c r="N30" s="134" t="s">
        <v>246</v>
      </c>
      <c r="O30" s="134" t="s">
        <v>308</v>
      </c>
      <c r="P30" s="135">
        <v>119.93225860595703</v>
      </c>
      <c r="Q30" s="135">
        <v>145.7666473388672</v>
      </c>
      <c r="R30" s="134" t="s">
        <v>308</v>
      </c>
      <c r="S30" s="136" t="s">
        <v>308</v>
      </c>
      <c r="U30" s="6" t="s">
        <v>11</v>
      </c>
      <c r="V30" s="134" t="s">
        <v>246</v>
      </c>
      <c r="W30" s="134" t="s">
        <v>308</v>
      </c>
      <c r="X30" s="135">
        <v>92.8209228515625</v>
      </c>
      <c r="Y30" s="135">
        <v>157.67178344726562</v>
      </c>
      <c r="Z30" s="135">
        <v>74.03771209716797</v>
      </c>
      <c r="AA30" s="134" t="s">
        <v>308</v>
      </c>
      <c r="AB30" s="136" t="s">
        <v>308</v>
      </c>
      <c r="AD30" s="6" t="s">
        <v>11</v>
      </c>
      <c r="AE30" s="134" t="s">
        <v>246</v>
      </c>
      <c r="AF30" s="135">
        <v>127.67329406738281</v>
      </c>
      <c r="AG30" s="135">
        <v>277.1428527832031</v>
      </c>
      <c r="AH30" s="135">
        <v>34.60319137573242</v>
      </c>
      <c r="AI30" s="135">
        <v>0</v>
      </c>
      <c r="AJ30" s="135">
        <v>112.87429809570312</v>
      </c>
      <c r="AK30" s="137">
        <v>112.87429809570312</v>
      </c>
      <c r="AM30" s="6" t="s">
        <v>11</v>
      </c>
      <c r="AN30" s="135">
        <v>99.8160629272461</v>
      </c>
      <c r="AO30" s="134" t="s">
        <v>308</v>
      </c>
      <c r="AP30" s="134" t="s">
        <v>308</v>
      </c>
      <c r="AQ30" s="134" t="s">
        <v>308</v>
      </c>
      <c r="AR30" s="135">
        <v>298.106689453125</v>
      </c>
      <c r="AS30" s="134" t="s">
        <v>308</v>
      </c>
      <c r="AT30" s="136" t="s">
        <v>308</v>
      </c>
      <c r="AV30" s="6" t="s">
        <v>11</v>
      </c>
      <c r="AW30" s="134" t="s">
        <v>308</v>
      </c>
      <c r="AX30" s="134" t="s">
        <v>308</v>
      </c>
      <c r="AY30" s="134" t="s">
        <v>308</v>
      </c>
      <c r="AZ30" s="134" t="s">
        <v>308</v>
      </c>
      <c r="BA30" s="134">
        <v>156.39474487304688</v>
      </c>
      <c r="BB30" s="134" t="s">
        <v>308</v>
      </c>
      <c r="BC30" s="136" t="s">
        <v>308</v>
      </c>
    </row>
    <row r="31" spans="1:55" ht="15.75">
      <c r="A31" s="75" t="s">
        <v>8</v>
      </c>
      <c r="C31" s="6" t="s">
        <v>8</v>
      </c>
      <c r="D31" s="134" t="s">
        <v>8</v>
      </c>
      <c r="E31" s="134" t="s">
        <v>8</v>
      </c>
      <c r="F31" s="134" t="s">
        <v>8</v>
      </c>
      <c r="G31" s="134" t="s">
        <v>8</v>
      </c>
      <c r="H31" s="134" t="s">
        <v>8</v>
      </c>
      <c r="I31" s="134" t="s">
        <v>8</v>
      </c>
      <c r="J31" s="136" t="s">
        <v>8</v>
      </c>
      <c r="L31" s="6" t="s">
        <v>8</v>
      </c>
      <c r="M31" s="134" t="s">
        <v>8</v>
      </c>
      <c r="N31" s="134" t="s">
        <v>8</v>
      </c>
      <c r="O31" s="134" t="s">
        <v>8</v>
      </c>
      <c r="P31" s="134" t="s">
        <v>8</v>
      </c>
      <c r="Q31" s="134" t="s">
        <v>8</v>
      </c>
      <c r="R31" s="134" t="s">
        <v>8</v>
      </c>
      <c r="S31" s="136" t="s">
        <v>8</v>
      </c>
      <c r="U31" s="6" t="s">
        <v>8</v>
      </c>
      <c r="V31" s="134" t="s">
        <v>8</v>
      </c>
      <c r="W31" s="134" t="s">
        <v>8</v>
      </c>
      <c r="X31" s="134" t="s">
        <v>8</v>
      </c>
      <c r="Y31" s="134" t="s">
        <v>8</v>
      </c>
      <c r="Z31" s="134" t="s">
        <v>8</v>
      </c>
      <c r="AA31" s="134" t="s">
        <v>8</v>
      </c>
      <c r="AB31" s="136" t="s">
        <v>8</v>
      </c>
      <c r="AD31" s="6" t="s">
        <v>8</v>
      </c>
      <c r="AE31" s="134" t="s">
        <v>8</v>
      </c>
      <c r="AF31" s="134" t="s">
        <v>8</v>
      </c>
      <c r="AG31" s="134" t="s">
        <v>8</v>
      </c>
      <c r="AH31" s="134" t="s">
        <v>8</v>
      </c>
      <c r="AI31" s="134" t="s">
        <v>8</v>
      </c>
      <c r="AJ31" s="134" t="s">
        <v>8</v>
      </c>
      <c r="AK31" s="136" t="s">
        <v>8</v>
      </c>
      <c r="AM31" s="6" t="s">
        <v>8</v>
      </c>
      <c r="AN31" s="134" t="s">
        <v>8</v>
      </c>
      <c r="AO31" s="134" t="s">
        <v>8</v>
      </c>
      <c r="AP31" s="134" t="s">
        <v>8</v>
      </c>
      <c r="AQ31" s="134" t="s">
        <v>8</v>
      </c>
      <c r="AR31" s="134" t="s">
        <v>8</v>
      </c>
      <c r="AS31" s="134" t="s">
        <v>8</v>
      </c>
      <c r="AT31" s="136" t="s">
        <v>8</v>
      </c>
      <c r="AV31" s="6" t="s">
        <v>8</v>
      </c>
      <c r="AW31" s="134" t="s">
        <v>8</v>
      </c>
      <c r="AX31" s="134" t="s">
        <v>8</v>
      </c>
      <c r="AY31" s="134" t="s">
        <v>8</v>
      </c>
      <c r="AZ31" s="134" t="s">
        <v>8</v>
      </c>
      <c r="BA31" s="134" t="s">
        <v>8</v>
      </c>
      <c r="BB31" s="134" t="s">
        <v>8</v>
      </c>
      <c r="BC31" s="136" t="s">
        <v>8</v>
      </c>
    </row>
    <row r="32" spans="1:55" ht="15.75">
      <c r="A32" s="79" t="s">
        <v>12</v>
      </c>
      <c r="C32" s="7" t="s">
        <v>12</v>
      </c>
      <c r="D32" s="134" t="s">
        <v>8</v>
      </c>
      <c r="E32" s="134" t="s">
        <v>8</v>
      </c>
      <c r="F32" s="134" t="s">
        <v>8</v>
      </c>
      <c r="G32" s="134" t="s">
        <v>8</v>
      </c>
      <c r="H32" s="134" t="s">
        <v>8</v>
      </c>
      <c r="I32" s="134" t="s">
        <v>8</v>
      </c>
      <c r="J32" s="136" t="s">
        <v>8</v>
      </c>
      <c r="L32" s="7" t="s">
        <v>12</v>
      </c>
      <c r="M32" s="134" t="s">
        <v>8</v>
      </c>
      <c r="N32" s="134" t="s">
        <v>8</v>
      </c>
      <c r="O32" s="134" t="s">
        <v>8</v>
      </c>
      <c r="P32" s="134" t="s">
        <v>8</v>
      </c>
      <c r="Q32" s="134" t="s">
        <v>8</v>
      </c>
      <c r="R32" s="134" t="s">
        <v>8</v>
      </c>
      <c r="S32" s="136" t="s">
        <v>8</v>
      </c>
      <c r="U32" s="7" t="s">
        <v>12</v>
      </c>
      <c r="V32" s="134" t="s">
        <v>8</v>
      </c>
      <c r="W32" s="134" t="s">
        <v>8</v>
      </c>
      <c r="X32" s="134" t="s">
        <v>8</v>
      </c>
      <c r="Y32" s="134" t="s">
        <v>8</v>
      </c>
      <c r="Z32" s="134" t="s">
        <v>8</v>
      </c>
      <c r="AA32" s="134" t="s">
        <v>8</v>
      </c>
      <c r="AB32" s="136" t="s">
        <v>8</v>
      </c>
      <c r="AD32" s="7" t="s">
        <v>12</v>
      </c>
      <c r="AE32" s="134" t="s">
        <v>8</v>
      </c>
      <c r="AF32" s="134" t="s">
        <v>8</v>
      </c>
      <c r="AG32" s="134" t="s">
        <v>8</v>
      </c>
      <c r="AH32" s="134" t="s">
        <v>8</v>
      </c>
      <c r="AI32" s="134" t="s">
        <v>8</v>
      </c>
      <c r="AJ32" s="134" t="s">
        <v>8</v>
      </c>
      <c r="AK32" s="136" t="s">
        <v>8</v>
      </c>
      <c r="AM32" s="7" t="s">
        <v>12</v>
      </c>
      <c r="AN32" s="134" t="s">
        <v>8</v>
      </c>
      <c r="AO32" s="134" t="s">
        <v>8</v>
      </c>
      <c r="AP32" s="134" t="s">
        <v>8</v>
      </c>
      <c r="AQ32" s="134" t="s">
        <v>8</v>
      </c>
      <c r="AR32" s="134" t="s">
        <v>8</v>
      </c>
      <c r="AS32" s="134" t="s">
        <v>8</v>
      </c>
      <c r="AT32" s="136" t="s">
        <v>8</v>
      </c>
      <c r="AV32" s="7" t="s">
        <v>12</v>
      </c>
      <c r="AW32" s="134" t="s">
        <v>8</v>
      </c>
      <c r="AX32" s="134" t="s">
        <v>8</v>
      </c>
      <c r="AY32" s="134" t="s">
        <v>8</v>
      </c>
      <c r="AZ32" s="134" t="s">
        <v>8</v>
      </c>
      <c r="BA32" s="134" t="s">
        <v>8</v>
      </c>
      <c r="BB32" s="134" t="s">
        <v>8</v>
      </c>
      <c r="BC32" s="136" t="s">
        <v>8</v>
      </c>
    </row>
    <row r="33" spans="1:55" ht="15.75">
      <c r="A33" s="75" t="s">
        <v>13</v>
      </c>
      <c r="C33" s="6" t="s">
        <v>13</v>
      </c>
      <c r="D33" s="134" t="s">
        <v>246</v>
      </c>
      <c r="E33" s="134" t="s">
        <v>307</v>
      </c>
      <c r="F33" s="134" t="s">
        <v>246</v>
      </c>
      <c r="G33" s="134" t="s">
        <v>246</v>
      </c>
      <c r="H33" s="135">
        <v>132.33651733398438</v>
      </c>
      <c r="I33" s="134" t="s">
        <v>307</v>
      </c>
      <c r="J33" s="136" t="s">
        <v>307</v>
      </c>
      <c r="L33" s="6" t="s">
        <v>13</v>
      </c>
      <c r="M33" s="135">
        <v>38.42015075683594</v>
      </c>
      <c r="N33" s="134" t="s">
        <v>246</v>
      </c>
      <c r="O33" s="134" t="s">
        <v>246</v>
      </c>
      <c r="P33" s="135">
        <v>119.93225860595703</v>
      </c>
      <c r="Q33" s="135">
        <v>145.7666473388672</v>
      </c>
      <c r="R33" s="134" t="s">
        <v>246</v>
      </c>
      <c r="S33" s="136" t="s">
        <v>246</v>
      </c>
      <c r="U33" s="6" t="s">
        <v>13</v>
      </c>
      <c r="V33" s="134" t="s">
        <v>246</v>
      </c>
      <c r="W33" s="134" t="s">
        <v>307</v>
      </c>
      <c r="X33" s="135">
        <v>92.8209228515625</v>
      </c>
      <c r="Y33" s="135">
        <v>157.67178344726562</v>
      </c>
      <c r="Z33" s="135">
        <v>74.03771209716797</v>
      </c>
      <c r="AA33" s="134" t="s">
        <v>307</v>
      </c>
      <c r="AB33" s="136" t="s">
        <v>307</v>
      </c>
      <c r="AD33" s="6" t="s">
        <v>13</v>
      </c>
      <c r="AE33" s="134" t="s">
        <v>246</v>
      </c>
      <c r="AF33" s="135">
        <v>127.67329406738281</v>
      </c>
      <c r="AG33" s="135">
        <v>277.1428527832031</v>
      </c>
      <c r="AH33" s="135">
        <v>34.60319137573242</v>
      </c>
      <c r="AI33" s="135">
        <v>0</v>
      </c>
      <c r="AJ33" s="135">
        <v>112.87429809570312</v>
      </c>
      <c r="AK33" s="137">
        <v>112.87429809570312</v>
      </c>
      <c r="AM33" s="6" t="s">
        <v>13</v>
      </c>
      <c r="AN33" s="135">
        <v>99.8160629272461</v>
      </c>
      <c r="AO33" s="134" t="s">
        <v>246</v>
      </c>
      <c r="AP33" s="134" t="s">
        <v>246</v>
      </c>
      <c r="AQ33" s="134" t="s">
        <v>246</v>
      </c>
      <c r="AR33" s="135">
        <v>298.106689453125</v>
      </c>
      <c r="AS33" s="134" t="s">
        <v>246</v>
      </c>
      <c r="AT33" s="136" t="s">
        <v>246</v>
      </c>
      <c r="AV33" s="6" t="s">
        <v>13</v>
      </c>
      <c r="AW33" s="134" t="s">
        <v>246</v>
      </c>
      <c r="AX33" s="134" t="s">
        <v>307</v>
      </c>
      <c r="AY33" s="134" t="s">
        <v>246</v>
      </c>
      <c r="AZ33" s="134" t="s">
        <v>246</v>
      </c>
      <c r="BA33" s="134">
        <v>156.39474487304688</v>
      </c>
      <c r="BB33" s="134" t="s">
        <v>307</v>
      </c>
      <c r="BC33" s="136" t="s">
        <v>307</v>
      </c>
    </row>
    <row r="34" spans="1:55" ht="15.75">
      <c r="A34" s="75" t="s">
        <v>21</v>
      </c>
      <c r="C34" s="6" t="s">
        <v>21</v>
      </c>
      <c r="D34" s="135">
        <v>77.13066864013672</v>
      </c>
      <c r="E34" s="135">
        <v>153.4266815185547</v>
      </c>
      <c r="F34" s="134" t="s">
        <v>307</v>
      </c>
      <c r="G34" s="134" t="s">
        <v>307</v>
      </c>
      <c r="H34" s="134" t="s">
        <v>308</v>
      </c>
      <c r="I34" s="135">
        <v>151.84938049316406</v>
      </c>
      <c r="J34" s="136">
        <v>105.04134368896484</v>
      </c>
      <c r="L34" s="6" t="s">
        <v>21</v>
      </c>
      <c r="M34" s="134" t="s">
        <v>308</v>
      </c>
      <c r="N34" s="134" t="s">
        <v>307</v>
      </c>
      <c r="O34" s="134" t="s">
        <v>307</v>
      </c>
      <c r="P34" s="134" t="s">
        <v>308</v>
      </c>
      <c r="Q34" s="134" t="s">
        <v>308</v>
      </c>
      <c r="R34" s="134" t="s">
        <v>307</v>
      </c>
      <c r="S34" s="136" t="s">
        <v>307</v>
      </c>
      <c r="U34" s="6" t="s">
        <v>21</v>
      </c>
      <c r="V34" s="134" t="s">
        <v>246</v>
      </c>
      <c r="W34" s="134" t="s">
        <v>307</v>
      </c>
      <c r="X34" s="134" t="s">
        <v>308</v>
      </c>
      <c r="Y34" s="134" t="s">
        <v>308</v>
      </c>
      <c r="Z34" s="134" t="s">
        <v>308</v>
      </c>
      <c r="AA34" s="134" t="s">
        <v>307</v>
      </c>
      <c r="AB34" s="136" t="s">
        <v>307</v>
      </c>
      <c r="AD34" s="6" t="s">
        <v>21</v>
      </c>
      <c r="AE34" s="134" t="s">
        <v>246</v>
      </c>
      <c r="AF34" s="134" t="s">
        <v>308</v>
      </c>
      <c r="AG34" s="134" t="s">
        <v>308</v>
      </c>
      <c r="AH34" s="134" t="s">
        <v>308</v>
      </c>
      <c r="AI34" s="134" t="s">
        <v>308</v>
      </c>
      <c r="AJ34" s="134" t="s">
        <v>308</v>
      </c>
      <c r="AK34" s="136" t="s">
        <v>308</v>
      </c>
      <c r="AM34" s="6" t="s">
        <v>21</v>
      </c>
      <c r="AN34" s="134" t="s">
        <v>308</v>
      </c>
      <c r="AO34" s="134" t="s">
        <v>246</v>
      </c>
      <c r="AP34" s="134" t="s">
        <v>307</v>
      </c>
      <c r="AQ34" s="134" t="s">
        <v>307</v>
      </c>
      <c r="AR34" s="134" t="s">
        <v>308</v>
      </c>
      <c r="AS34" s="134" t="s">
        <v>307</v>
      </c>
      <c r="AT34" s="136" t="s">
        <v>307</v>
      </c>
      <c r="AV34" s="6" t="s">
        <v>21</v>
      </c>
      <c r="AW34" s="134">
        <v>76.80953979492188</v>
      </c>
      <c r="AX34" s="134">
        <v>120.76239013671875</v>
      </c>
      <c r="AY34" s="134" t="s">
        <v>307</v>
      </c>
      <c r="AZ34" s="134" t="s">
        <v>307</v>
      </c>
      <c r="BA34" s="134" t="s">
        <v>308</v>
      </c>
      <c r="BB34" s="134">
        <v>110.03291320800781</v>
      </c>
      <c r="BC34" s="136">
        <v>95.02699279785156</v>
      </c>
    </row>
    <row r="35" spans="1:55" ht="15.75">
      <c r="A35" s="75" t="s">
        <v>22</v>
      </c>
      <c r="C35" s="6" t="s">
        <v>22</v>
      </c>
      <c r="D35" s="134">
        <v>81.36713409423828</v>
      </c>
      <c r="E35" s="134">
        <v>103.72720336914062</v>
      </c>
      <c r="F35" s="135">
        <v>59.345706939697266</v>
      </c>
      <c r="G35" s="134" t="s">
        <v>307</v>
      </c>
      <c r="H35" s="134" t="s">
        <v>308</v>
      </c>
      <c r="I35" s="134">
        <v>91.79338836669922</v>
      </c>
      <c r="J35" s="136">
        <v>85.898681640625</v>
      </c>
      <c r="L35" s="6" t="s">
        <v>22</v>
      </c>
      <c r="M35" s="134" t="s">
        <v>308</v>
      </c>
      <c r="N35" s="134">
        <v>70.52384948730469</v>
      </c>
      <c r="O35" s="134" t="s">
        <v>307</v>
      </c>
      <c r="P35" s="134" t="s">
        <v>308</v>
      </c>
      <c r="Q35" s="134" t="s">
        <v>308</v>
      </c>
      <c r="R35" s="134">
        <v>78.24205780029297</v>
      </c>
      <c r="S35" s="136">
        <v>77.67636108398438</v>
      </c>
      <c r="U35" s="6" t="s">
        <v>22</v>
      </c>
      <c r="V35" s="134" t="s">
        <v>246</v>
      </c>
      <c r="W35" s="134" t="s">
        <v>307</v>
      </c>
      <c r="X35" s="134" t="s">
        <v>308</v>
      </c>
      <c r="Y35" s="134" t="s">
        <v>308</v>
      </c>
      <c r="Z35" s="134" t="s">
        <v>308</v>
      </c>
      <c r="AA35" s="134" t="s">
        <v>307</v>
      </c>
      <c r="AB35" s="136" t="s">
        <v>307</v>
      </c>
      <c r="AD35" s="6" t="s">
        <v>22</v>
      </c>
      <c r="AE35" s="134" t="s">
        <v>246</v>
      </c>
      <c r="AF35" s="134" t="s">
        <v>308</v>
      </c>
      <c r="AG35" s="134" t="s">
        <v>308</v>
      </c>
      <c r="AH35" s="134" t="s">
        <v>308</v>
      </c>
      <c r="AI35" s="134" t="s">
        <v>308</v>
      </c>
      <c r="AJ35" s="134" t="s">
        <v>308</v>
      </c>
      <c r="AK35" s="136" t="s">
        <v>308</v>
      </c>
      <c r="AM35" s="6" t="s">
        <v>22</v>
      </c>
      <c r="AN35" s="134" t="s">
        <v>308</v>
      </c>
      <c r="AO35" s="134" t="s">
        <v>307</v>
      </c>
      <c r="AP35" s="134" t="s">
        <v>307</v>
      </c>
      <c r="AQ35" s="134" t="s">
        <v>307</v>
      </c>
      <c r="AR35" s="134" t="s">
        <v>308</v>
      </c>
      <c r="AS35" s="134" t="s">
        <v>307</v>
      </c>
      <c r="AT35" s="136" t="s">
        <v>307</v>
      </c>
      <c r="AV35" s="6" t="s">
        <v>22</v>
      </c>
      <c r="AW35" s="134">
        <v>81.13147735595703</v>
      </c>
      <c r="AX35" s="134">
        <v>94.43603515625</v>
      </c>
      <c r="AY35" s="134">
        <v>64.98593139648438</v>
      </c>
      <c r="AZ35" s="134" t="s">
        <v>307</v>
      </c>
      <c r="BA35" s="134" t="s">
        <v>308</v>
      </c>
      <c r="BB35" s="134">
        <v>88.90091705322266</v>
      </c>
      <c r="BC35" s="136">
        <v>85.26482391357422</v>
      </c>
    </row>
    <row r="36" spans="1:55" ht="15.75">
      <c r="A36" s="75" t="s">
        <v>23</v>
      </c>
      <c r="C36" s="6" t="s">
        <v>23</v>
      </c>
      <c r="D36" s="134">
        <v>81.98506164550781</v>
      </c>
      <c r="E36" s="134">
        <v>85.79493713378906</v>
      </c>
      <c r="F36" s="135">
        <v>77.02560424804688</v>
      </c>
      <c r="G36" s="135">
        <v>78.35272979736328</v>
      </c>
      <c r="H36" s="134" t="s">
        <v>308</v>
      </c>
      <c r="I36" s="134">
        <v>83.65531921386719</v>
      </c>
      <c r="J36" s="136">
        <v>82.77202606201172</v>
      </c>
      <c r="L36" s="6" t="s">
        <v>23</v>
      </c>
      <c r="M36" s="134" t="s">
        <v>308</v>
      </c>
      <c r="N36" s="135">
        <v>76.27046203613281</v>
      </c>
      <c r="O36" s="135">
        <v>82.84773254394531</v>
      </c>
      <c r="P36" s="134" t="s">
        <v>308</v>
      </c>
      <c r="Q36" s="134" t="s">
        <v>308</v>
      </c>
      <c r="R36" s="135">
        <v>75.5296401977539</v>
      </c>
      <c r="S36" s="137">
        <v>75.5296401977539</v>
      </c>
      <c r="U36" s="6" t="s">
        <v>23</v>
      </c>
      <c r="V36" s="134" t="s">
        <v>246</v>
      </c>
      <c r="W36" s="134" t="s">
        <v>307</v>
      </c>
      <c r="X36" s="134" t="s">
        <v>308</v>
      </c>
      <c r="Y36" s="134" t="s">
        <v>308</v>
      </c>
      <c r="Z36" s="134" t="s">
        <v>308</v>
      </c>
      <c r="AA36" s="134" t="s">
        <v>307</v>
      </c>
      <c r="AB36" s="136" t="s">
        <v>307</v>
      </c>
      <c r="AD36" s="6" t="s">
        <v>23</v>
      </c>
      <c r="AE36" s="134" t="s">
        <v>246</v>
      </c>
      <c r="AF36" s="134" t="s">
        <v>308</v>
      </c>
      <c r="AG36" s="134" t="s">
        <v>308</v>
      </c>
      <c r="AH36" s="134" t="s">
        <v>308</v>
      </c>
      <c r="AI36" s="134" t="s">
        <v>308</v>
      </c>
      <c r="AJ36" s="134" t="s">
        <v>308</v>
      </c>
      <c r="AK36" s="136" t="s">
        <v>308</v>
      </c>
      <c r="AM36" s="6" t="s">
        <v>23</v>
      </c>
      <c r="AN36" s="134" t="s">
        <v>308</v>
      </c>
      <c r="AO36" s="134" t="s">
        <v>307</v>
      </c>
      <c r="AP36" s="134" t="s">
        <v>307</v>
      </c>
      <c r="AQ36" s="134" t="s">
        <v>307</v>
      </c>
      <c r="AR36" s="134" t="s">
        <v>308</v>
      </c>
      <c r="AS36" s="135">
        <v>129.98452758789062</v>
      </c>
      <c r="AT36" s="137">
        <v>129.5184783935547</v>
      </c>
      <c r="AV36" s="6" t="s">
        <v>23</v>
      </c>
      <c r="AW36" s="134">
        <v>81.98506164550781</v>
      </c>
      <c r="AX36" s="134">
        <v>86.58767700195312</v>
      </c>
      <c r="AY36" s="134">
        <v>86.18150329589844</v>
      </c>
      <c r="AZ36" s="134">
        <v>108.1966552734375</v>
      </c>
      <c r="BA36" s="134" t="s">
        <v>308</v>
      </c>
      <c r="BB36" s="134">
        <v>89.0641860961914</v>
      </c>
      <c r="BC36" s="136">
        <v>86.00100708007812</v>
      </c>
    </row>
    <row r="37" spans="1:55" ht="15.75">
      <c r="A37" s="75" t="s">
        <v>24</v>
      </c>
      <c r="C37" s="6" t="s">
        <v>24</v>
      </c>
      <c r="D37" s="134">
        <v>94.2747802734375</v>
      </c>
      <c r="E37" s="134">
        <v>90.34490203857422</v>
      </c>
      <c r="F37" s="135">
        <v>156.55955505371094</v>
      </c>
      <c r="G37" s="134" t="s">
        <v>307</v>
      </c>
      <c r="H37" s="134" t="s">
        <v>308</v>
      </c>
      <c r="I37" s="134">
        <v>107.94952392578125</v>
      </c>
      <c r="J37" s="136">
        <v>99.71697235107422</v>
      </c>
      <c r="L37" s="6" t="s">
        <v>24</v>
      </c>
      <c r="M37" s="134" t="s">
        <v>308</v>
      </c>
      <c r="N37" s="135">
        <v>86.32969665527344</v>
      </c>
      <c r="O37" s="134" t="s">
        <v>307</v>
      </c>
      <c r="P37" s="134" t="s">
        <v>308</v>
      </c>
      <c r="Q37" s="134" t="s">
        <v>308</v>
      </c>
      <c r="R37" s="135">
        <v>75.54361724853516</v>
      </c>
      <c r="S37" s="137">
        <v>75.54361724853516</v>
      </c>
      <c r="U37" s="6" t="s">
        <v>24</v>
      </c>
      <c r="V37" s="134" t="s">
        <v>246</v>
      </c>
      <c r="W37" s="135">
        <v>97.47695922851562</v>
      </c>
      <c r="X37" s="134" t="s">
        <v>308</v>
      </c>
      <c r="Y37" s="134" t="s">
        <v>308</v>
      </c>
      <c r="Z37" s="134" t="s">
        <v>308</v>
      </c>
      <c r="AA37" s="135">
        <v>99.41618347167969</v>
      </c>
      <c r="AB37" s="137">
        <v>99.41618347167969</v>
      </c>
      <c r="AD37" s="6" t="s">
        <v>24</v>
      </c>
      <c r="AE37" s="134" t="s">
        <v>246</v>
      </c>
      <c r="AF37" s="134" t="s">
        <v>308</v>
      </c>
      <c r="AG37" s="134" t="s">
        <v>308</v>
      </c>
      <c r="AH37" s="134" t="s">
        <v>308</v>
      </c>
      <c r="AI37" s="134" t="s">
        <v>308</v>
      </c>
      <c r="AJ37" s="134" t="s">
        <v>308</v>
      </c>
      <c r="AK37" s="136" t="s">
        <v>308</v>
      </c>
      <c r="AM37" s="6" t="s">
        <v>24</v>
      </c>
      <c r="AN37" s="134" t="s">
        <v>308</v>
      </c>
      <c r="AO37" s="134" t="s">
        <v>307</v>
      </c>
      <c r="AP37" s="135">
        <v>101.30496215820312</v>
      </c>
      <c r="AQ37" s="134" t="s">
        <v>307</v>
      </c>
      <c r="AR37" s="134" t="s">
        <v>308</v>
      </c>
      <c r="AS37" s="134" t="s">
        <v>307</v>
      </c>
      <c r="AT37" s="136" t="s">
        <v>307</v>
      </c>
      <c r="AV37" s="6" t="s">
        <v>24</v>
      </c>
      <c r="AW37" s="134">
        <v>94.2747802734375</v>
      </c>
      <c r="AX37" s="134">
        <v>89.76444244384766</v>
      </c>
      <c r="AY37" s="134">
        <v>114.51480865478516</v>
      </c>
      <c r="AZ37" s="134">
        <v>156.06809997558594</v>
      </c>
      <c r="BA37" s="134" t="s">
        <v>308</v>
      </c>
      <c r="BB37" s="134">
        <v>105.36032104492188</v>
      </c>
      <c r="BC37" s="136">
        <v>99.98566436767578</v>
      </c>
    </row>
    <row r="38" spans="1:55" ht="15.75">
      <c r="A38" s="75" t="s">
        <v>25</v>
      </c>
      <c r="C38" s="6" t="s">
        <v>25</v>
      </c>
      <c r="D38" s="134">
        <v>80.6994400024414</v>
      </c>
      <c r="E38" s="134">
        <v>103.4888687133789</v>
      </c>
      <c r="F38" s="135">
        <v>170.2914581298828</v>
      </c>
      <c r="G38" s="134">
        <v>148.02835083007812</v>
      </c>
      <c r="H38" s="134" t="s">
        <v>308</v>
      </c>
      <c r="I38" s="134">
        <v>120.80903625488281</v>
      </c>
      <c r="J38" s="136">
        <v>96.09771728515625</v>
      </c>
      <c r="L38" s="6" t="s">
        <v>25</v>
      </c>
      <c r="M38" s="134" t="s">
        <v>308</v>
      </c>
      <c r="N38" s="135">
        <v>98.4888916015625</v>
      </c>
      <c r="O38" s="134">
        <v>106.98915100097656</v>
      </c>
      <c r="P38" s="134" t="s">
        <v>308</v>
      </c>
      <c r="Q38" s="134" t="s">
        <v>308</v>
      </c>
      <c r="R38" s="134">
        <v>88.53398895263672</v>
      </c>
      <c r="S38" s="136">
        <v>88.12711334228516</v>
      </c>
      <c r="U38" s="6" t="s">
        <v>25</v>
      </c>
      <c r="V38" s="134" t="s">
        <v>246</v>
      </c>
      <c r="W38" s="134" t="s">
        <v>307</v>
      </c>
      <c r="X38" s="134" t="s">
        <v>308</v>
      </c>
      <c r="Y38" s="134" t="s">
        <v>308</v>
      </c>
      <c r="Z38" s="134" t="s">
        <v>308</v>
      </c>
      <c r="AA38" s="134">
        <v>108.65666198730469</v>
      </c>
      <c r="AB38" s="136">
        <v>108.65666198730469</v>
      </c>
      <c r="AD38" s="6" t="s">
        <v>25</v>
      </c>
      <c r="AE38" s="134" t="s">
        <v>246</v>
      </c>
      <c r="AF38" s="134" t="s">
        <v>308</v>
      </c>
      <c r="AG38" s="134" t="s">
        <v>308</v>
      </c>
      <c r="AH38" s="134" t="s">
        <v>308</v>
      </c>
      <c r="AI38" s="134" t="s">
        <v>308</v>
      </c>
      <c r="AJ38" s="134" t="s">
        <v>308</v>
      </c>
      <c r="AK38" s="136" t="s">
        <v>308</v>
      </c>
      <c r="AM38" s="6" t="s">
        <v>25</v>
      </c>
      <c r="AN38" s="134" t="s">
        <v>308</v>
      </c>
      <c r="AO38" s="134" t="s">
        <v>307</v>
      </c>
      <c r="AP38" s="134" t="s">
        <v>307</v>
      </c>
      <c r="AQ38" s="134" t="s">
        <v>307</v>
      </c>
      <c r="AR38" s="134" t="s">
        <v>308</v>
      </c>
      <c r="AS38" s="134">
        <v>196.21649169921875</v>
      </c>
      <c r="AT38" s="136">
        <v>196.21649169921875</v>
      </c>
      <c r="AV38" s="6" t="s">
        <v>25</v>
      </c>
      <c r="AW38" s="134">
        <v>80.61589050292969</v>
      </c>
      <c r="AX38" s="134">
        <v>99.2861328125</v>
      </c>
      <c r="AY38" s="134">
        <v>154.68826293945312</v>
      </c>
      <c r="AZ38" s="134">
        <v>140.8843536376953</v>
      </c>
      <c r="BA38" s="134" t="s">
        <v>308</v>
      </c>
      <c r="BB38" s="134">
        <v>114.35843658447266</v>
      </c>
      <c r="BC38" s="136">
        <v>97.65904235839844</v>
      </c>
    </row>
    <row r="39" spans="1:55" ht="15.75">
      <c r="A39" s="75" t="s">
        <v>26</v>
      </c>
      <c r="C39" s="6" t="s">
        <v>26</v>
      </c>
      <c r="D39" s="134">
        <v>101.90023040771484</v>
      </c>
      <c r="E39" s="134">
        <v>114.95618438720703</v>
      </c>
      <c r="F39" s="135">
        <v>122.09380340576172</v>
      </c>
      <c r="G39" s="134" t="s">
        <v>307</v>
      </c>
      <c r="H39" s="134" t="s">
        <v>308</v>
      </c>
      <c r="I39" s="134">
        <v>108.86612701416016</v>
      </c>
      <c r="J39" s="136">
        <v>104.59852600097656</v>
      </c>
      <c r="L39" s="6" t="s">
        <v>26</v>
      </c>
      <c r="M39" s="134" t="s">
        <v>308</v>
      </c>
      <c r="N39" s="134">
        <v>92.62615203857422</v>
      </c>
      <c r="O39" s="134" t="s">
        <v>308</v>
      </c>
      <c r="P39" s="134" t="s">
        <v>308</v>
      </c>
      <c r="Q39" s="134" t="s">
        <v>308</v>
      </c>
      <c r="R39" s="134">
        <v>106.45441436767578</v>
      </c>
      <c r="S39" s="136">
        <v>95.75531768798828</v>
      </c>
      <c r="U39" s="6" t="s">
        <v>26</v>
      </c>
      <c r="V39" s="134" t="s">
        <v>246</v>
      </c>
      <c r="W39" s="135">
        <v>104.8406982421875</v>
      </c>
      <c r="X39" s="134" t="s">
        <v>308</v>
      </c>
      <c r="Y39" s="134" t="s">
        <v>308</v>
      </c>
      <c r="Z39" s="134" t="s">
        <v>308</v>
      </c>
      <c r="AA39" s="134" t="s">
        <v>308</v>
      </c>
      <c r="AB39" s="136" t="s">
        <v>308</v>
      </c>
      <c r="AD39" s="6" t="s">
        <v>26</v>
      </c>
      <c r="AE39" s="134" t="s">
        <v>246</v>
      </c>
      <c r="AF39" s="134" t="s">
        <v>308</v>
      </c>
      <c r="AG39" s="134" t="s">
        <v>308</v>
      </c>
      <c r="AH39" s="134" t="s">
        <v>308</v>
      </c>
      <c r="AI39" s="134" t="s">
        <v>308</v>
      </c>
      <c r="AJ39" s="134" t="s">
        <v>308</v>
      </c>
      <c r="AK39" s="136" t="s">
        <v>308</v>
      </c>
      <c r="AM39" s="6" t="s">
        <v>26</v>
      </c>
      <c r="AN39" s="134" t="s">
        <v>308</v>
      </c>
      <c r="AO39" s="134" t="s">
        <v>307</v>
      </c>
      <c r="AP39" s="134" t="s">
        <v>307</v>
      </c>
      <c r="AQ39" s="134" t="s">
        <v>307</v>
      </c>
      <c r="AR39" s="134" t="s">
        <v>308</v>
      </c>
      <c r="AS39" s="134" t="s">
        <v>307</v>
      </c>
      <c r="AT39" s="136">
        <v>116.91146850585938</v>
      </c>
      <c r="AV39" s="6" t="s">
        <v>26</v>
      </c>
      <c r="AW39" s="134">
        <v>99.38880157470703</v>
      </c>
      <c r="AX39" s="134">
        <v>103.53168487548828</v>
      </c>
      <c r="AY39" s="134">
        <v>155.43190002441406</v>
      </c>
      <c r="AZ39" s="134">
        <v>79.1711196899414</v>
      </c>
      <c r="BA39" s="134" t="s">
        <v>308</v>
      </c>
      <c r="BB39" s="134">
        <v>112.3237075805664</v>
      </c>
      <c r="BC39" s="136">
        <v>105.76119232177734</v>
      </c>
    </row>
    <row r="40" spans="1:55" ht="15.75">
      <c r="A40" s="75" t="s">
        <v>27</v>
      </c>
      <c r="C40" s="6" t="s">
        <v>27</v>
      </c>
      <c r="D40" s="134">
        <v>97.70797729492188</v>
      </c>
      <c r="E40" s="134">
        <v>130.01095581054688</v>
      </c>
      <c r="F40" s="134" t="s">
        <v>307</v>
      </c>
      <c r="G40" s="135">
        <v>61.29092025756836</v>
      </c>
      <c r="H40" s="134" t="s">
        <v>308</v>
      </c>
      <c r="I40" s="134">
        <v>110.87796020507812</v>
      </c>
      <c r="J40" s="136">
        <v>101.43731689453125</v>
      </c>
      <c r="L40" s="6" t="s">
        <v>27</v>
      </c>
      <c r="M40" s="134" t="s">
        <v>308</v>
      </c>
      <c r="N40" s="134" t="s">
        <v>308</v>
      </c>
      <c r="O40" s="134" t="s">
        <v>308</v>
      </c>
      <c r="P40" s="134" t="s">
        <v>308</v>
      </c>
      <c r="Q40" s="134" t="s">
        <v>308</v>
      </c>
      <c r="R40" s="134" t="s">
        <v>307</v>
      </c>
      <c r="S40" s="136" t="s">
        <v>307</v>
      </c>
      <c r="U40" s="6" t="s">
        <v>27</v>
      </c>
      <c r="V40" s="134" t="s">
        <v>246</v>
      </c>
      <c r="W40" s="134" t="s">
        <v>308</v>
      </c>
      <c r="X40" s="134" t="s">
        <v>308</v>
      </c>
      <c r="Y40" s="134" t="s">
        <v>308</v>
      </c>
      <c r="Z40" s="134" t="s">
        <v>308</v>
      </c>
      <c r="AA40" s="134" t="s">
        <v>308</v>
      </c>
      <c r="AB40" s="136" t="s">
        <v>308</v>
      </c>
      <c r="AD40" s="6" t="s">
        <v>27</v>
      </c>
      <c r="AE40" s="134" t="s">
        <v>246</v>
      </c>
      <c r="AF40" s="134" t="s">
        <v>308</v>
      </c>
      <c r="AG40" s="134" t="s">
        <v>308</v>
      </c>
      <c r="AH40" s="134" t="s">
        <v>308</v>
      </c>
      <c r="AI40" s="134" t="s">
        <v>308</v>
      </c>
      <c r="AJ40" s="134" t="s">
        <v>308</v>
      </c>
      <c r="AK40" s="136" t="s">
        <v>308</v>
      </c>
      <c r="AM40" s="6" t="s">
        <v>27</v>
      </c>
      <c r="AN40" s="134" t="s">
        <v>308</v>
      </c>
      <c r="AO40" s="134" t="s">
        <v>307</v>
      </c>
      <c r="AP40" s="134">
        <v>190.3352813720703</v>
      </c>
      <c r="AQ40" s="135">
        <v>158.06532287597656</v>
      </c>
      <c r="AR40" s="134" t="s">
        <v>308</v>
      </c>
      <c r="AS40" s="134">
        <v>117.8406753540039</v>
      </c>
      <c r="AT40" s="136" t="s">
        <v>308</v>
      </c>
      <c r="AV40" s="6" t="s">
        <v>27</v>
      </c>
      <c r="AW40" s="134">
        <v>97.70797729492188</v>
      </c>
      <c r="AX40" s="134">
        <v>132.47348022460938</v>
      </c>
      <c r="AY40" s="134">
        <v>124.6690444946289</v>
      </c>
      <c r="AZ40" s="134" t="s">
        <v>307</v>
      </c>
      <c r="BA40" s="134" t="s">
        <v>308</v>
      </c>
      <c r="BB40" s="134">
        <v>122.39811706542969</v>
      </c>
      <c r="BC40" s="136">
        <v>106.697509765625</v>
      </c>
    </row>
    <row r="41" spans="1:55" ht="15.75">
      <c r="A41" s="75" t="s">
        <v>28</v>
      </c>
      <c r="C41" s="6" t="s">
        <v>28</v>
      </c>
      <c r="D41" s="134">
        <v>113.69965362548828</v>
      </c>
      <c r="E41" s="134">
        <v>162.45211791992188</v>
      </c>
      <c r="F41" s="135">
        <v>105.62763977050781</v>
      </c>
      <c r="G41" s="134" t="s">
        <v>308</v>
      </c>
      <c r="H41" s="134" t="s">
        <v>308</v>
      </c>
      <c r="I41" s="134">
        <v>146.04052734375</v>
      </c>
      <c r="J41" s="136">
        <v>119.25687408447266</v>
      </c>
      <c r="L41" s="6" t="s">
        <v>28</v>
      </c>
      <c r="M41" s="134" t="s">
        <v>308</v>
      </c>
      <c r="N41" s="134" t="s">
        <v>308</v>
      </c>
      <c r="O41" s="134" t="s">
        <v>308</v>
      </c>
      <c r="P41" s="134" t="s">
        <v>308</v>
      </c>
      <c r="Q41" s="134" t="s">
        <v>308</v>
      </c>
      <c r="R41" s="135">
        <v>155.28697204589844</v>
      </c>
      <c r="S41" s="137">
        <v>151.32130432128906</v>
      </c>
      <c r="U41" s="6" t="s">
        <v>28</v>
      </c>
      <c r="V41" s="134" t="s">
        <v>246</v>
      </c>
      <c r="W41" s="134" t="s">
        <v>308</v>
      </c>
      <c r="X41" s="134" t="s">
        <v>308</v>
      </c>
      <c r="Y41" s="134" t="s">
        <v>308</v>
      </c>
      <c r="Z41" s="134" t="s">
        <v>308</v>
      </c>
      <c r="AA41" s="134" t="s">
        <v>308</v>
      </c>
      <c r="AB41" s="136" t="s">
        <v>308</v>
      </c>
      <c r="AD41" s="6" t="s">
        <v>28</v>
      </c>
      <c r="AE41" s="134" t="s">
        <v>246</v>
      </c>
      <c r="AF41" s="134" t="s">
        <v>308</v>
      </c>
      <c r="AG41" s="134" t="s">
        <v>308</v>
      </c>
      <c r="AH41" s="134" t="s">
        <v>308</v>
      </c>
      <c r="AI41" s="134" t="s">
        <v>308</v>
      </c>
      <c r="AJ41" s="134" t="s">
        <v>308</v>
      </c>
      <c r="AK41" s="136" t="s">
        <v>308</v>
      </c>
      <c r="AM41" s="6" t="s">
        <v>28</v>
      </c>
      <c r="AN41" s="134" t="s">
        <v>308</v>
      </c>
      <c r="AO41" s="135">
        <v>109.21732330322266</v>
      </c>
      <c r="AP41" s="134" t="s">
        <v>308</v>
      </c>
      <c r="AQ41" s="134" t="s">
        <v>308</v>
      </c>
      <c r="AR41" s="134" t="s">
        <v>308</v>
      </c>
      <c r="AS41" s="134" t="s">
        <v>308</v>
      </c>
      <c r="AT41" s="136" t="s">
        <v>308</v>
      </c>
      <c r="AV41" s="6" t="s">
        <v>28</v>
      </c>
      <c r="AW41" s="134">
        <v>113.3564453125</v>
      </c>
      <c r="AX41" s="134">
        <v>144.2642364501953</v>
      </c>
      <c r="AY41" s="134" t="s">
        <v>308</v>
      </c>
      <c r="AZ41" s="134">
        <v>76.82445526123047</v>
      </c>
      <c r="BA41" s="134" t="s">
        <v>308</v>
      </c>
      <c r="BB41" s="134">
        <v>135.236572265625</v>
      </c>
      <c r="BC41" s="136">
        <v>117.92025756835938</v>
      </c>
    </row>
    <row r="42" spans="1:55" ht="15.75">
      <c r="A42" s="75" t="s">
        <v>144</v>
      </c>
      <c r="C42" s="6" t="s">
        <v>144</v>
      </c>
      <c r="D42" s="135">
        <v>160.81085205078125</v>
      </c>
      <c r="E42" s="134" t="s">
        <v>308</v>
      </c>
      <c r="F42" s="134" t="s">
        <v>308</v>
      </c>
      <c r="G42" s="134" t="s">
        <v>308</v>
      </c>
      <c r="H42" s="134" t="s">
        <v>308</v>
      </c>
      <c r="I42" s="134" t="s">
        <v>308</v>
      </c>
      <c r="J42" s="136">
        <v>177.4150848388672</v>
      </c>
      <c r="L42" s="6" t="s">
        <v>144</v>
      </c>
      <c r="M42" s="134" t="s">
        <v>308</v>
      </c>
      <c r="N42" s="134" t="s">
        <v>308</v>
      </c>
      <c r="O42" s="134" t="s">
        <v>308</v>
      </c>
      <c r="P42" s="134" t="s">
        <v>308</v>
      </c>
      <c r="Q42" s="134" t="s">
        <v>308</v>
      </c>
      <c r="R42" s="134" t="s">
        <v>308</v>
      </c>
      <c r="S42" s="136" t="s">
        <v>308</v>
      </c>
      <c r="U42" s="6" t="s">
        <v>144</v>
      </c>
      <c r="V42" s="134" t="s">
        <v>246</v>
      </c>
      <c r="W42" s="134" t="s">
        <v>308</v>
      </c>
      <c r="X42" s="134" t="s">
        <v>308</v>
      </c>
      <c r="Y42" s="134" t="s">
        <v>308</v>
      </c>
      <c r="Z42" s="134" t="s">
        <v>308</v>
      </c>
      <c r="AA42" s="134" t="s">
        <v>308</v>
      </c>
      <c r="AB42" s="136" t="s">
        <v>308</v>
      </c>
      <c r="AD42" s="6" t="s">
        <v>144</v>
      </c>
      <c r="AE42" s="134" t="s">
        <v>246</v>
      </c>
      <c r="AF42" s="134" t="s">
        <v>308</v>
      </c>
      <c r="AG42" s="134" t="s">
        <v>308</v>
      </c>
      <c r="AH42" s="134" t="s">
        <v>308</v>
      </c>
      <c r="AI42" s="134" t="s">
        <v>308</v>
      </c>
      <c r="AJ42" s="134" t="s">
        <v>308</v>
      </c>
      <c r="AK42" s="136" t="s">
        <v>308</v>
      </c>
      <c r="AM42" s="6" t="s">
        <v>144</v>
      </c>
      <c r="AN42" s="134" t="s">
        <v>308</v>
      </c>
      <c r="AO42" s="134" t="s">
        <v>246</v>
      </c>
      <c r="AP42" s="134" t="s">
        <v>308</v>
      </c>
      <c r="AQ42" s="134" t="s">
        <v>308</v>
      </c>
      <c r="AR42" s="134" t="s">
        <v>308</v>
      </c>
      <c r="AS42" s="134" t="s">
        <v>308</v>
      </c>
      <c r="AT42" s="136" t="s">
        <v>308</v>
      </c>
      <c r="AV42" s="6" t="s">
        <v>144</v>
      </c>
      <c r="AW42" s="134">
        <v>160.81085205078125</v>
      </c>
      <c r="AX42" s="134" t="s">
        <v>308</v>
      </c>
      <c r="AY42" s="134" t="s">
        <v>308</v>
      </c>
      <c r="AZ42" s="134" t="s">
        <v>308</v>
      </c>
      <c r="BA42" s="134" t="s">
        <v>308</v>
      </c>
      <c r="BB42" s="134" t="s">
        <v>308</v>
      </c>
      <c r="BC42" s="136">
        <v>174.49461364746094</v>
      </c>
    </row>
    <row r="43" spans="1:55" ht="15.75">
      <c r="A43" s="75" t="s">
        <v>155</v>
      </c>
      <c r="C43" s="6" t="s">
        <v>155</v>
      </c>
      <c r="D43" s="134" t="s">
        <v>246</v>
      </c>
      <c r="E43" s="134" t="s">
        <v>308</v>
      </c>
      <c r="F43" s="134" t="s">
        <v>308</v>
      </c>
      <c r="G43" s="134" t="s">
        <v>308</v>
      </c>
      <c r="H43" s="134" t="s">
        <v>308</v>
      </c>
      <c r="I43" s="134" t="s">
        <v>308</v>
      </c>
      <c r="J43" s="136" t="s">
        <v>246</v>
      </c>
      <c r="L43" s="6" t="s">
        <v>155</v>
      </c>
      <c r="M43" s="134" t="s">
        <v>308</v>
      </c>
      <c r="N43" s="134" t="s">
        <v>308</v>
      </c>
      <c r="O43" s="134" t="s">
        <v>308</v>
      </c>
      <c r="P43" s="134" t="s">
        <v>308</v>
      </c>
      <c r="Q43" s="134" t="s">
        <v>308</v>
      </c>
      <c r="R43" s="134" t="s">
        <v>308</v>
      </c>
      <c r="S43" s="136" t="s">
        <v>308</v>
      </c>
      <c r="U43" s="6" t="s">
        <v>155</v>
      </c>
      <c r="V43" s="134" t="s">
        <v>246</v>
      </c>
      <c r="W43" s="134" t="s">
        <v>308</v>
      </c>
      <c r="X43" s="134" t="s">
        <v>308</v>
      </c>
      <c r="Y43" s="134" t="s">
        <v>308</v>
      </c>
      <c r="Z43" s="134" t="s">
        <v>308</v>
      </c>
      <c r="AA43" s="134" t="s">
        <v>308</v>
      </c>
      <c r="AB43" s="136" t="s">
        <v>308</v>
      </c>
      <c r="AD43" s="6" t="s">
        <v>155</v>
      </c>
      <c r="AE43" s="134" t="s">
        <v>246</v>
      </c>
      <c r="AF43" s="134" t="s">
        <v>308</v>
      </c>
      <c r="AG43" s="134" t="s">
        <v>308</v>
      </c>
      <c r="AH43" s="134" t="s">
        <v>308</v>
      </c>
      <c r="AI43" s="134" t="s">
        <v>308</v>
      </c>
      <c r="AJ43" s="134" t="s">
        <v>308</v>
      </c>
      <c r="AK43" s="136" t="s">
        <v>308</v>
      </c>
      <c r="AM43" s="6" t="s">
        <v>155</v>
      </c>
      <c r="AN43" s="134" t="s">
        <v>308</v>
      </c>
      <c r="AO43" s="134" t="s">
        <v>246</v>
      </c>
      <c r="AP43" s="134" t="s">
        <v>308</v>
      </c>
      <c r="AQ43" s="134" t="s">
        <v>308</v>
      </c>
      <c r="AR43" s="134" t="s">
        <v>308</v>
      </c>
      <c r="AS43" s="134" t="s">
        <v>308</v>
      </c>
      <c r="AT43" s="136" t="s">
        <v>308</v>
      </c>
      <c r="AV43" s="6" t="s">
        <v>155</v>
      </c>
      <c r="AW43" s="134" t="s">
        <v>246</v>
      </c>
      <c r="AX43" s="134" t="s">
        <v>308</v>
      </c>
      <c r="AY43" s="134" t="s">
        <v>308</v>
      </c>
      <c r="AZ43" s="134" t="s">
        <v>308</v>
      </c>
      <c r="BA43" s="134" t="s">
        <v>308</v>
      </c>
      <c r="BB43" s="134" t="s">
        <v>308</v>
      </c>
      <c r="BC43" s="136" t="s">
        <v>246</v>
      </c>
    </row>
    <row r="44" spans="1:55" ht="15.75">
      <c r="A44" s="75" t="s">
        <v>145</v>
      </c>
      <c r="C44" s="6" t="s">
        <v>145</v>
      </c>
      <c r="D44" s="134" t="s">
        <v>246</v>
      </c>
      <c r="E44" s="134" t="s">
        <v>308</v>
      </c>
      <c r="F44" s="134" t="s">
        <v>308</v>
      </c>
      <c r="G44" s="134" t="s">
        <v>308</v>
      </c>
      <c r="H44" s="134" t="s">
        <v>308</v>
      </c>
      <c r="I44" s="134" t="s">
        <v>308</v>
      </c>
      <c r="J44" s="136" t="s">
        <v>246</v>
      </c>
      <c r="L44" s="6" t="s">
        <v>145</v>
      </c>
      <c r="M44" s="134" t="s">
        <v>308</v>
      </c>
      <c r="N44" s="134" t="s">
        <v>308</v>
      </c>
      <c r="O44" s="134" t="s">
        <v>308</v>
      </c>
      <c r="P44" s="134" t="s">
        <v>308</v>
      </c>
      <c r="Q44" s="134" t="s">
        <v>308</v>
      </c>
      <c r="R44" s="134" t="s">
        <v>308</v>
      </c>
      <c r="S44" s="136" t="s">
        <v>308</v>
      </c>
      <c r="U44" s="6" t="s">
        <v>145</v>
      </c>
      <c r="V44" s="134" t="s">
        <v>246</v>
      </c>
      <c r="W44" s="134" t="s">
        <v>308</v>
      </c>
      <c r="X44" s="134" t="s">
        <v>308</v>
      </c>
      <c r="Y44" s="134" t="s">
        <v>308</v>
      </c>
      <c r="Z44" s="134" t="s">
        <v>308</v>
      </c>
      <c r="AA44" s="134" t="s">
        <v>308</v>
      </c>
      <c r="AB44" s="136" t="s">
        <v>308</v>
      </c>
      <c r="AD44" s="6" t="s">
        <v>145</v>
      </c>
      <c r="AE44" s="134" t="s">
        <v>246</v>
      </c>
      <c r="AF44" s="134" t="s">
        <v>308</v>
      </c>
      <c r="AG44" s="134" t="s">
        <v>308</v>
      </c>
      <c r="AH44" s="134" t="s">
        <v>308</v>
      </c>
      <c r="AI44" s="134" t="s">
        <v>308</v>
      </c>
      <c r="AJ44" s="134" t="s">
        <v>308</v>
      </c>
      <c r="AK44" s="136" t="s">
        <v>308</v>
      </c>
      <c r="AM44" s="6" t="s">
        <v>145</v>
      </c>
      <c r="AN44" s="134" t="s">
        <v>308</v>
      </c>
      <c r="AO44" s="134" t="s">
        <v>246</v>
      </c>
      <c r="AP44" s="134" t="s">
        <v>308</v>
      </c>
      <c r="AQ44" s="134" t="s">
        <v>308</v>
      </c>
      <c r="AR44" s="134" t="s">
        <v>308</v>
      </c>
      <c r="AS44" s="134" t="s">
        <v>308</v>
      </c>
      <c r="AT44" s="136" t="s">
        <v>308</v>
      </c>
      <c r="AV44" s="6" t="s">
        <v>145</v>
      </c>
      <c r="AW44" s="134" t="s">
        <v>246</v>
      </c>
      <c r="AX44" s="134" t="s">
        <v>308</v>
      </c>
      <c r="AY44" s="134" t="s">
        <v>308</v>
      </c>
      <c r="AZ44" s="134" t="s">
        <v>308</v>
      </c>
      <c r="BA44" s="134" t="s">
        <v>308</v>
      </c>
      <c r="BB44" s="134" t="s">
        <v>308</v>
      </c>
      <c r="BC44" s="136" t="s">
        <v>246</v>
      </c>
    </row>
    <row r="45" spans="1:55" ht="16.5" thickBot="1">
      <c r="A45" s="75" t="s">
        <v>8</v>
      </c>
      <c r="C45" s="6" t="s">
        <v>8</v>
      </c>
      <c r="D45" s="138" t="s">
        <v>8</v>
      </c>
      <c r="E45" s="138" t="s">
        <v>8</v>
      </c>
      <c r="F45" s="138" t="s">
        <v>8</v>
      </c>
      <c r="G45" s="138" t="s">
        <v>8</v>
      </c>
      <c r="H45" s="138" t="s">
        <v>8</v>
      </c>
      <c r="I45" s="138" t="s">
        <v>8</v>
      </c>
      <c r="J45" s="139" t="s">
        <v>8</v>
      </c>
      <c r="L45" s="6" t="s">
        <v>8</v>
      </c>
      <c r="M45" s="138" t="s">
        <v>8</v>
      </c>
      <c r="N45" s="138" t="s">
        <v>8</v>
      </c>
      <c r="O45" s="138" t="s">
        <v>8</v>
      </c>
      <c r="P45" s="138" t="s">
        <v>8</v>
      </c>
      <c r="Q45" s="138" t="s">
        <v>8</v>
      </c>
      <c r="R45" s="138" t="s">
        <v>8</v>
      </c>
      <c r="S45" s="139" t="s">
        <v>8</v>
      </c>
      <c r="U45" s="6" t="s">
        <v>8</v>
      </c>
      <c r="V45" s="138" t="s">
        <v>8</v>
      </c>
      <c r="W45" s="138" t="s">
        <v>8</v>
      </c>
      <c r="X45" s="138" t="s">
        <v>8</v>
      </c>
      <c r="Y45" s="138" t="s">
        <v>8</v>
      </c>
      <c r="Z45" s="138" t="s">
        <v>8</v>
      </c>
      <c r="AA45" s="138" t="s">
        <v>8</v>
      </c>
      <c r="AB45" s="139" t="s">
        <v>8</v>
      </c>
      <c r="AD45" s="6" t="s">
        <v>8</v>
      </c>
      <c r="AE45" s="138" t="s">
        <v>8</v>
      </c>
      <c r="AF45" s="138" t="s">
        <v>8</v>
      </c>
      <c r="AG45" s="138" t="s">
        <v>8</v>
      </c>
      <c r="AH45" s="138" t="s">
        <v>8</v>
      </c>
      <c r="AI45" s="138" t="s">
        <v>8</v>
      </c>
      <c r="AJ45" s="138" t="s">
        <v>8</v>
      </c>
      <c r="AK45" s="139" t="s">
        <v>8</v>
      </c>
      <c r="AM45" s="6" t="s">
        <v>8</v>
      </c>
      <c r="AN45" s="138" t="s">
        <v>8</v>
      </c>
      <c r="AO45" s="138" t="s">
        <v>8</v>
      </c>
      <c r="AP45" s="138" t="s">
        <v>8</v>
      </c>
      <c r="AQ45" s="138" t="s">
        <v>8</v>
      </c>
      <c r="AR45" s="138" t="s">
        <v>8</v>
      </c>
      <c r="AS45" s="138" t="s">
        <v>8</v>
      </c>
      <c r="AT45" s="139" t="s">
        <v>8</v>
      </c>
      <c r="AV45" s="6" t="s">
        <v>8</v>
      </c>
      <c r="AW45" s="138" t="s">
        <v>8</v>
      </c>
      <c r="AX45" s="138" t="s">
        <v>8</v>
      </c>
      <c r="AY45" s="138" t="s">
        <v>8</v>
      </c>
      <c r="AZ45" s="138" t="s">
        <v>8</v>
      </c>
      <c r="BA45" s="138" t="s">
        <v>8</v>
      </c>
      <c r="BB45" s="138" t="s">
        <v>8</v>
      </c>
      <c r="BC45" s="139" t="s">
        <v>8</v>
      </c>
    </row>
    <row r="46" spans="1:55" ht="15.75">
      <c r="A46" s="81" t="s">
        <v>14</v>
      </c>
      <c r="C46" s="9" t="s">
        <v>14</v>
      </c>
      <c r="D46" s="140" t="s">
        <v>8</v>
      </c>
      <c r="E46" s="140" t="s">
        <v>8</v>
      </c>
      <c r="F46" s="140" t="s">
        <v>8</v>
      </c>
      <c r="G46" s="140" t="s">
        <v>8</v>
      </c>
      <c r="H46" s="140" t="s">
        <v>8</v>
      </c>
      <c r="I46" s="140" t="s">
        <v>8</v>
      </c>
      <c r="J46" s="141" t="s">
        <v>8</v>
      </c>
      <c r="L46" s="9" t="s">
        <v>14</v>
      </c>
      <c r="M46" s="140" t="s">
        <v>8</v>
      </c>
      <c r="N46" s="140" t="s">
        <v>8</v>
      </c>
      <c r="O46" s="140" t="s">
        <v>8</v>
      </c>
      <c r="P46" s="140" t="s">
        <v>8</v>
      </c>
      <c r="Q46" s="140" t="s">
        <v>8</v>
      </c>
      <c r="R46" s="140" t="s">
        <v>8</v>
      </c>
      <c r="S46" s="141" t="s">
        <v>8</v>
      </c>
      <c r="U46" s="9" t="s">
        <v>14</v>
      </c>
      <c r="V46" s="140" t="s">
        <v>8</v>
      </c>
      <c r="W46" s="140" t="s">
        <v>8</v>
      </c>
      <c r="X46" s="140" t="s">
        <v>8</v>
      </c>
      <c r="Y46" s="140" t="s">
        <v>8</v>
      </c>
      <c r="Z46" s="140" t="s">
        <v>8</v>
      </c>
      <c r="AA46" s="140" t="s">
        <v>8</v>
      </c>
      <c r="AB46" s="141" t="s">
        <v>8</v>
      </c>
      <c r="AD46" s="9" t="s">
        <v>14</v>
      </c>
      <c r="AE46" s="140" t="s">
        <v>8</v>
      </c>
      <c r="AF46" s="140" t="s">
        <v>8</v>
      </c>
      <c r="AG46" s="140" t="s">
        <v>8</v>
      </c>
      <c r="AH46" s="140" t="s">
        <v>8</v>
      </c>
      <c r="AI46" s="140" t="s">
        <v>8</v>
      </c>
      <c r="AJ46" s="140" t="s">
        <v>8</v>
      </c>
      <c r="AK46" s="141" t="s">
        <v>8</v>
      </c>
      <c r="AM46" s="9" t="s">
        <v>14</v>
      </c>
      <c r="AN46" s="140" t="s">
        <v>8</v>
      </c>
      <c r="AO46" s="140" t="s">
        <v>8</v>
      </c>
      <c r="AP46" s="140" t="s">
        <v>8</v>
      </c>
      <c r="AQ46" s="140" t="s">
        <v>8</v>
      </c>
      <c r="AR46" s="140" t="s">
        <v>8</v>
      </c>
      <c r="AS46" s="140" t="s">
        <v>8</v>
      </c>
      <c r="AT46" s="141" t="s">
        <v>8</v>
      </c>
      <c r="AV46" s="9" t="s">
        <v>14</v>
      </c>
      <c r="AW46" s="140" t="s">
        <v>8</v>
      </c>
      <c r="AX46" s="140" t="s">
        <v>8</v>
      </c>
      <c r="AY46" s="140" t="s">
        <v>8</v>
      </c>
      <c r="AZ46" s="140" t="s">
        <v>8</v>
      </c>
      <c r="BA46" s="140" t="s">
        <v>8</v>
      </c>
      <c r="BB46" s="140" t="s">
        <v>8</v>
      </c>
      <c r="BC46" s="141" t="s">
        <v>8</v>
      </c>
    </row>
    <row r="47" spans="1:55" ht="15.75">
      <c r="A47" s="75"/>
      <c r="C47" s="6"/>
      <c r="D47" s="126" t="s">
        <v>8</v>
      </c>
      <c r="E47" s="126" t="s">
        <v>8</v>
      </c>
      <c r="F47" s="126" t="s">
        <v>8</v>
      </c>
      <c r="G47" s="126" t="s">
        <v>8</v>
      </c>
      <c r="H47" s="126" t="s">
        <v>8</v>
      </c>
      <c r="I47" s="126" t="s">
        <v>8</v>
      </c>
      <c r="J47" s="127" t="s">
        <v>8</v>
      </c>
      <c r="L47" s="6"/>
      <c r="M47" s="126" t="s">
        <v>8</v>
      </c>
      <c r="N47" s="126" t="s">
        <v>8</v>
      </c>
      <c r="O47" s="126" t="s">
        <v>8</v>
      </c>
      <c r="P47" s="126" t="s">
        <v>8</v>
      </c>
      <c r="Q47" s="126" t="s">
        <v>8</v>
      </c>
      <c r="R47" s="126" t="s">
        <v>8</v>
      </c>
      <c r="S47" s="127" t="s">
        <v>8</v>
      </c>
      <c r="U47" s="6"/>
      <c r="V47" s="126" t="s">
        <v>8</v>
      </c>
      <c r="W47" s="126" t="s">
        <v>8</v>
      </c>
      <c r="X47" s="126" t="s">
        <v>8</v>
      </c>
      <c r="Y47" s="126" t="s">
        <v>8</v>
      </c>
      <c r="Z47" s="126" t="s">
        <v>8</v>
      </c>
      <c r="AA47" s="126" t="s">
        <v>8</v>
      </c>
      <c r="AB47" s="127" t="s">
        <v>8</v>
      </c>
      <c r="AD47" s="6"/>
      <c r="AE47" s="126" t="s">
        <v>8</v>
      </c>
      <c r="AF47" s="126" t="s">
        <v>8</v>
      </c>
      <c r="AG47" s="126" t="s">
        <v>8</v>
      </c>
      <c r="AH47" s="126" t="s">
        <v>8</v>
      </c>
      <c r="AI47" s="126" t="s">
        <v>8</v>
      </c>
      <c r="AJ47" s="126" t="s">
        <v>8</v>
      </c>
      <c r="AK47" s="127" t="s">
        <v>8</v>
      </c>
      <c r="AM47" s="6"/>
      <c r="AN47" s="126" t="s">
        <v>8</v>
      </c>
      <c r="AO47" s="126" t="s">
        <v>8</v>
      </c>
      <c r="AP47" s="126" t="s">
        <v>8</v>
      </c>
      <c r="AQ47" s="126" t="s">
        <v>8</v>
      </c>
      <c r="AR47" s="126" t="s">
        <v>8</v>
      </c>
      <c r="AS47" s="126" t="s">
        <v>8</v>
      </c>
      <c r="AT47" s="127" t="s">
        <v>8</v>
      </c>
      <c r="AV47" s="6"/>
      <c r="AW47" s="126" t="s">
        <v>8</v>
      </c>
      <c r="AX47" s="126" t="s">
        <v>8</v>
      </c>
      <c r="AY47" s="126" t="s">
        <v>8</v>
      </c>
      <c r="AZ47" s="126" t="s">
        <v>8</v>
      </c>
      <c r="BA47" s="126" t="s">
        <v>8</v>
      </c>
      <c r="BB47" s="126" t="s">
        <v>8</v>
      </c>
      <c r="BC47" s="127" t="s">
        <v>8</v>
      </c>
    </row>
    <row r="48" spans="1:55" ht="18.75">
      <c r="A48" s="75" t="s">
        <v>180</v>
      </c>
      <c r="C48" s="6" t="s">
        <v>180</v>
      </c>
      <c r="D48" s="142">
        <v>101.64815392285738</v>
      </c>
      <c r="E48" s="142">
        <v>24.350012709063968</v>
      </c>
      <c r="F48" s="142">
        <v>13.860390140298552</v>
      </c>
      <c r="G48" s="142">
        <v>5.272609665256415</v>
      </c>
      <c r="H48" s="142">
        <v>0.5758710685564312</v>
      </c>
      <c r="I48" s="142">
        <v>45.10943222083162</v>
      </c>
      <c r="J48" s="143">
        <v>128.94563234233016</v>
      </c>
      <c r="K48" s="120"/>
      <c r="L48" s="6" t="s">
        <v>180</v>
      </c>
      <c r="M48" s="142">
        <v>2.377225233664509</v>
      </c>
      <c r="N48" s="142">
        <v>15.64711126473121</v>
      </c>
      <c r="O48" s="142">
        <v>4.1597841688157295</v>
      </c>
      <c r="P48" s="142">
        <v>0.349442674188751</v>
      </c>
      <c r="Q48" s="142">
        <v>0.09488908464287034</v>
      </c>
      <c r="R48" s="142">
        <v>25.416908537735683</v>
      </c>
      <c r="S48" s="143">
        <v>28.093371306109024</v>
      </c>
      <c r="T48" s="120"/>
      <c r="U48" s="6" t="s">
        <v>180</v>
      </c>
      <c r="V48" s="142" t="s">
        <v>246</v>
      </c>
      <c r="W48" s="142">
        <v>1.2596497335886072</v>
      </c>
      <c r="X48" s="142">
        <v>0.00022730656019275162</v>
      </c>
      <c r="Y48" s="142">
        <v>0.9562206037985507</v>
      </c>
      <c r="Z48" s="142">
        <v>7.403771361312751E-23</v>
      </c>
      <c r="AA48" s="142">
        <v>0.6726963359962258</v>
      </c>
      <c r="AB48" s="143">
        <v>0.6726963359962258</v>
      </c>
      <c r="AC48" s="120"/>
      <c r="AD48" s="6" t="s">
        <v>180</v>
      </c>
      <c r="AE48" s="142" t="s">
        <v>246</v>
      </c>
      <c r="AF48" s="142">
        <v>6.383664539723008E-23</v>
      </c>
      <c r="AG48" s="142">
        <v>2.9307988770576663</v>
      </c>
      <c r="AH48" s="142">
        <v>0.6684787622629338</v>
      </c>
      <c r="AI48" s="142">
        <v>3.3125254919535737E-22</v>
      </c>
      <c r="AJ48" s="142">
        <v>0.01435910117110214</v>
      </c>
      <c r="AK48" s="143">
        <v>0.01435910117110214</v>
      </c>
      <c r="AL48" s="120"/>
      <c r="AM48" s="6" t="s">
        <v>180</v>
      </c>
      <c r="AN48" s="142">
        <v>4.9908030383107996E-23</v>
      </c>
      <c r="AO48" s="142">
        <v>0.056129442620850366</v>
      </c>
      <c r="AP48" s="142">
        <v>28.718569312876834</v>
      </c>
      <c r="AQ48" s="142">
        <v>5.193164053686492</v>
      </c>
      <c r="AR48" s="142">
        <v>8.644228981678609</v>
      </c>
      <c r="AS48" s="142">
        <v>63.719781418820844</v>
      </c>
      <c r="AT48" s="143">
        <v>63.112813177270816</v>
      </c>
      <c r="AU48" s="120"/>
      <c r="AV48" s="6" t="s">
        <v>180</v>
      </c>
      <c r="AW48" s="142">
        <v>103.8031847880072</v>
      </c>
      <c r="AX48" s="142">
        <v>31.66079279638894</v>
      </c>
      <c r="AY48" s="142">
        <v>39.145970630616034</v>
      </c>
      <c r="AZ48" s="142">
        <v>17.272279720506113</v>
      </c>
      <c r="BA48" s="142">
        <v>4.130219542927672</v>
      </c>
      <c r="BB48" s="142">
        <v>80.58461438525194</v>
      </c>
      <c r="BC48" s="143">
        <v>158.935935605264</v>
      </c>
    </row>
    <row r="49" spans="1:55" ht="15.75">
      <c r="A49" s="75" t="s">
        <v>15</v>
      </c>
      <c r="C49" s="6" t="s">
        <v>15</v>
      </c>
      <c r="D49" s="126">
        <v>34</v>
      </c>
      <c r="E49" s="126">
        <v>27</v>
      </c>
      <c r="F49" s="126">
        <v>10</v>
      </c>
      <c r="G49" s="126">
        <v>5</v>
      </c>
      <c r="H49" s="126">
        <v>1</v>
      </c>
      <c r="I49" s="126">
        <v>42</v>
      </c>
      <c r="J49" s="127">
        <v>68</v>
      </c>
      <c r="K49" s="120"/>
      <c r="L49" s="6" t="s">
        <v>15</v>
      </c>
      <c r="M49" s="126">
        <v>1</v>
      </c>
      <c r="N49" s="126">
        <v>13</v>
      </c>
      <c r="O49" s="126">
        <v>3</v>
      </c>
      <c r="P49" s="126">
        <v>1</v>
      </c>
      <c r="Q49" s="126">
        <v>1</v>
      </c>
      <c r="R49" s="126">
        <v>16</v>
      </c>
      <c r="S49" s="127">
        <v>16</v>
      </c>
      <c r="T49" s="120"/>
      <c r="U49" s="6" t="s">
        <v>15</v>
      </c>
      <c r="V49" s="126" t="s">
        <v>246</v>
      </c>
      <c r="W49" s="126">
        <v>3</v>
      </c>
      <c r="X49" s="126">
        <v>1</v>
      </c>
      <c r="Y49" s="126">
        <v>1</v>
      </c>
      <c r="Z49" s="126">
        <v>1</v>
      </c>
      <c r="AA49" s="126">
        <v>3</v>
      </c>
      <c r="AB49" s="127">
        <v>3</v>
      </c>
      <c r="AC49" s="120"/>
      <c r="AD49" s="6" t="s">
        <v>15</v>
      </c>
      <c r="AE49" s="126" t="s">
        <v>246</v>
      </c>
      <c r="AF49" s="126">
        <v>1</v>
      </c>
      <c r="AG49" s="126">
        <v>1</v>
      </c>
      <c r="AH49" s="126">
        <v>1</v>
      </c>
      <c r="AI49" s="126">
        <v>1</v>
      </c>
      <c r="AJ49" s="126">
        <v>1</v>
      </c>
      <c r="AK49" s="127">
        <v>1</v>
      </c>
      <c r="AL49" s="120"/>
      <c r="AM49" s="6" t="s">
        <v>15</v>
      </c>
      <c r="AN49" s="126">
        <v>1</v>
      </c>
      <c r="AO49" s="126">
        <v>1</v>
      </c>
      <c r="AP49" s="126">
        <v>3</v>
      </c>
      <c r="AQ49" s="126">
        <v>1</v>
      </c>
      <c r="AR49" s="126">
        <v>1</v>
      </c>
      <c r="AS49" s="126">
        <v>5</v>
      </c>
      <c r="AT49" s="127">
        <v>5</v>
      </c>
      <c r="AU49" s="120"/>
      <c r="AV49" s="6" t="s">
        <v>15</v>
      </c>
      <c r="AW49" s="126">
        <v>34</v>
      </c>
      <c r="AX49" s="126">
        <v>34</v>
      </c>
      <c r="AY49" s="126">
        <v>18</v>
      </c>
      <c r="AZ49" s="126">
        <v>9</v>
      </c>
      <c r="BA49" s="126">
        <v>1</v>
      </c>
      <c r="BB49" s="126">
        <v>52</v>
      </c>
      <c r="BC49" s="127">
        <v>78</v>
      </c>
    </row>
    <row r="50" spans="1:55" ht="18.75">
      <c r="A50" s="75" t="s">
        <v>37</v>
      </c>
      <c r="C50" s="6" t="s">
        <v>37</v>
      </c>
      <c r="D50" s="144">
        <v>1.1555487620595472E-08</v>
      </c>
      <c r="E50" s="144">
        <v>0.6108380699282727</v>
      </c>
      <c r="F50" s="144">
        <v>0.17945542330347242</v>
      </c>
      <c r="G50" s="144">
        <v>0.38352428752312145</v>
      </c>
      <c r="H50" s="144">
        <v>0.44793529645058694</v>
      </c>
      <c r="I50" s="144">
        <v>0.3432451017117755</v>
      </c>
      <c r="J50" s="145">
        <v>1.1728343014082775E-05</v>
      </c>
      <c r="K50" s="120"/>
      <c r="L50" s="6" t="s">
        <v>37</v>
      </c>
      <c r="M50" s="144">
        <v>0.12311605402172954</v>
      </c>
      <c r="N50" s="144">
        <v>0.26871185759425803</v>
      </c>
      <c r="O50" s="144">
        <v>0.2447192215702944</v>
      </c>
      <c r="P50" s="144">
        <v>0.5544287883438561</v>
      </c>
      <c r="Q50" s="144">
        <v>0.7580513484170724</v>
      </c>
      <c r="R50" s="144">
        <v>0.06280495923959974</v>
      </c>
      <c r="S50" s="145">
        <v>0.030817124590860053</v>
      </c>
      <c r="T50" s="120"/>
      <c r="U50" s="6" t="s">
        <v>37</v>
      </c>
      <c r="V50" s="144" t="s">
        <v>246</v>
      </c>
      <c r="W50" s="144">
        <v>0.7387362030734297</v>
      </c>
      <c r="X50" s="144">
        <v>0.9879709980945569</v>
      </c>
      <c r="Y50" s="144">
        <v>0.3281409343792576</v>
      </c>
      <c r="Z50" s="144">
        <v>0.9999999999931346</v>
      </c>
      <c r="AA50" s="144">
        <v>0.8796064700375981</v>
      </c>
      <c r="AB50" s="145">
        <v>0.8796064700375981</v>
      </c>
      <c r="AC50" s="120"/>
      <c r="AD50" s="6" t="s">
        <v>37</v>
      </c>
      <c r="AE50" s="144" t="s">
        <v>246</v>
      </c>
      <c r="AF50" s="144">
        <v>0.9999999999936251</v>
      </c>
      <c r="AG50" s="144">
        <v>0.08690447964888648</v>
      </c>
      <c r="AH50" s="144">
        <v>0.4135824829684758</v>
      </c>
      <c r="AI50" s="144">
        <v>0.9999999999854782</v>
      </c>
      <c r="AJ50" s="144">
        <v>0.9046182388022098</v>
      </c>
      <c r="AK50" s="145">
        <v>0.9046182388022098</v>
      </c>
      <c r="AL50" s="120"/>
      <c r="AM50" s="6" t="s">
        <v>37</v>
      </c>
      <c r="AN50" s="144">
        <v>0.9999999999943633</v>
      </c>
      <c r="AO50" s="144">
        <v>0.8127215452214666</v>
      </c>
      <c r="AP50" s="144">
        <v>2.5660493619896838E-06</v>
      </c>
      <c r="AQ50" s="144">
        <v>0.022675895680464686</v>
      </c>
      <c r="AR50" s="144">
        <v>0.0032809895707326397</v>
      </c>
      <c r="AS50" s="144">
        <v>2.0650922888680644E-12</v>
      </c>
      <c r="AT50" s="145">
        <v>2.75870130258091E-12</v>
      </c>
      <c r="AU50" s="120"/>
      <c r="AV50" s="6" t="s">
        <v>37</v>
      </c>
      <c r="AW50" s="144">
        <v>5.4548420775437876E-09</v>
      </c>
      <c r="AX50" s="144">
        <v>0.5827850059882878</v>
      </c>
      <c r="AY50" s="144">
        <v>0.0027237772714245136</v>
      </c>
      <c r="AZ50" s="144">
        <v>0.04461896252773081</v>
      </c>
      <c r="BA50" s="144">
        <v>0.042123885583022935</v>
      </c>
      <c r="BB50" s="144">
        <v>0.006712813047167471</v>
      </c>
      <c r="BC50" s="145">
        <v>1.7783130993432322E-07</v>
      </c>
    </row>
    <row r="51" spans="1:55" ht="15.75">
      <c r="A51" s="75"/>
      <c r="C51" s="6"/>
      <c r="D51" s="126" t="s">
        <v>8</v>
      </c>
      <c r="E51" s="126" t="s">
        <v>8</v>
      </c>
      <c r="F51" s="126" t="s">
        <v>8</v>
      </c>
      <c r="G51" s="126" t="s">
        <v>8</v>
      </c>
      <c r="H51" s="126" t="s">
        <v>8</v>
      </c>
      <c r="I51" s="126" t="s">
        <v>8</v>
      </c>
      <c r="J51" s="127" t="s">
        <v>8</v>
      </c>
      <c r="K51" s="120"/>
      <c r="L51" s="6"/>
      <c r="M51" s="126" t="s">
        <v>8</v>
      </c>
      <c r="N51" s="126" t="s">
        <v>8</v>
      </c>
      <c r="O51" s="126" t="s">
        <v>8</v>
      </c>
      <c r="P51" s="126" t="s">
        <v>8</v>
      </c>
      <c r="Q51" s="126" t="s">
        <v>8</v>
      </c>
      <c r="R51" s="126" t="s">
        <v>8</v>
      </c>
      <c r="S51" s="127" t="s">
        <v>8</v>
      </c>
      <c r="T51" s="120"/>
      <c r="U51" s="6"/>
      <c r="V51" s="126" t="s">
        <v>8</v>
      </c>
      <c r="W51" s="126" t="s">
        <v>8</v>
      </c>
      <c r="X51" s="126" t="s">
        <v>8</v>
      </c>
      <c r="Y51" s="126" t="s">
        <v>8</v>
      </c>
      <c r="Z51" s="126" t="s">
        <v>8</v>
      </c>
      <c r="AA51" s="126" t="s">
        <v>8</v>
      </c>
      <c r="AB51" s="127" t="s">
        <v>8</v>
      </c>
      <c r="AC51" s="120"/>
      <c r="AD51" s="6"/>
      <c r="AE51" s="126" t="s">
        <v>8</v>
      </c>
      <c r="AF51" s="126" t="s">
        <v>8</v>
      </c>
      <c r="AG51" s="126" t="s">
        <v>8</v>
      </c>
      <c r="AH51" s="126" t="s">
        <v>8</v>
      </c>
      <c r="AI51" s="126" t="s">
        <v>8</v>
      </c>
      <c r="AJ51" s="126" t="s">
        <v>8</v>
      </c>
      <c r="AK51" s="127" t="s">
        <v>8</v>
      </c>
      <c r="AL51" s="120"/>
      <c r="AM51" s="6"/>
      <c r="AN51" s="126" t="s">
        <v>8</v>
      </c>
      <c r="AO51" s="126" t="s">
        <v>8</v>
      </c>
      <c r="AP51" s="126" t="s">
        <v>8</v>
      </c>
      <c r="AQ51" s="126" t="s">
        <v>8</v>
      </c>
      <c r="AR51" s="126" t="s">
        <v>8</v>
      </c>
      <c r="AS51" s="126" t="s">
        <v>8</v>
      </c>
      <c r="AT51" s="127" t="s">
        <v>8</v>
      </c>
      <c r="AU51" s="120"/>
      <c r="AV51" s="6"/>
      <c r="AW51" s="126" t="s">
        <v>8</v>
      </c>
      <c r="AX51" s="126" t="s">
        <v>8</v>
      </c>
      <c r="AY51" s="126" t="s">
        <v>8</v>
      </c>
      <c r="AZ51" s="126" t="s">
        <v>8</v>
      </c>
      <c r="BA51" s="126" t="s">
        <v>8</v>
      </c>
      <c r="BB51" s="126" t="s">
        <v>8</v>
      </c>
      <c r="BC51" s="127" t="s">
        <v>8</v>
      </c>
    </row>
    <row r="52" spans="1:55" ht="15.75">
      <c r="A52" s="75" t="s">
        <v>176</v>
      </c>
      <c r="C52" s="6" t="s">
        <v>176</v>
      </c>
      <c r="D52" s="142">
        <v>186.01481444638733</v>
      </c>
      <c r="E52" s="142">
        <v>100.81534384921096</v>
      </c>
      <c r="F52" s="142">
        <v>73.91882567111575</v>
      </c>
      <c r="G52" s="142">
        <v>77.90861998648954</v>
      </c>
      <c r="H52" s="142">
        <v>27.099810217051527</v>
      </c>
      <c r="I52" s="142">
        <v>126.90449028669683</v>
      </c>
      <c r="J52" s="143">
        <v>226.59050811772593</v>
      </c>
      <c r="K52" s="120"/>
      <c r="L52" s="6" t="s">
        <v>176</v>
      </c>
      <c r="M52" s="142">
        <v>22.03774800473224</v>
      </c>
      <c r="N52" s="142">
        <v>84.42568904180094</v>
      </c>
      <c r="O52" s="142">
        <v>82.92900930155763</v>
      </c>
      <c r="P52" s="142">
        <v>33.45006824008135</v>
      </c>
      <c r="Q52" s="142">
        <v>17.067628624699303</v>
      </c>
      <c r="R52" s="142">
        <v>96.46363303301698</v>
      </c>
      <c r="S52" s="143">
        <v>113.66572160290808</v>
      </c>
      <c r="T52" s="120"/>
      <c r="U52" s="6" t="s">
        <v>176</v>
      </c>
      <c r="V52" s="142" t="s">
        <v>246</v>
      </c>
      <c r="W52" s="142">
        <v>69.19562946204955</v>
      </c>
      <c r="X52" s="142">
        <v>33.65151532729018</v>
      </c>
      <c r="Y52" s="142">
        <v>37.38392688725137</v>
      </c>
      <c r="Z52" s="142">
        <v>6.449522563933978</v>
      </c>
      <c r="AA52" s="142">
        <v>95.42613642685004</v>
      </c>
      <c r="AB52" s="143">
        <v>95.42613642685004</v>
      </c>
      <c r="AC52" s="120"/>
      <c r="AD52" s="6" t="s">
        <v>176</v>
      </c>
      <c r="AE52" s="142" t="s">
        <v>246</v>
      </c>
      <c r="AF52" s="142">
        <v>5.69219434535196</v>
      </c>
      <c r="AG52" s="142">
        <v>12.1241800370122</v>
      </c>
      <c r="AH52" s="142">
        <v>6.964626465483612</v>
      </c>
      <c r="AI52" s="142">
        <v>0.6037689384906416</v>
      </c>
      <c r="AJ52" s="142">
        <v>22.533010121547203</v>
      </c>
      <c r="AK52" s="143">
        <v>22.533010121547203</v>
      </c>
      <c r="AL52" s="120"/>
      <c r="AM52" s="6" t="s">
        <v>176</v>
      </c>
      <c r="AN52" s="142">
        <v>12.718865163163594</v>
      </c>
      <c r="AO52" s="142">
        <v>45.88845850879551</v>
      </c>
      <c r="AP52" s="142">
        <v>90.17651848931423</v>
      </c>
      <c r="AQ52" s="142">
        <v>66.05588326399042</v>
      </c>
      <c r="AR52" s="142">
        <v>17.653157662689217</v>
      </c>
      <c r="AS52" s="142">
        <v>129.53406541840957</v>
      </c>
      <c r="AT52" s="143">
        <v>132.5576922439624</v>
      </c>
      <c r="AU52" s="120"/>
      <c r="AV52" s="6" t="s">
        <v>176</v>
      </c>
      <c r="AW52" s="142">
        <v>189.79799868256873</v>
      </c>
      <c r="AX52" s="142">
        <v>113.8064217942265</v>
      </c>
      <c r="AY52" s="142">
        <v>78.78554416327415</v>
      </c>
      <c r="AZ52" s="142">
        <v>100.83207047559712</v>
      </c>
      <c r="BA52" s="142">
        <v>30.910495518378283</v>
      </c>
      <c r="BB52" s="142">
        <v>136.86192378899344</v>
      </c>
      <c r="BC52" s="143">
        <v>232.05383655575218</v>
      </c>
    </row>
    <row r="53" spans="1:55" ht="15.75">
      <c r="A53" s="75" t="s">
        <v>15</v>
      </c>
      <c r="C53" s="6" t="s">
        <v>15</v>
      </c>
      <c r="D53" s="134">
        <v>117</v>
      </c>
      <c r="E53" s="134">
        <v>92</v>
      </c>
      <c r="F53" s="134">
        <v>68</v>
      </c>
      <c r="G53" s="134">
        <v>57</v>
      </c>
      <c r="H53" s="134">
        <v>24</v>
      </c>
      <c r="I53" s="134">
        <v>97</v>
      </c>
      <c r="J53" s="136">
        <v>124</v>
      </c>
      <c r="K53" s="120"/>
      <c r="L53" s="6" t="s">
        <v>15</v>
      </c>
      <c r="M53" s="134">
        <v>17</v>
      </c>
      <c r="N53" s="134">
        <v>79</v>
      </c>
      <c r="O53" s="134">
        <v>61</v>
      </c>
      <c r="P53" s="134">
        <v>43</v>
      </c>
      <c r="Q53" s="134">
        <v>16</v>
      </c>
      <c r="R53" s="134">
        <v>82</v>
      </c>
      <c r="S53" s="136">
        <v>92</v>
      </c>
      <c r="T53" s="120"/>
      <c r="U53" s="6" t="s">
        <v>15</v>
      </c>
      <c r="V53" s="134" t="s">
        <v>246</v>
      </c>
      <c r="W53" s="134">
        <v>61</v>
      </c>
      <c r="X53" s="134">
        <v>54</v>
      </c>
      <c r="Y53" s="134">
        <v>38</v>
      </c>
      <c r="Z53" s="134">
        <v>17</v>
      </c>
      <c r="AA53" s="134">
        <v>81</v>
      </c>
      <c r="AB53" s="136">
        <v>81</v>
      </c>
      <c r="AC53" s="120"/>
      <c r="AD53" s="6" t="s">
        <v>15</v>
      </c>
      <c r="AE53" s="134" t="s">
        <v>246</v>
      </c>
      <c r="AF53" s="134">
        <v>8</v>
      </c>
      <c r="AG53" s="134">
        <v>11</v>
      </c>
      <c r="AH53" s="134">
        <v>27</v>
      </c>
      <c r="AI53" s="134">
        <v>5</v>
      </c>
      <c r="AJ53" s="134">
        <v>41</v>
      </c>
      <c r="AK53" s="136">
        <v>41</v>
      </c>
      <c r="AL53" s="120"/>
      <c r="AM53" s="6" t="s">
        <v>15</v>
      </c>
      <c r="AN53" s="134">
        <v>7</v>
      </c>
      <c r="AO53" s="134">
        <v>51</v>
      </c>
      <c r="AP53" s="134">
        <v>72</v>
      </c>
      <c r="AQ53" s="134">
        <v>46</v>
      </c>
      <c r="AR53" s="134">
        <v>19</v>
      </c>
      <c r="AS53" s="134">
        <v>85</v>
      </c>
      <c r="AT53" s="136">
        <v>89</v>
      </c>
      <c r="AU53" s="120"/>
      <c r="AV53" s="6" t="s">
        <v>15</v>
      </c>
      <c r="AW53" s="134">
        <v>118</v>
      </c>
      <c r="AX53" s="134">
        <v>95</v>
      </c>
      <c r="AY53" s="134">
        <v>74</v>
      </c>
      <c r="AZ53" s="134">
        <v>57</v>
      </c>
      <c r="BA53" s="134">
        <v>30</v>
      </c>
      <c r="BB53" s="134">
        <v>98</v>
      </c>
      <c r="BC53" s="136">
        <v>125</v>
      </c>
    </row>
    <row r="54" spans="1:55" ht="18.75">
      <c r="A54" s="75" t="s">
        <v>38</v>
      </c>
      <c r="C54" s="6" t="s">
        <v>38</v>
      </c>
      <c r="D54" s="144">
        <v>5.1244789013471345E-05</v>
      </c>
      <c r="E54" s="144">
        <v>0.24856908121353546</v>
      </c>
      <c r="F54" s="144">
        <v>0.29105052783122665</v>
      </c>
      <c r="G54" s="144">
        <v>0.03433440677274189</v>
      </c>
      <c r="H54" s="144">
        <v>0.2998222195544877</v>
      </c>
      <c r="I54" s="144">
        <v>0.02243252178149967</v>
      </c>
      <c r="J54" s="145">
        <v>5.7945403642012394E-08</v>
      </c>
      <c r="K54" s="120"/>
      <c r="L54" s="6" t="s">
        <v>38</v>
      </c>
      <c r="M54" s="144">
        <v>0.1832716947378206</v>
      </c>
      <c r="N54" s="144">
        <v>0.3174243202713422</v>
      </c>
      <c r="O54" s="144">
        <v>0.03242451954158636</v>
      </c>
      <c r="P54" s="144">
        <v>0.8518395202755891</v>
      </c>
      <c r="Q54" s="144">
        <v>0.3812339905116138</v>
      </c>
      <c r="R54" s="144">
        <v>0.13125630273870226</v>
      </c>
      <c r="S54" s="145">
        <v>0.06239915757365488</v>
      </c>
      <c r="T54" s="120"/>
      <c r="U54" s="6" t="s">
        <v>38</v>
      </c>
      <c r="V54" s="144" t="s">
        <v>246</v>
      </c>
      <c r="W54" s="144">
        <v>0.22038077119804342</v>
      </c>
      <c r="X54" s="144">
        <v>0.9865013061042582</v>
      </c>
      <c r="Y54" s="144">
        <v>0.4977597115042725</v>
      </c>
      <c r="Z54" s="144">
        <v>0.9896200023415554</v>
      </c>
      <c r="AA54" s="144">
        <v>0.13049854411119197</v>
      </c>
      <c r="AB54" s="145">
        <v>0.13049854411119197</v>
      </c>
      <c r="AC54" s="120"/>
      <c r="AD54" s="6" t="s">
        <v>38</v>
      </c>
      <c r="AE54" s="144" t="s">
        <v>246</v>
      </c>
      <c r="AF54" s="144">
        <v>0.6816660395026434</v>
      </c>
      <c r="AG54" s="144">
        <v>0.3543817940435371</v>
      </c>
      <c r="AH54" s="144">
        <v>0.9999640166478646</v>
      </c>
      <c r="AI54" s="144">
        <v>0.9878300299989661</v>
      </c>
      <c r="AJ54" s="144">
        <v>0.9915266196667657</v>
      </c>
      <c r="AK54" s="145">
        <v>0.9915266196667657</v>
      </c>
      <c r="AL54" s="120"/>
      <c r="AM54" s="6" t="s">
        <v>38</v>
      </c>
      <c r="AN54" s="144">
        <v>0.079261743132344</v>
      </c>
      <c r="AO54" s="144">
        <v>0.6763270023613998</v>
      </c>
      <c r="AP54" s="144">
        <v>0.07245370015672811</v>
      </c>
      <c r="AQ54" s="144">
        <v>0.027806430834856396</v>
      </c>
      <c r="AR54" s="144">
        <v>0.5457064699617349</v>
      </c>
      <c r="AS54" s="144">
        <v>0.0013370945149127173</v>
      </c>
      <c r="AT54" s="145">
        <v>0.0018983870923699687</v>
      </c>
      <c r="AU54" s="120"/>
      <c r="AV54" s="6" t="s">
        <v>38</v>
      </c>
      <c r="AW54" s="144">
        <v>3.090146023764825E-05</v>
      </c>
      <c r="AX54" s="144">
        <v>0.09157471554787001</v>
      </c>
      <c r="AY54" s="144">
        <v>0.3300619996991877</v>
      </c>
      <c r="AZ54" s="144">
        <v>0.0003090026063689192</v>
      </c>
      <c r="BA54" s="144">
        <v>0.4198169015271281</v>
      </c>
      <c r="BB54" s="144">
        <v>0.005834414280638814</v>
      </c>
      <c r="BC54" s="145">
        <v>2.20128482109061E-08</v>
      </c>
    </row>
    <row r="55" spans="1:55" ht="15.75">
      <c r="A55" s="79"/>
      <c r="C55" s="6"/>
      <c r="D55" s="144" t="s">
        <v>8</v>
      </c>
      <c r="E55" s="144" t="s">
        <v>8</v>
      </c>
      <c r="F55" s="144" t="s">
        <v>8</v>
      </c>
      <c r="G55" s="144" t="s">
        <v>8</v>
      </c>
      <c r="H55" s="144" t="s">
        <v>8</v>
      </c>
      <c r="I55" s="144" t="s">
        <v>8</v>
      </c>
      <c r="J55" s="145" t="s">
        <v>8</v>
      </c>
      <c r="K55" s="120"/>
      <c r="L55" s="6"/>
      <c r="M55" s="144" t="s">
        <v>8</v>
      </c>
      <c r="N55" s="144" t="s">
        <v>8</v>
      </c>
      <c r="O55" s="144" t="s">
        <v>8</v>
      </c>
      <c r="P55" s="144" t="s">
        <v>8</v>
      </c>
      <c r="Q55" s="144" t="s">
        <v>8</v>
      </c>
      <c r="R55" s="144" t="s">
        <v>8</v>
      </c>
      <c r="S55" s="145" t="s">
        <v>8</v>
      </c>
      <c r="T55" s="120"/>
      <c r="U55" s="6"/>
      <c r="V55" s="144" t="s">
        <v>8</v>
      </c>
      <c r="W55" s="144" t="s">
        <v>8</v>
      </c>
      <c r="X55" s="144" t="s">
        <v>8</v>
      </c>
      <c r="Y55" s="144" t="s">
        <v>8</v>
      </c>
      <c r="Z55" s="144" t="s">
        <v>8</v>
      </c>
      <c r="AA55" s="144" t="s">
        <v>8</v>
      </c>
      <c r="AB55" s="145" t="s">
        <v>8</v>
      </c>
      <c r="AC55" s="120"/>
      <c r="AD55" s="6"/>
      <c r="AE55" s="144" t="s">
        <v>8</v>
      </c>
      <c r="AF55" s="144" t="s">
        <v>8</v>
      </c>
      <c r="AG55" s="144" t="s">
        <v>8</v>
      </c>
      <c r="AH55" s="144" t="s">
        <v>8</v>
      </c>
      <c r="AI55" s="144" t="s">
        <v>8</v>
      </c>
      <c r="AJ55" s="144" t="s">
        <v>8</v>
      </c>
      <c r="AK55" s="145" t="s">
        <v>8</v>
      </c>
      <c r="AL55" s="120"/>
      <c r="AM55" s="6"/>
      <c r="AN55" s="144" t="s">
        <v>8</v>
      </c>
      <c r="AO55" s="144" t="s">
        <v>8</v>
      </c>
      <c r="AP55" s="144" t="s">
        <v>8</v>
      </c>
      <c r="AQ55" s="144" t="s">
        <v>8</v>
      </c>
      <c r="AR55" s="144" t="s">
        <v>8</v>
      </c>
      <c r="AS55" s="144" t="s">
        <v>8</v>
      </c>
      <c r="AT55" s="145" t="s">
        <v>8</v>
      </c>
      <c r="AU55" s="120"/>
      <c r="AV55" s="6"/>
      <c r="AW55" s="144" t="s">
        <v>8</v>
      </c>
      <c r="AX55" s="144" t="s">
        <v>8</v>
      </c>
      <c r="AY55" s="144" t="s">
        <v>8</v>
      </c>
      <c r="AZ55" s="144" t="s">
        <v>8</v>
      </c>
      <c r="BA55" s="144" t="s">
        <v>8</v>
      </c>
      <c r="BB55" s="144" t="s">
        <v>8</v>
      </c>
      <c r="BC55" s="145" t="s">
        <v>8</v>
      </c>
    </row>
    <row r="56" spans="1:55" ht="15.75">
      <c r="A56" s="75" t="s">
        <v>16</v>
      </c>
      <c r="C56" s="6" t="s">
        <v>16</v>
      </c>
      <c r="D56" s="126" t="s">
        <v>334</v>
      </c>
      <c r="E56" s="126" t="s">
        <v>336</v>
      </c>
      <c r="F56" s="126" t="s">
        <v>338</v>
      </c>
      <c r="G56" s="126" t="s">
        <v>304</v>
      </c>
      <c r="H56" s="126" t="s">
        <v>253</v>
      </c>
      <c r="I56" s="126" t="s">
        <v>339</v>
      </c>
      <c r="J56" s="127" t="s">
        <v>340</v>
      </c>
      <c r="K56" s="120"/>
      <c r="L56" s="6" t="s">
        <v>16</v>
      </c>
      <c r="M56" s="126" t="s">
        <v>260</v>
      </c>
      <c r="N56" s="126" t="s">
        <v>343</v>
      </c>
      <c r="O56" s="126" t="s">
        <v>319</v>
      </c>
      <c r="P56" s="126" t="s">
        <v>253</v>
      </c>
      <c r="Q56" s="126" t="s">
        <v>253</v>
      </c>
      <c r="R56" s="126" t="s">
        <v>344</v>
      </c>
      <c r="S56" s="127" t="s">
        <v>344</v>
      </c>
      <c r="T56" s="120"/>
      <c r="U56" s="6" t="s">
        <v>16</v>
      </c>
      <c r="V56" s="126" t="s">
        <v>246</v>
      </c>
      <c r="W56" s="126" t="s">
        <v>319</v>
      </c>
      <c r="X56" s="126" t="s">
        <v>260</v>
      </c>
      <c r="Y56" s="126" t="s">
        <v>253</v>
      </c>
      <c r="Z56" s="126" t="s">
        <v>260</v>
      </c>
      <c r="AA56" s="126" t="s">
        <v>309</v>
      </c>
      <c r="AB56" s="127" t="s">
        <v>309</v>
      </c>
      <c r="AC56" s="120"/>
      <c r="AD56" s="6" t="s">
        <v>16</v>
      </c>
      <c r="AE56" s="126" t="s">
        <v>246</v>
      </c>
      <c r="AF56" s="126" t="s">
        <v>253</v>
      </c>
      <c r="AG56" s="126" t="s">
        <v>253</v>
      </c>
      <c r="AH56" s="126" t="s">
        <v>260</v>
      </c>
      <c r="AI56" s="126" t="s">
        <v>260</v>
      </c>
      <c r="AJ56" s="126" t="s">
        <v>253</v>
      </c>
      <c r="AK56" s="127" t="s">
        <v>253</v>
      </c>
      <c r="AL56" s="120"/>
      <c r="AM56" s="6" t="s">
        <v>16</v>
      </c>
      <c r="AN56" s="126" t="s">
        <v>260</v>
      </c>
      <c r="AO56" s="126" t="s">
        <v>253</v>
      </c>
      <c r="AP56" s="126" t="s">
        <v>309</v>
      </c>
      <c r="AQ56" s="126" t="s">
        <v>253</v>
      </c>
      <c r="AR56" s="126" t="s">
        <v>253</v>
      </c>
      <c r="AS56" s="126" t="s">
        <v>347</v>
      </c>
      <c r="AT56" s="127" t="s">
        <v>347</v>
      </c>
      <c r="AU56" s="120"/>
      <c r="AV56" s="6" t="s">
        <v>16</v>
      </c>
      <c r="AW56" s="126" t="s">
        <v>334</v>
      </c>
      <c r="AX56" s="126" t="s">
        <v>350</v>
      </c>
      <c r="AY56" s="126" t="s">
        <v>352</v>
      </c>
      <c r="AZ56" s="126" t="s">
        <v>353</v>
      </c>
      <c r="BA56" s="126" t="s">
        <v>253</v>
      </c>
      <c r="BB56" s="126" t="s">
        <v>279</v>
      </c>
      <c r="BC56" s="127" t="s">
        <v>354</v>
      </c>
    </row>
    <row r="57" spans="1:55" ht="15.75">
      <c r="A57" s="75" t="s">
        <v>39</v>
      </c>
      <c r="C57" s="6" t="s">
        <v>39</v>
      </c>
      <c r="D57" s="144">
        <v>0.8641662404406816</v>
      </c>
      <c r="E57" s="144">
        <v>0.12207812070846558</v>
      </c>
      <c r="F57" s="144">
        <v>0.75390625</v>
      </c>
      <c r="G57" s="144">
        <v>1</v>
      </c>
      <c r="H57" s="144">
        <v>1</v>
      </c>
      <c r="I57" s="144">
        <v>0.27995623852893914</v>
      </c>
      <c r="J57" s="145">
        <v>0.9035973456835125</v>
      </c>
      <c r="K57" s="120"/>
      <c r="L57" s="6" t="s">
        <v>39</v>
      </c>
      <c r="M57" s="144">
        <v>1</v>
      </c>
      <c r="N57" s="144">
        <v>0.09228515625</v>
      </c>
      <c r="O57" s="144">
        <v>1</v>
      </c>
      <c r="P57" s="144">
        <v>1</v>
      </c>
      <c r="Q57" s="144">
        <v>1</v>
      </c>
      <c r="R57" s="144">
        <v>0.076812744140625</v>
      </c>
      <c r="S57" s="145">
        <v>0.076812744140625</v>
      </c>
      <c r="T57" s="120"/>
      <c r="U57" s="6" t="s">
        <v>39</v>
      </c>
      <c r="V57" s="144" t="s">
        <v>246</v>
      </c>
      <c r="W57" s="144">
        <v>1</v>
      </c>
      <c r="X57" s="144">
        <v>1</v>
      </c>
      <c r="Y57" s="144">
        <v>1</v>
      </c>
      <c r="Z57" s="144">
        <v>1</v>
      </c>
      <c r="AA57" s="144">
        <v>1</v>
      </c>
      <c r="AB57" s="145">
        <v>1</v>
      </c>
      <c r="AC57" s="120"/>
      <c r="AD57" s="6" t="s">
        <v>39</v>
      </c>
      <c r="AE57" s="144" t="s">
        <v>246</v>
      </c>
      <c r="AF57" s="144">
        <v>1</v>
      </c>
      <c r="AG57" s="144">
        <v>1</v>
      </c>
      <c r="AH57" s="144">
        <v>1</v>
      </c>
      <c r="AI57" s="144">
        <v>1</v>
      </c>
      <c r="AJ57" s="144">
        <v>1</v>
      </c>
      <c r="AK57" s="145">
        <v>1</v>
      </c>
      <c r="AL57" s="120"/>
      <c r="AM57" s="6" t="s">
        <v>39</v>
      </c>
      <c r="AN57" s="144">
        <v>1</v>
      </c>
      <c r="AO57" s="144">
        <v>1</v>
      </c>
      <c r="AP57" s="144">
        <v>1</v>
      </c>
      <c r="AQ57" s="144">
        <v>1</v>
      </c>
      <c r="AR57" s="144">
        <v>1</v>
      </c>
      <c r="AS57" s="144">
        <v>1</v>
      </c>
      <c r="AT57" s="145">
        <v>1</v>
      </c>
      <c r="AU57" s="120"/>
      <c r="AV57" s="6" t="s">
        <v>39</v>
      </c>
      <c r="AW57" s="144">
        <v>0.8641662404406816</v>
      </c>
      <c r="AX57" s="144">
        <v>1</v>
      </c>
      <c r="AY57" s="144">
        <v>1</v>
      </c>
      <c r="AZ57" s="144">
        <v>0.5078125</v>
      </c>
      <c r="BA57" s="144">
        <v>1</v>
      </c>
      <c r="BB57" s="144">
        <v>0.48845566937989204</v>
      </c>
      <c r="BC57" s="145">
        <v>0.3081682319436808</v>
      </c>
    </row>
    <row r="58" spans="1:55" ht="15.75">
      <c r="A58" s="75"/>
      <c r="C58" s="6"/>
      <c r="D58" s="126" t="s">
        <v>8</v>
      </c>
      <c r="E58" s="126" t="s">
        <v>8</v>
      </c>
      <c r="F58" s="126" t="s">
        <v>8</v>
      </c>
      <c r="G58" s="126" t="s">
        <v>8</v>
      </c>
      <c r="H58" s="126" t="s">
        <v>8</v>
      </c>
      <c r="I58" s="126" t="s">
        <v>8</v>
      </c>
      <c r="J58" s="127" t="s">
        <v>8</v>
      </c>
      <c r="K58" s="120"/>
      <c r="L58" s="6"/>
      <c r="M58" s="126" t="s">
        <v>8</v>
      </c>
      <c r="N58" s="126" t="s">
        <v>8</v>
      </c>
      <c r="O58" s="126" t="s">
        <v>8</v>
      </c>
      <c r="P58" s="126" t="s">
        <v>8</v>
      </c>
      <c r="Q58" s="126" t="s">
        <v>8</v>
      </c>
      <c r="R58" s="126" t="s">
        <v>8</v>
      </c>
      <c r="S58" s="127" t="s">
        <v>8</v>
      </c>
      <c r="T58" s="120"/>
      <c r="U58" s="6"/>
      <c r="V58" s="126" t="s">
        <v>8</v>
      </c>
      <c r="W58" s="126" t="s">
        <v>8</v>
      </c>
      <c r="X58" s="126" t="s">
        <v>8</v>
      </c>
      <c r="Y58" s="126" t="s">
        <v>8</v>
      </c>
      <c r="Z58" s="126" t="s">
        <v>8</v>
      </c>
      <c r="AA58" s="126" t="s">
        <v>8</v>
      </c>
      <c r="AB58" s="127" t="s">
        <v>8</v>
      </c>
      <c r="AC58" s="120"/>
      <c r="AD58" s="6"/>
      <c r="AE58" s="126" t="s">
        <v>8</v>
      </c>
      <c r="AF58" s="126" t="s">
        <v>8</v>
      </c>
      <c r="AG58" s="126" t="s">
        <v>8</v>
      </c>
      <c r="AH58" s="126" t="s">
        <v>8</v>
      </c>
      <c r="AI58" s="126" t="s">
        <v>8</v>
      </c>
      <c r="AJ58" s="126" t="s">
        <v>8</v>
      </c>
      <c r="AK58" s="127" t="s">
        <v>8</v>
      </c>
      <c r="AL58" s="120"/>
      <c r="AM58" s="6"/>
      <c r="AN58" s="126" t="s">
        <v>8</v>
      </c>
      <c r="AO58" s="126" t="s">
        <v>8</v>
      </c>
      <c r="AP58" s="126" t="s">
        <v>8</v>
      </c>
      <c r="AQ58" s="126" t="s">
        <v>8</v>
      </c>
      <c r="AR58" s="126" t="s">
        <v>8</v>
      </c>
      <c r="AS58" s="126" t="s">
        <v>8</v>
      </c>
      <c r="AT58" s="127" t="s">
        <v>8</v>
      </c>
      <c r="AU58" s="120"/>
      <c r="AV58" s="6"/>
      <c r="AW58" s="126" t="s">
        <v>8</v>
      </c>
      <c r="AX58" s="126" t="s">
        <v>8</v>
      </c>
      <c r="AY58" s="126" t="s">
        <v>8</v>
      </c>
      <c r="AZ58" s="126" t="s">
        <v>8</v>
      </c>
      <c r="BA58" s="126" t="s">
        <v>8</v>
      </c>
      <c r="BB58" s="126" t="s">
        <v>8</v>
      </c>
      <c r="BC58" s="127" t="s">
        <v>8</v>
      </c>
    </row>
    <row r="59" spans="1:55" ht="15.75">
      <c r="A59" s="82" t="s">
        <v>40</v>
      </c>
      <c r="C59" s="10" t="s">
        <v>40</v>
      </c>
      <c r="D59" s="146">
        <v>0.015700000000000047</v>
      </c>
      <c r="E59" s="146">
        <v>0.9638</v>
      </c>
      <c r="F59" s="146">
        <v>0.016700000000000048</v>
      </c>
      <c r="G59" s="146">
        <v>0.7946</v>
      </c>
      <c r="H59" s="146">
        <v>1</v>
      </c>
      <c r="I59" s="146">
        <v>0.09909999999999997</v>
      </c>
      <c r="J59" s="147">
        <v>0.009700000000000042</v>
      </c>
      <c r="K59" s="120"/>
      <c r="L59" s="10" t="s">
        <v>40</v>
      </c>
      <c r="M59" s="146">
        <v>1</v>
      </c>
      <c r="N59" s="146">
        <v>0.31720000000000004</v>
      </c>
      <c r="O59" s="146">
        <v>0.6542</v>
      </c>
      <c r="P59" s="146">
        <v>1</v>
      </c>
      <c r="Q59" s="146">
        <v>1</v>
      </c>
      <c r="R59" s="146">
        <v>0.03320000000000001</v>
      </c>
      <c r="S59" s="147">
        <v>0.03739999999999999</v>
      </c>
      <c r="T59" s="120"/>
      <c r="U59" s="10" t="s">
        <v>40</v>
      </c>
      <c r="V59" s="146" t="s">
        <v>246</v>
      </c>
      <c r="W59" s="146">
        <v>0.6628000000000001</v>
      </c>
      <c r="X59" s="146">
        <v>1</v>
      </c>
      <c r="Y59" s="146">
        <v>1</v>
      </c>
      <c r="Z59" s="146">
        <v>1</v>
      </c>
      <c r="AA59" s="146">
        <v>1</v>
      </c>
      <c r="AB59" s="147">
        <v>1</v>
      </c>
      <c r="AC59" s="120"/>
      <c r="AD59" s="10" t="s">
        <v>40</v>
      </c>
      <c r="AE59" s="146" t="s">
        <v>246</v>
      </c>
      <c r="AF59" s="146">
        <v>1</v>
      </c>
      <c r="AG59" s="146">
        <v>1</v>
      </c>
      <c r="AH59" s="146">
        <v>1</v>
      </c>
      <c r="AI59" s="146">
        <v>1</v>
      </c>
      <c r="AJ59" s="146">
        <v>1</v>
      </c>
      <c r="AK59" s="147">
        <v>1</v>
      </c>
      <c r="AL59" s="120"/>
      <c r="AM59" s="10" t="s">
        <v>40</v>
      </c>
      <c r="AN59" s="146">
        <v>1</v>
      </c>
      <c r="AO59" s="146">
        <v>1</v>
      </c>
      <c r="AP59" s="146">
        <v>1</v>
      </c>
      <c r="AQ59" s="146">
        <v>1</v>
      </c>
      <c r="AR59" s="146">
        <v>1</v>
      </c>
      <c r="AS59" s="146">
        <v>0.403</v>
      </c>
      <c r="AT59" s="147">
        <v>0.3992</v>
      </c>
      <c r="AU59" s="120"/>
      <c r="AV59" s="10" t="s">
        <v>40</v>
      </c>
      <c r="AW59" s="146">
        <v>0.010199999999999987</v>
      </c>
      <c r="AX59" s="146">
        <v>0</v>
      </c>
      <c r="AY59" s="146">
        <v>0.30600000000000005</v>
      </c>
      <c r="AZ59" s="146">
        <v>0.5084</v>
      </c>
      <c r="BA59" s="146">
        <v>1</v>
      </c>
      <c r="BB59" s="146">
        <v>0.006000000000000005</v>
      </c>
      <c r="BC59" s="147">
        <v>0.0030999999999999917</v>
      </c>
    </row>
    <row r="60" spans="1:55" ht="15.75">
      <c r="A60" s="79"/>
      <c r="C60" s="6"/>
      <c r="D60" s="126" t="s">
        <v>8</v>
      </c>
      <c r="E60" s="126" t="s">
        <v>8</v>
      </c>
      <c r="F60" s="126" t="s">
        <v>8</v>
      </c>
      <c r="G60" s="126" t="s">
        <v>8</v>
      </c>
      <c r="H60" s="126" t="s">
        <v>8</v>
      </c>
      <c r="I60" s="126" t="s">
        <v>8</v>
      </c>
      <c r="J60" s="127" t="s">
        <v>8</v>
      </c>
      <c r="K60" s="120"/>
      <c r="L60" s="6"/>
      <c r="M60" s="126" t="s">
        <v>8</v>
      </c>
      <c r="N60" s="126" t="s">
        <v>8</v>
      </c>
      <c r="O60" s="126" t="s">
        <v>8</v>
      </c>
      <c r="P60" s="126" t="s">
        <v>8</v>
      </c>
      <c r="Q60" s="126" t="s">
        <v>8</v>
      </c>
      <c r="R60" s="126" t="s">
        <v>8</v>
      </c>
      <c r="S60" s="127" t="s">
        <v>8</v>
      </c>
      <c r="T60" s="120"/>
      <c r="U60" s="6"/>
      <c r="V60" s="126" t="s">
        <v>8</v>
      </c>
      <c r="W60" s="126" t="s">
        <v>8</v>
      </c>
      <c r="X60" s="126" t="s">
        <v>8</v>
      </c>
      <c r="Y60" s="126" t="s">
        <v>8</v>
      </c>
      <c r="Z60" s="126" t="s">
        <v>8</v>
      </c>
      <c r="AA60" s="126" t="s">
        <v>8</v>
      </c>
      <c r="AB60" s="127" t="s">
        <v>8</v>
      </c>
      <c r="AC60" s="120"/>
      <c r="AD60" s="6"/>
      <c r="AE60" s="126" t="s">
        <v>8</v>
      </c>
      <c r="AF60" s="126" t="s">
        <v>8</v>
      </c>
      <c r="AG60" s="126" t="s">
        <v>8</v>
      </c>
      <c r="AH60" s="126" t="s">
        <v>8</v>
      </c>
      <c r="AI60" s="126" t="s">
        <v>8</v>
      </c>
      <c r="AJ60" s="126" t="s">
        <v>8</v>
      </c>
      <c r="AK60" s="127" t="s">
        <v>8</v>
      </c>
      <c r="AL60" s="120"/>
      <c r="AM60" s="6"/>
      <c r="AN60" s="126" t="s">
        <v>8</v>
      </c>
      <c r="AO60" s="126" t="s">
        <v>8</v>
      </c>
      <c r="AP60" s="126" t="s">
        <v>8</v>
      </c>
      <c r="AQ60" s="126" t="s">
        <v>8</v>
      </c>
      <c r="AR60" s="126" t="s">
        <v>8</v>
      </c>
      <c r="AS60" s="126" t="s">
        <v>8</v>
      </c>
      <c r="AT60" s="127" t="s">
        <v>8</v>
      </c>
      <c r="AU60" s="120"/>
      <c r="AV60" s="6"/>
      <c r="AW60" s="126" t="s">
        <v>8</v>
      </c>
      <c r="AX60" s="126" t="s">
        <v>8</v>
      </c>
      <c r="AY60" s="126" t="s">
        <v>8</v>
      </c>
      <c r="AZ60" s="126" t="s">
        <v>8</v>
      </c>
      <c r="BA60" s="126" t="s">
        <v>8</v>
      </c>
      <c r="BB60" s="126" t="s">
        <v>8</v>
      </c>
      <c r="BC60" s="127" t="s">
        <v>8</v>
      </c>
    </row>
    <row r="61" spans="1:55" ht="15.75">
      <c r="A61" s="75" t="s">
        <v>182</v>
      </c>
      <c r="C61" s="6" t="s">
        <v>182</v>
      </c>
      <c r="D61" s="144">
        <v>0.0023217617179076555</v>
      </c>
      <c r="E61" s="144">
        <v>0.48538813371061673</v>
      </c>
      <c r="F61" s="144">
        <v>0.17516128138556042</v>
      </c>
      <c r="G61" s="144">
        <v>0.2599280058574778</v>
      </c>
      <c r="H61" s="144">
        <v>0.8258861812729804</v>
      </c>
      <c r="I61" s="144">
        <v>0.41108135443405835</v>
      </c>
      <c r="J61" s="145">
        <v>0.00038101664769962795</v>
      </c>
      <c r="K61" s="120"/>
      <c r="L61" s="6" t="s">
        <v>182</v>
      </c>
      <c r="M61" s="144">
        <v>0.12577476144123478</v>
      </c>
      <c r="N61" s="144">
        <v>0.3388751859738147</v>
      </c>
      <c r="O61" s="144">
        <v>0.02304273118368705</v>
      </c>
      <c r="P61" s="144">
        <v>0.87386496035335</v>
      </c>
      <c r="Q61" s="144">
        <v>0.05781485585852453</v>
      </c>
      <c r="R61" s="144">
        <v>0.021247960200259985</v>
      </c>
      <c r="S61" s="145">
        <v>0.015919231006768952</v>
      </c>
      <c r="T61" s="120"/>
      <c r="U61" s="6" t="s">
        <v>182</v>
      </c>
      <c r="V61" s="144" t="s">
        <v>246</v>
      </c>
      <c r="W61" s="144">
        <v>0.6411928848758623</v>
      </c>
      <c r="X61" s="144">
        <v>0.37593292358966046</v>
      </c>
      <c r="Y61" s="144">
        <v>0.5570444939459094</v>
      </c>
      <c r="Z61" s="144">
        <v>1.5794432102311795E-05</v>
      </c>
      <c r="AA61" s="144">
        <v>0.6623895502665056</v>
      </c>
      <c r="AB61" s="145">
        <v>0.6623895502665056</v>
      </c>
      <c r="AC61" s="120"/>
      <c r="AD61" s="6" t="s">
        <v>182</v>
      </c>
      <c r="AE61" s="144" t="s">
        <v>246</v>
      </c>
      <c r="AF61" s="144">
        <v>0.01641570102710299</v>
      </c>
      <c r="AG61" s="144">
        <v>0.7993835457013552</v>
      </c>
      <c r="AH61" s="144">
        <v>0.01386712543162838</v>
      </c>
      <c r="AI61" s="144">
        <v>1</v>
      </c>
      <c r="AJ61" s="144">
        <v>0.5677486423840661</v>
      </c>
      <c r="AK61" s="145">
        <v>0.5677486423840661</v>
      </c>
      <c r="AL61" s="120"/>
      <c r="AM61" s="6" t="s">
        <v>182</v>
      </c>
      <c r="AN61" s="144">
        <v>0.02923115399731302</v>
      </c>
      <c r="AO61" s="144">
        <v>0.4684815808759373</v>
      </c>
      <c r="AP61" s="144">
        <v>0.03773926910951364</v>
      </c>
      <c r="AQ61" s="144">
        <v>0.10960061897460438</v>
      </c>
      <c r="AR61" s="144">
        <v>0.94075830380054</v>
      </c>
      <c r="AS61" s="144">
        <v>0.024466617475705887</v>
      </c>
      <c r="AT61" s="145">
        <v>0.024211809750097735</v>
      </c>
      <c r="AU61" s="120"/>
      <c r="AV61" s="6" t="s">
        <v>182</v>
      </c>
      <c r="AW61" s="144">
        <v>0.0022177149866777768</v>
      </c>
      <c r="AX61" s="144">
        <v>0.21384801033421452</v>
      </c>
      <c r="AY61" s="144">
        <v>0.04841630533382946</v>
      </c>
      <c r="AZ61" s="144">
        <v>0.1588776343496905</v>
      </c>
      <c r="BA61" s="144">
        <v>0.9120529858679737</v>
      </c>
      <c r="BB61" s="144">
        <v>0.02474979226189289</v>
      </c>
      <c r="BC61" s="145">
        <v>0.00017106681130485413</v>
      </c>
    </row>
    <row r="62" spans="1:55" ht="16.5" thickBot="1">
      <c r="A62" s="83"/>
      <c r="C62" s="8"/>
      <c r="D62" s="148" t="s">
        <v>8</v>
      </c>
      <c r="E62" s="148" t="s">
        <v>8</v>
      </c>
      <c r="F62" s="148" t="s">
        <v>8</v>
      </c>
      <c r="G62" s="148" t="s">
        <v>8</v>
      </c>
      <c r="H62" s="148" t="s">
        <v>8</v>
      </c>
      <c r="I62" s="148" t="s">
        <v>8</v>
      </c>
      <c r="J62" s="149" t="s">
        <v>8</v>
      </c>
      <c r="K62" s="120"/>
      <c r="L62" s="8"/>
      <c r="M62" s="148" t="s">
        <v>8</v>
      </c>
      <c r="N62" s="148" t="s">
        <v>8</v>
      </c>
      <c r="O62" s="148" t="s">
        <v>8</v>
      </c>
      <c r="P62" s="148" t="s">
        <v>8</v>
      </c>
      <c r="Q62" s="148" t="s">
        <v>8</v>
      </c>
      <c r="R62" s="148" t="s">
        <v>8</v>
      </c>
      <c r="S62" s="149" t="s">
        <v>8</v>
      </c>
      <c r="T62" s="120"/>
      <c r="U62" s="8"/>
      <c r="V62" s="148" t="s">
        <v>8</v>
      </c>
      <c r="W62" s="148" t="s">
        <v>8</v>
      </c>
      <c r="X62" s="148" t="s">
        <v>8</v>
      </c>
      <c r="Y62" s="148" t="s">
        <v>8</v>
      </c>
      <c r="Z62" s="148" t="s">
        <v>8</v>
      </c>
      <c r="AA62" s="148" t="s">
        <v>8</v>
      </c>
      <c r="AB62" s="149" t="s">
        <v>8</v>
      </c>
      <c r="AC62" s="120"/>
      <c r="AD62" s="8"/>
      <c r="AE62" s="148" t="s">
        <v>8</v>
      </c>
      <c r="AF62" s="148" t="s">
        <v>8</v>
      </c>
      <c r="AG62" s="148" t="s">
        <v>8</v>
      </c>
      <c r="AH62" s="148" t="s">
        <v>8</v>
      </c>
      <c r="AI62" s="148" t="s">
        <v>8</v>
      </c>
      <c r="AJ62" s="148" t="s">
        <v>8</v>
      </c>
      <c r="AK62" s="149" t="s">
        <v>8</v>
      </c>
      <c r="AL62" s="120"/>
      <c r="AM62" s="8"/>
      <c r="AN62" s="148" t="s">
        <v>8</v>
      </c>
      <c r="AO62" s="148" t="s">
        <v>8</v>
      </c>
      <c r="AP62" s="148" t="s">
        <v>8</v>
      </c>
      <c r="AQ62" s="148" t="s">
        <v>8</v>
      </c>
      <c r="AR62" s="148" t="s">
        <v>8</v>
      </c>
      <c r="AS62" s="148" t="s">
        <v>8</v>
      </c>
      <c r="AT62" s="149" t="s">
        <v>8</v>
      </c>
      <c r="AU62" s="120"/>
      <c r="AV62" s="8"/>
      <c r="AW62" s="148" t="s">
        <v>8</v>
      </c>
      <c r="AX62" s="148" t="s">
        <v>8</v>
      </c>
      <c r="AY62" s="148" t="s">
        <v>8</v>
      </c>
      <c r="AZ62" s="148" t="s">
        <v>8</v>
      </c>
      <c r="BA62" s="148" t="s">
        <v>8</v>
      </c>
      <c r="BB62" s="148" t="s">
        <v>8</v>
      </c>
      <c r="BC62" s="149" t="s">
        <v>8</v>
      </c>
    </row>
    <row r="63" spans="1:55" ht="15.75">
      <c r="A63" s="71" t="s">
        <v>175</v>
      </c>
      <c r="B63" s="119"/>
      <c r="C63" s="14" t="s">
        <v>175</v>
      </c>
      <c r="D63" s="126" t="s">
        <v>8</v>
      </c>
      <c r="E63" s="126" t="s">
        <v>8</v>
      </c>
      <c r="F63" s="126" t="s">
        <v>8</v>
      </c>
      <c r="G63" s="126" t="s">
        <v>8</v>
      </c>
      <c r="H63" s="126" t="s">
        <v>8</v>
      </c>
      <c r="I63" s="126" t="s">
        <v>8</v>
      </c>
      <c r="J63" s="127" t="s">
        <v>8</v>
      </c>
      <c r="L63" s="14" t="s">
        <v>175</v>
      </c>
      <c r="M63" s="126" t="s">
        <v>8</v>
      </c>
      <c r="N63" s="126" t="s">
        <v>8</v>
      </c>
      <c r="O63" s="126" t="s">
        <v>8</v>
      </c>
      <c r="P63" s="126" t="s">
        <v>8</v>
      </c>
      <c r="Q63" s="126" t="s">
        <v>8</v>
      </c>
      <c r="R63" s="126" t="s">
        <v>8</v>
      </c>
      <c r="S63" s="127" t="s">
        <v>8</v>
      </c>
      <c r="U63" s="14" t="s">
        <v>175</v>
      </c>
      <c r="V63" s="126" t="s">
        <v>8</v>
      </c>
      <c r="W63" s="126" t="s">
        <v>8</v>
      </c>
      <c r="X63" s="126" t="s">
        <v>8</v>
      </c>
      <c r="Y63" s="126" t="s">
        <v>8</v>
      </c>
      <c r="Z63" s="126" t="s">
        <v>8</v>
      </c>
      <c r="AA63" s="126" t="s">
        <v>8</v>
      </c>
      <c r="AB63" s="127" t="s">
        <v>8</v>
      </c>
      <c r="AD63" s="14" t="s">
        <v>175</v>
      </c>
      <c r="AE63" s="126" t="s">
        <v>8</v>
      </c>
      <c r="AF63" s="126" t="s">
        <v>8</v>
      </c>
      <c r="AG63" s="126" t="s">
        <v>8</v>
      </c>
      <c r="AH63" s="126" t="s">
        <v>8</v>
      </c>
      <c r="AI63" s="126" t="s">
        <v>8</v>
      </c>
      <c r="AJ63" s="126" t="s">
        <v>8</v>
      </c>
      <c r="AK63" s="127" t="s">
        <v>8</v>
      </c>
      <c r="AM63" s="14" t="s">
        <v>175</v>
      </c>
      <c r="AN63" s="126" t="s">
        <v>8</v>
      </c>
      <c r="AO63" s="126" t="s">
        <v>8</v>
      </c>
      <c r="AP63" s="126" t="s">
        <v>8</v>
      </c>
      <c r="AQ63" s="126" t="s">
        <v>8</v>
      </c>
      <c r="AR63" s="126" t="s">
        <v>8</v>
      </c>
      <c r="AS63" s="126" t="s">
        <v>8</v>
      </c>
      <c r="AT63" s="127" t="s">
        <v>8</v>
      </c>
      <c r="AV63" s="14" t="s">
        <v>175</v>
      </c>
      <c r="AW63" s="126" t="s">
        <v>8</v>
      </c>
      <c r="AX63" s="126" t="s">
        <v>8</v>
      </c>
      <c r="AY63" s="126" t="s">
        <v>8</v>
      </c>
      <c r="AZ63" s="126" t="s">
        <v>8</v>
      </c>
      <c r="BA63" s="126" t="s">
        <v>8</v>
      </c>
      <c r="BB63" s="126" t="s">
        <v>8</v>
      </c>
      <c r="BC63" s="127" t="s">
        <v>8</v>
      </c>
    </row>
    <row r="64" spans="1:55" ht="15.75">
      <c r="A64" s="75"/>
      <c r="C64" s="6"/>
      <c r="D64" s="126" t="s">
        <v>8</v>
      </c>
      <c r="E64" s="126" t="s">
        <v>8</v>
      </c>
      <c r="F64" s="126" t="s">
        <v>8</v>
      </c>
      <c r="G64" s="126" t="s">
        <v>8</v>
      </c>
      <c r="H64" s="126" t="s">
        <v>8</v>
      </c>
      <c r="I64" s="126" t="s">
        <v>8</v>
      </c>
      <c r="J64" s="127" t="s">
        <v>8</v>
      </c>
      <c r="K64" s="120"/>
      <c r="L64" s="6"/>
      <c r="M64" s="126" t="s">
        <v>8</v>
      </c>
      <c r="N64" s="126" t="s">
        <v>8</v>
      </c>
      <c r="O64" s="126" t="s">
        <v>8</v>
      </c>
      <c r="P64" s="126" t="s">
        <v>8</v>
      </c>
      <c r="Q64" s="126" t="s">
        <v>8</v>
      </c>
      <c r="R64" s="126" t="s">
        <v>8</v>
      </c>
      <c r="S64" s="127" t="s">
        <v>8</v>
      </c>
      <c r="T64" s="120"/>
      <c r="U64" s="6"/>
      <c r="V64" s="126" t="s">
        <v>8</v>
      </c>
      <c r="W64" s="126" t="s">
        <v>8</v>
      </c>
      <c r="X64" s="126" t="s">
        <v>8</v>
      </c>
      <c r="Y64" s="126" t="s">
        <v>8</v>
      </c>
      <c r="Z64" s="126" t="s">
        <v>8</v>
      </c>
      <c r="AA64" s="126" t="s">
        <v>8</v>
      </c>
      <c r="AB64" s="127" t="s">
        <v>8</v>
      </c>
      <c r="AC64" s="120"/>
      <c r="AD64" s="6"/>
      <c r="AE64" s="126" t="s">
        <v>8</v>
      </c>
      <c r="AF64" s="126" t="s">
        <v>8</v>
      </c>
      <c r="AG64" s="126" t="s">
        <v>8</v>
      </c>
      <c r="AH64" s="126" t="s">
        <v>8</v>
      </c>
      <c r="AI64" s="126" t="s">
        <v>8</v>
      </c>
      <c r="AJ64" s="126" t="s">
        <v>8</v>
      </c>
      <c r="AK64" s="127" t="s">
        <v>8</v>
      </c>
      <c r="AL64" s="120"/>
      <c r="AM64" s="6"/>
      <c r="AN64" s="126" t="s">
        <v>8</v>
      </c>
      <c r="AO64" s="126" t="s">
        <v>8</v>
      </c>
      <c r="AP64" s="126" t="s">
        <v>8</v>
      </c>
      <c r="AQ64" s="126" t="s">
        <v>8</v>
      </c>
      <c r="AR64" s="126" t="s">
        <v>8</v>
      </c>
      <c r="AS64" s="126" t="s">
        <v>8</v>
      </c>
      <c r="AT64" s="127" t="s">
        <v>8</v>
      </c>
      <c r="AU64" s="120"/>
      <c r="AV64" s="6"/>
      <c r="AW64" s="126" t="s">
        <v>8</v>
      </c>
      <c r="AX64" s="126" t="s">
        <v>8</v>
      </c>
      <c r="AY64" s="126" t="s">
        <v>8</v>
      </c>
      <c r="AZ64" s="126" t="s">
        <v>8</v>
      </c>
      <c r="BA64" s="126" t="s">
        <v>8</v>
      </c>
      <c r="BB64" s="126" t="s">
        <v>8</v>
      </c>
      <c r="BC64" s="127" t="s">
        <v>8</v>
      </c>
    </row>
    <row r="65" spans="1:55" ht="18.75">
      <c r="A65" s="75" t="s">
        <v>180</v>
      </c>
      <c r="C65" s="6" t="s">
        <v>180</v>
      </c>
      <c r="D65" s="142">
        <v>100.97154605758601</v>
      </c>
      <c r="E65" s="142">
        <v>21.23087768926201</v>
      </c>
      <c r="F65" s="142">
        <v>10.74732083186027</v>
      </c>
      <c r="G65" s="142">
        <v>5.433118447567334</v>
      </c>
      <c r="H65" s="142">
        <v>9.090909090909087E-24</v>
      </c>
      <c r="I65" s="142">
        <v>39.74631209476305</v>
      </c>
      <c r="J65" s="143">
        <v>128.55983630468089</v>
      </c>
      <c r="K65" s="120"/>
      <c r="L65" s="6" t="s">
        <v>180</v>
      </c>
      <c r="M65" s="142">
        <v>0</v>
      </c>
      <c r="N65" s="142">
        <v>14.649758852106613</v>
      </c>
      <c r="O65" s="142">
        <v>4.206714303425357</v>
      </c>
      <c r="P65" s="142">
        <v>6.250000000000001E-24</v>
      </c>
      <c r="Q65" s="142">
        <v>3.3333333333333333E-23</v>
      </c>
      <c r="R65" s="142">
        <v>26.49325793866669</v>
      </c>
      <c r="S65" s="143">
        <v>28.927325418563115</v>
      </c>
      <c r="T65" s="120"/>
      <c r="U65" s="6" t="s">
        <v>180</v>
      </c>
      <c r="V65" s="142" t="s">
        <v>246</v>
      </c>
      <c r="W65" s="142">
        <v>1.2054948147290137</v>
      </c>
      <c r="X65" s="142">
        <v>1.4285714285714286E-23</v>
      </c>
      <c r="Y65" s="142">
        <v>1.4285714285714286E-23</v>
      </c>
      <c r="Z65" s="142">
        <v>0</v>
      </c>
      <c r="AA65" s="142">
        <v>1.1054286648848146</v>
      </c>
      <c r="AB65" s="143">
        <v>1.1054286648848146</v>
      </c>
      <c r="AC65" s="120"/>
      <c r="AD65" s="6" t="s">
        <v>180</v>
      </c>
      <c r="AE65" s="142" t="s">
        <v>246</v>
      </c>
      <c r="AF65" s="142">
        <v>0</v>
      </c>
      <c r="AG65" s="142">
        <v>0</v>
      </c>
      <c r="AH65" s="142">
        <v>0</v>
      </c>
      <c r="AI65" s="142">
        <v>0</v>
      </c>
      <c r="AJ65" s="142">
        <v>0</v>
      </c>
      <c r="AK65" s="143">
        <v>0</v>
      </c>
      <c r="AL65" s="120"/>
      <c r="AM65" s="6" t="s">
        <v>180</v>
      </c>
      <c r="AN65" s="142">
        <v>0</v>
      </c>
      <c r="AO65" s="142">
        <v>0</v>
      </c>
      <c r="AP65" s="142">
        <v>12.611435269499927</v>
      </c>
      <c r="AQ65" s="142">
        <v>3.703703703703702E-24</v>
      </c>
      <c r="AR65" s="142">
        <v>1.2499999999999996E-23</v>
      </c>
      <c r="AS65" s="142">
        <v>29.033622347950875</v>
      </c>
      <c r="AT65" s="143">
        <v>30.84202921145243</v>
      </c>
      <c r="AU65" s="120"/>
      <c r="AV65" s="6" t="s">
        <v>180</v>
      </c>
      <c r="AW65" s="142">
        <v>102.9925953425217</v>
      </c>
      <c r="AX65" s="142">
        <v>33.305588594735944</v>
      </c>
      <c r="AY65" s="142">
        <v>34.409596190771985</v>
      </c>
      <c r="AZ65" s="142">
        <v>12.729117199333452</v>
      </c>
      <c r="BA65" s="142">
        <v>4.3478260869565225E-24</v>
      </c>
      <c r="BB65" s="142">
        <v>77.42290984859194</v>
      </c>
      <c r="BC65" s="143">
        <v>160.53748062555252</v>
      </c>
    </row>
    <row r="66" spans="1:55" ht="15.75">
      <c r="A66" s="75" t="s">
        <v>15</v>
      </c>
      <c r="C66" s="6" t="s">
        <v>15</v>
      </c>
      <c r="D66" s="134">
        <v>31</v>
      </c>
      <c r="E66" s="134">
        <v>27</v>
      </c>
      <c r="F66" s="134">
        <v>10</v>
      </c>
      <c r="G66" s="134">
        <v>4</v>
      </c>
      <c r="H66" s="134">
        <v>0</v>
      </c>
      <c r="I66" s="134">
        <v>41</v>
      </c>
      <c r="J66" s="136">
        <v>65</v>
      </c>
      <c r="K66" s="120"/>
      <c r="L66" s="6" t="s">
        <v>15</v>
      </c>
      <c r="M66" s="134">
        <v>0</v>
      </c>
      <c r="N66" s="134">
        <v>9</v>
      </c>
      <c r="O66" s="134">
        <v>2</v>
      </c>
      <c r="P66" s="134">
        <v>0</v>
      </c>
      <c r="Q66" s="134">
        <v>0</v>
      </c>
      <c r="R66" s="134">
        <v>14</v>
      </c>
      <c r="S66" s="136">
        <v>14</v>
      </c>
      <c r="T66" s="120"/>
      <c r="U66" s="6" t="s">
        <v>15</v>
      </c>
      <c r="V66" s="134" t="s">
        <v>246</v>
      </c>
      <c r="W66" s="134">
        <v>2</v>
      </c>
      <c r="X66" s="134">
        <v>0</v>
      </c>
      <c r="Y66" s="134">
        <v>0</v>
      </c>
      <c r="Z66" s="134">
        <v>0</v>
      </c>
      <c r="AA66" s="134">
        <v>3</v>
      </c>
      <c r="AB66" s="136">
        <v>3</v>
      </c>
      <c r="AC66" s="120"/>
      <c r="AD66" s="6" t="s">
        <v>15</v>
      </c>
      <c r="AE66" s="134" t="s">
        <v>246</v>
      </c>
      <c r="AF66" s="134">
        <v>0</v>
      </c>
      <c r="AG66" s="134">
        <v>0</v>
      </c>
      <c r="AH66" s="134">
        <v>0</v>
      </c>
      <c r="AI66" s="134">
        <v>0</v>
      </c>
      <c r="AJ66" s="134">
        <v>0</v>
      </c>
      <c r="AK66" s="136">
        <v>0</v>
      </c>
      <c r="AL66" s="120"/>
      <c r="AM66" s="6" t="s">
        <v>15</v>
      </c>
      <c r="AN66" s="134">
        <v>0</v>
      </c>
      <c r="AO66" s="134">
        <v>0</v>
      </c>
      <c r="AP66" s="134">
        <v>3</v>
      </c>
      <c r="AQ66" s="134">
        <v>0</v>
      </c>
      <c r="AR66" s="134">
        <v>0</v>
      </c>
      <c r="AS66" s="134">
        <v>7</v>
      </c>
      <c r="AT66" s="136">
        <v>7</v>
      </c>
      <c r="AU66" s="120"/>
      <c r="AV66" s="6" t="s">
        <v>15</v>
      </c>
      <c r="AW66" s="134">
        <v>31</v>
      </c>
      <c r="AX66" s="134">
        <v>34</v>
      </c>
      <c r="AY66" s="134">
        <v>20</v>
      </c>
      <c r="AZ66" s="134">
        <v>9</v>
      </c>
      <c r="BA66" s="134">
        <v>0</v>
      </c>
      <c r="BB66" s="134">
        <v>53</v>
      </c>
      <c r="BC66" s="136">
        <v>77</v>
      </c>
    </row>
    <row r="67" spans="1:55" ht="18.75">
      <c r="A67" s="75" t="s">
        <v>37</v>
      </c>
      <c r="C67" s="6" t="s">
        <v>37</v>
      </c>
      <c r="D67" s="144">
        <v>2.4431833391086023E-09</v>
      </c>
      <c r="E67" s="144">
        <v>0.775357105368737</v>
      </c>
      <c r="F67" s="144">
        <v>0.37753998162592123</v>
      </c>
      <c r="G67" s="144">
        <v>0.24567127347536521</v>
      </c>
      <c r="H67" s="144">
        <v>1</v>
      </c>
      <c r="I67" s="144">
        <v>0.5263069896220809</v>
      </c>
      <c r="J67" s="145">
        <v>4.499797703978573E-06</v>
      </c>
      <c r="K67" s="120"/>
      <c r="L67" s="6" t="s">
        <v>37</v>
      </c>
      <c r="M67" s="144">
        <v>1</v>
      </c>
      <c r="N67" s="144">
        <v>0.10101676706023247</v>
      </c>
      <c r="O67" s="144">
        <v>0.12204601274417258</v>
      </c>
      <c r="P67" s="144">
        <v>1</v>
      </c>
      <c r="Q67" s="144">
        <v>1</v>
      </c>
      <c r="R67" s="144">
        <v>0.022388465897165234</v>
      </c>
      <c r="S67" s="145">
        <v>0.010689463153802014</v>
      </c>
      <c r="T67" s="120"/>
      <c r="U67" s="6" t="s">
        <v>37</v>
      </c>
      <c r="V67" s="144" t="s">
        <v>246</v>
      </c>
      <c r="W67" s="144">
        <v>0.5473058963506658</v>
      </c>
      <c r="X67" s="144">
        <v>1</v>
      </c>
      <c r="Y67" s="144">
        <v>1</v>
      </c>
      <c r="Z67" s="144">
        <v>1</v>
      </c>
      <c r="AA67" s="144">
        <v>0.7757637465803621</v>
      </c>
      <c r="AB67" s="145">
        <v>0.7757637465803621</v>
      </c>
      <c r="AC67" s="120"/>
      <c r="AD67" s="6" t="s">
        <v>37</v>
      </c>
      <c r="AE67" s="144" t="s">
        <v>246</v>
      </c>
      <c r="AF67" s="144">
        <v>1</v>
      </c>
      <c r="AG67" s="144">
        <v>1</v>
      </c>
      <c r="AH67" s="144">
        <v>1</v>
      </c>
      <c r="AI67" s="144">
        <v>1</v>
      </c>
      <c r="AJ67" s="144">
        <v>1</v>
      </c>
      <c r="AK67" s="145">
        <v>1</v>
      </c>
      <c r="AL67" s="120"/>
      <c r="AM67" s="6" t="s">
        <v>37</v>
      </c>
      <c r="AN67" s="144">
        <v>1</v>
      </c>
      <c r="AO67" s="144">
        <v>1</v>
      </c>
      <c r="AP67" s="144">
        <v>0.0055568879548489524</v>
      </c>
      <c r="AQ67" s="144">
        <v>1</v>
      </c>
      <c r="AR67" s="144">
        <v>1</v>
      </c>
      <c r="AS67" s="144">
        <v>0.0001426584933461914</v>
      </c>
      <c r="AT67" s="145">
        <v>6.648605473015769E-05</v>
      </c>
      <c r="AU67" s="120"/>
      <c r="AV67" s="6" t="s">
        <v>37</v>
      </c>
      <c r="AW67" s="144">
        <v>1.176802690985219E-09</v>
      </c>
      <c r="AX67" s="144">
        <v>0.5014744693902758</v>
      </c>
      <c r="AY67" s="144">
        <v>0.023483825224640622</v>
      </c>
      <c r="AZ67" s="144">
        <v>0.1752513485548711</v>
      </c>
      <c r="BA67" s="144">
        <v>1</v>
      </c>
      <c r="BB67" s="144">
        <v>0.01597524511073322</v>
      </c>
      <c r="BC67" s="145">
        <v>7.912007706550037E-08</v>
      </c>
    </row>
    <row r="68" spans="1:55" ht="15.75">
      <c r="A68" s="75"/>
      <c r="C68" s="6"/>
      <c r="D68" s="144" t="s">
        <v>8</v>
      </c>
      <c r="E68" s="144" t="s">
        <v>8</v>
      </c>
      <c r="F68" s="144" t="s">
        <v>8</v>
      </c>
      <c r="G68" s="144" t="s">
        <v>8</v>
      </c>
      <c r="H68" s="144" t="s">
        <v>8</v>
      </c>
      <c r="I68" s="144" t="s">
        <v>8</v>
      </c>
      <c r="J68" s="145" t="s">
        <v>8</v>
      </c>
      <c r="K68" s="120"/>
      <c r="L68" s="6"/>
      <c r="M68" s="144" t="s">
        <v>8</v>
      </c>
      <c r="N68" s="144" t="s">
        <v>8</v>
      </c>
      <c r="O68" s="144" t="s">
        <v>8</v>
      </c>
      <c r="P68" s="144" t="s">
        <v>8</v>
      </c>
      <c r="Q68" s="144" t="s">
        <v>8</v>
      </c>
      <c r="R68" s="144" t="s">
        <v>8</v>
      </c>
      <c r="S68" s="145" t="s">
        <v>8</v>
      </c>
      <c r="T68" s="120"/>
      <c r="U68" s="6"/>
      <c r="V68" s="144" t="s">
        <v>8</v>
      </c>
      <c r="W68" s="144" t="s">
        <v>8</v>
      </c>
      <c r="X68" s="144" t="s">
        <v>8</v>
      </c>
      <c r="Y68" s="144" t="s">
        <v>8</v>
      </c>
      <c r="Z68" s="144" t="s">
        <v>8</v>
      </c>
      <c r="AA68" s="144" t="s">
        <v>8</v>
      </c>
      <c r="AB68" s="145" t="s">
        <v>8</v>
      </c>
      <c r="AC68" s="120"/>
      <c r="AD68" s="6"/>
      <c r="AE68" s="144" t="s">
        <v>8</v>
      </c>
      <c r="AF68" s="144" t="s">
        <v>8</v>
      </c>
      <c r="AG68" s="144" t="s">
        <v>8</v>
      </c>
      <c r="AH68" s="144" t="s">
        <v>8</v>
      </c>
      <c r="AI68" s="144" t="s">
        <v>8</v>
      </c>
      <c r="AJ68" s="144" t="s">
        <v>8</v>
      </c>
      <c r="AK68" s="145" t="s">
        <v>8</v>
      </c>
      <c r="AL68" s="120"/>
      <c r="AM68" s="6"/>
      <c r="AN68" s="144" t="s">
        <v>8</v>
      </c>
      <c r="AO68" s="144" t="s">
        <v>8</v>
      </c>
      <c r="AP68" s="144" t="s">
        <v>8</v>
      </c>
      <c r="AQ68" s="144" t="s">
        <v>8</v>
      </c>
      <c r="AR68" s="144" t="s">
        <v>8</v>
      </c>
      <c r="AS68" s="144" t="s">
        <v>8</v>
      </c>
      <c r="AT68" s="145" t="s">
        <v>8</v>
      </c>
      <c r="AU68" s="120"/>
      <c r="AV68" s="6"/>
      <c r="AW68" s="144" t="s">
        <v>8</v>
      </c>
      <c r="AX68" s="144" t="s">
        <v>8</v>
      </c>
      <c r="AY68" s="144" t="s">
        <v>8</v>
      </c>
      <c r="AZ68" s="144" t="s">
        <v>8</v>
      </c>
      <c r="BA68" s="144" t="s">
        <v>8</v>
      </c>
      <c r="BB68" s="144" t="s">
        <v>8</v>
      </c>
      <c r="BC68" s="145" t="s">
        <v>8</v>
      </c>
    </row>
    <row r="69" spans="1:55" ht="15.75">
      <c r="A69" s="75" t="s">
        <v>176</v>
      </c>
      <c r="C69" s="6" t="s">
        <v>176</v>
      </c>
      <c r="D69" s="142">
        <v>180.10916595285187</v>
      </c>
      <c r="E69" s="142">
        <v>98.78682593645847</v>
      </c>
      <c r="F69" s="142">
        <v>72.5999007085732</v>
      </c>
      <c r="G69" s="142">
        <v>77.79214329110638</v>
      </c>
      <c r="H69" s="142">
        <v>26.311611707532684</v>
      </c>
      <c r="I69" s="142">
        <v>124.05816809937234</v>
      </c>
      <c r="J69" s="143">
        <v>225.9051322343737</v>
      </c>
      <c r="K69" s="120"/>
      <c r="L69" s="6" t="s">
        <v>176</v>
      </c>
      <c r="M69" s="142">
        <v>18.16047178476632</v>
      </c>
      <c r="N69" s="142">
        <v>80.06494911089133</v>
      </c>
      <c r="O69" s="142">
        <v>82.92433327609515</v>
      </c>
      <c r="P69" s="142">
        <v>32.95211901236561</v>
      </c>
      <c r="Q69" s="142">
        <v>16.690439651439817</v>
      </c>
      <c r="R69" s="142">
        <v>94.15639642816978</v>
      </c>
      <c r="S69" s="143">
        <v>110.33165085591976</v>
      </c>
      <c r="T69" s="120"/>
      <c r="U69" s="6" t="s">
        <v>176</v>
      </c>
      <c r="V69" s="142" t="s">
        <v>246</v>
      </c>
      <c r="W69" s="142">
        <v>69.18210444433427</v>
      </c>
      <c r="X69" s="142">
        <v>33.61168258282808</v>
      </c>
      <c r="Y69" s="142">
        <v>36.1298872897078</v>
      </c>
      <c r="Z69" s="142">
        <v>6.349387732623688</v>
      </c>
      <c r="AA69" s="142">
        <v>95.31948052487753</v>
      </c>
      <c r="AB69" s="143">
        <v>95.31948052487753</v>
      </c>
      <c r="AC69" s="120"/>
      <c r="AD69" s="6" t="s">
        <v>176</v>
      </c>
      <c r="AE69" s="142" t="s">
        <v>246</v>
      </c>
      <c r="AF69" s="142">
        <v>5.5819800382733895</v>
      </c>
      <c r="AG69" s="142">
        <v>9.082678829549662</v>
      </c>
      <c r="AH69" s="142">
        <v>5.3072611176528595</v>
      </c>
      <c r="AI69" s="142">
        <v>0</v>
      </c>
      <c r="AJ69" s="142">
        <v>22.434367678175636</v>
      </c>
      <c r="AK69" s="143">
        <v>22.434367678175636</v>
      </c>
      <c r="AL69" s="120"/>
      <c r="AM69" s="6" t="s">
        <v>176</v>
      </c>
      <c r="AN69" s="142">
        <v>12.718858379805285</v>
      </c>
      <c r="AO69" s="142">
        <v>45.76010273310869</v>
      </c>
      <c r="AP69" s="142">
        <v>83.16692475564274</v>
      </c>
      <c r="AQ69" s="142">
        <v>61.169530517611655</v>
      </c>
      <c r="AR69" s="142">
        <v>10.809451976970523</v>
      </c>
      <c r="AS69" s="142">
        <v>115.6682624331609</v>
      </c>
      <c r="AT69" s="143">
        <v>119.03241982059153</v>
      </c>
      <c r="AU69" s="120"/>
      <c r="AV69" s="6" t="s">
        <v>176</v>
      </c>
      <c r="AW69" s="142">
        <v>183.17407325712324</v>
      </c>
      <c r="AX69" s="142">
        <v>113.75467858539407</v>
      </c>
      <c r="AY69" s="142">
        <v>74.35830035686905</v>
      </c>
      <c r="AZ69" s="142">
        <v>99.75764403456462</v>
      </c>
      <c r="BA69" s="142">
        <v>26.925942854609847</v>
      </c>
      <c r="BB69" s="142">
        <v>133.74981363154126</v>
      </c>
      <c r="BC69" s="143">
        <v>231.7311501086804</v>
      </c>
    </row>
    <row r="70" spans="1:55" ht="15.75">
      <c r="A70" s="75" t="s">
        <v>15</v>
      </c>
      <c r="C70" s="6" t="s">
        <v>15</v>
      </c>
      <c r="D70" s="128">
        <v>116</v>
      </c>
      <c r="E70" s="128">
        <v>91</v>
      </c>
      <c r="F70" s="128">
        <v>67</v>
      </c>
      <c r="G70" s="128">
        <v>56</v>
      </c>
      <c r="H70" s="128">
        <v>23</v>
      </c>
      <c r="I70" s="128">
        <v>96</v>
      </c>
      <c r="J70" s="129">
        <v>123</v>
      </c>
      <c r="K70" s="120"/>
      <c r="L70" s="6" t="s">
        <v>15</v>
      </c>
      <c r="M70" s="128">
        <v>16</v>
      </c>
      <c r="N70" s="128">
        <v>78</v>
      </c>
      <c r="O70" s="128">
        <v>60</v>
      </c>
      <c r="P70" s="128">
        <v>42</v>
      </c>
      <c r="Q70" s="128">
        <v>15</v>
      </c>
      <c r="R70" s="128">
        <v>81</v>
      </c>
      <c r="S70" s="129">
        <v>91</v>
      </c>
      <c r="T70" s="120"/>
      <c r="U70" s="6" t="s">
        <v>15</v>
      </c>
      <c r="V70" s="128" t="s">
        <v>246</v>
      </c>
      <c r="W70" s="128">
        <v>60</v>
      </c>
      <c r="X70" s="128">
        <v>53</v>
      </c>
      <c r="Y70" s="128">
        <v>37</v>
      </c>
      <c r="Z70" s="128">
        <v>16</v>
      </c>
      <c r="AA70" s="128">
        <v>80</v>
      </c>
      <c r="AB70" s="129">
        <v>80</v>
      </c>
      <c r="AC70" s="120"/>
      <c r="AD70" s="6" t="s">
        <v>15</v>
      </c>
      <c r="AE70" s="128" t="s">
        <v>246</v>
      </c>
      <c r="AF70" s="128">
        <v>7</v>
      </c>
      <c r="AG70" s="128">
        <v>10</v>
      </c>
      <c r="AH70" s="128">
        <v>26</v>
      </c>
      <c r="AI70" s="128">
        <v>4</v>
      </c>
      <c r="AJ70" s="128">
        <v>40</v>
      </c>
      <c r="AK70" s="129">
        <v>40</v>
      </c>
      <c r="AL70" s="120"/>
      <c r="AM70" s="6" t="s">
        <v>15</v>
      </c>
      <c r="AN70" s="128">
        <v>6</v>
      </c>
      <c r="AO70" s="128">
        <v>50</v>
      </c>
      <c r="AP70" s="128">
        <v>71</v>
      </c>
      <c r="AQ70" s="128">
        <v>45</v>
      </c>
      <c r="AR70" s="128">
        <v>18</v>
      </c>
      <c r="AS70" s="128">
        <v>84</v>
      </c>
      <c r="AT70" s="129">
        <v>88</v>
      </c>
      <c r="AU70" s="120"/>
      <c r="AV70" s="6" t="s">
        <v>15</v>
      </c>
      <c r="AW70" s="128">
        <v>117</v>
      </c>
      <c r="AX70" s="128">
        <v>94</v>
      </c>
      <c r="AY70" s="128">
        <v>73</v>
      </c>
      <c r="AZ70" s="128">
        <v>56</v>
      </c>
      <c r="BA70" s="128">
        <v>29</v>
      </c>
      <c r="BB70" s="128">
        <v>97</v>
      </c>
      <c r="BC70" s="129">
        <v>124</v>
      </c>
    </row>
    <row r="71" spans="1:55" ht="18.75">
      <c r="A71" s="75" t="s">
        <v>38</v>
      </c>
      <c r="C71" s="6" t="s">
        <v>38</v>
      </c>
      <c r="D71" s="144">
        <v>0.00012728549464660545</v>
      </c>
      <c r="E71" s="144">
        <v>0.2707288176782289</v>
      </c>
      <c r="F71" s="144">
        <v>0.29869985181993475</v>
      </c>
      <c r="G71" s="144">
        <v>0.028636954853621943</v>
      </c>
      <c r="H71" s="144">
        <v>0.28637727218067344</v>
      </c>
      <c r="I71" s="144">
        <v>0.028537288084864523</v>
      </c>
      <c r="J71" s="145">
        <v>4.9808724866817755E-08</v>
      </c>
      <c r="K71" s="120"/>
      <c r="L71" s="6" t="s">
        <v>38</v>
      </c>
      <c r="M71" s="144">
        <v>0.31458418219092743</v>
      </c>
      <c r="N71" s="144">
        <v>0.41403265235625447</v>
      </c>
      <c r="O71" s="144">
        <v>0.026650010781623705</v>
      </c>
      <c r="P71" s="144">
        <v>0.8399825414270503</v>
      </c>
      <c r="Q71" s="144">
        <v>0.33770418601399105</v>
      </c>
      <c r="R71" s="144">
        <v>0.15052033945025478</v>
      </c>
      <c r="S71" s="145">
        <v>0.0821001833465477</v>
      </c>
      <c r="T71" s="120"/>
      <c r="U71" s="6" t="s">
        <v>38</v>
      </c>
      <c r="V71" s="144" t="s">
        <v>246</v>
      </c>
      <c r="W71" s="144">
        <v>0.19515111021870732</v>
      </c>
      <c r="X71" s="144">
        <v>0.9826628488545746</v>
      </c>
      <c r="Y71" s="144">
        <v>0.5096549655690938</v>
      </c>
      <c r="Z71" s="144">
        <v>0.9838628851261491</v>
      </c>
      <c r="AA71" s="144">
        <v>0.11636055464554236</v>
      </c>
      <c r="AB71" s="145">
        <v>0.11636055464554236</v>
      </c>
      <c r="AC71" s="120"/>
      <c r="AD71" s="6" t="s">
        <v>38</v>
      </c>
      <c r="AE71" s="144" t="s">
        <v>246</v>
      </c>
      <c r="AF71" s="144">
        <v>0.5893148277998668</v>
      </c>
      <c r="AG71" s="144">
        <v>0.5242754713943775</v>
      </c>
      <c r="AH71" s="144">
        <v>0.9999955024922265</v>
      </c>
      <c r="AI71" s="144">
        <v>1</v>
      </c>
      <c r="AJ71" s="144">
        <v>0.9887374236408155</v>
      </c>
      <c r="AK71" s="145">
        <v>0.9887374236408155</v>
      </c>
      <c r="AL71" s="120"/>
      <c r="AM71" s="6" t="s">
        <v>38</v>
      </c>
      <c r="AN71" s="144">
        <v>0.047724203488579975</v>
      </c>
      <c r="AO71" s="144">
        <v>0.6440825921297125</v>
      </c>
      <c r="AP71" s="144">
        <v>0.15311995926175653</v>
      </c>
      <c r="AQ71" s="144">
        <v>0.0544567051788568</v>
      </c>
      <c r="AR71" s="144">
        <v>0.9022669698704856</v>
      </c>
      <c r="AS71" s="144">
        <v>0.012546761919319582</v>
      </c>
      <c r="AT71" s="145">
        <v>0.015435282092815174</v>
      </c>
      <c r="AU71" s="120"/>
      <c r="AV71" s="6" t="s">
        <v>38</v>
      </c>
      <c r="AW71" s="144">
        <v>8.952548842632897E-05</v>
      </c>
      <c r="AX71" s="144">
        <v>0.08098303329826768</v>
      </c>
      <c r="AY71" s="144">
        <v>0.4337444992793131</v>
      </c>
      <c r="AZ71" s="144">
        <v>0.00029129055095445685</v>
      </c>
      <c r="BA71" s="144">
        <v>0.5757007970965894</v>
      </c>
      <c r="BB71" s="144">
        <v>0.007968821527710472</v>
      </c>
      <c r="BC71" s="145">
        <v>1.7278476538429288E-08</v>
      </c>
    </row>
    <row r="72" spans="1:55" ht="15.75">
      <c r="A72" s="79"/>
      <c r="C72" s="6"/>
      <c r="D72" s="144" t="s">
        <v>8</v>
      </c>
      <c r="E72" s="144" t="s">
        <v>8</v>
      </c>
      <c r="F72" s="144" t="s">
        <v>8</v>
      </c>
      <c r="G72" s="144" t="s">
        <v>8</v>
      </c>
      <c r="H72" s="144" t="s">
        <v>8</v>
      </c>
      <c r="I72" s="144" t="s">
        <v>8</v>
      </c>
      <c r="J72" s="145" t="s">
        <v>8</v>
      </c>
      <c r="K72" s="120"/>
      <c r="L72" s="6"/>
      <c r="M72" s="144" t="s">
        <v>8</v>
      </c>
      <c r="N72" s="144" t="s">
        <v>8</v>
      </c>
      <c r="O72" s="144" t="s">
        <v>8</v>
      </c>
      <c r="P72" s="144" t="s">
        <v>8</v>
      </c>
      <c r="Q72" s="144" t="s">
        <v>8</v>
      </c>
      <c r="R72" s="144" t="s">
        <v>8</v>
      </c>
      <c r="S72" s="145" t="s">
        <v>8</v>
      </c>
      <c r="T72" s="120"/>
      <c r="U72" s="6"/>
      <c r="V72" s="144" t="s">
        <v>8</v>
      </c>
      <c r="W72" s="144" t="s">
        <v>8</v>
      </c>
      <c r="X72" s="144" t="s">
        <v>8</v>
      </c>
      <c r="Y72" s="144" t="s">
        <v>8</v>
      </c>
      <c r="Z72" s="144" t="s">
        <v>8</v>
      </c>
      <c r="AA72" s="144" t="s">
        <v>8</v>
      </c>
      <c r="AB72" s="145" t="s">
        <v>8</v>
      </c>
      <c r="AC72" s="120"/>
      <c r="AD72" s="6"/>
      <c r="AE72" s="144" t="s">
        <v>8</v>
      </c>
      <c r="AF72" s="144" t="s">
        <v>8</v>
      </c>
      <c r="AG72" s="144" t="s">
        <v>8</v>
      </c>
      <c r="AH72" s="144" t="s">
        <v>8</v>
      </c>
      <c r="AI72" s="144" t="s">
        <v>8</v>
      </c>
      <c r="AJ72" s="144" t="s">
        <v>8</v>
      </c>
      <c r="AK72" s="145" t="s">
        <v>8</v>
      </c>
      <c r="AL72" s="120"/>
      <c r="AM72" s="6"/>
      <c r="AN72" s="144" t="s">
        <v>8</v>
      </c>
      <c r="AO72" s="144" t="s">
        <v>8</v>
      </c>
      <c r="AP72" s="144" t="s">
        <v>8</v>
      </c>
      <c r="AQ72" s="144" t="s">
        <v>8</v>
      </c>
      <c r="AR72" s="144" t="s">
        <v>8</v>
      </c>
      <c r="AS72" s="144" t="s">
        <v>8</v>
      </c>
      <c r="AT72" s="145" t="s">
        <v>8</v>
      </c>
      <c r="AU72" s="120"/>
      <c r="AV72" s="6"/>
      <c r="AW72" s="144" t="s">
        <v>8</v>
      </c>
      <c r="AX72" s="144" t="s">
        <v>8</v>
      </c>
      <c r="AY72" s="144" t="s">
        <v>8</v>
      </c>
      <c r="AZ72" s="144" t="s">
        <v>8</v>
      </c>
      <c r="BA72" s="144" t="s">
        <v>8</v>
      </c>
      <c r="BB72" s="144" t="s">
        <v>8</v>
      </c>
      <c r="BC72" s="145" t="s">
        <v>8</v>
      </c>
    </row>
    <row r="73" spans="1:55" ht="15.75">
      <c r="A73" s="75" t="s">
        <v>16</v>
      </c>
      <c r="C73" s="6" t="s">
        <v>16</v>
      </c>
      <c r="D73" s="150" t="s">
        <v>335</v>
      </c>
      <c r="E73" s="150" t="s">
        <v>337</v>
      </c>
      <c r="F73" s="150" t="s">
        <v>252</v>
      </c>
      <c r="G73" s="150" t="s">
        <v>304</v>
      </c>
      <c r="H73" s="150" t="s">
        <v>260</v>
      </c>
      <c r="I73" s="150" t="s">
        <v>341</v>
      </c>
      <c r="J73" s="151" t="s">
        <v>342</v>
      </c>
      <c r="K73" s="120"/>
      <c r="L73" s="6" t="s">
        <v>16</v>
      </c>
      <c r="M73" s="126" t="s">
        <v>253</v>
      </c>
      <c r="N73" s="126" t="s">
        <v>325</v>
      </c>
      <c r="O73" s="126" t="s">
        <v>319</v>
      </c>
      <c r="P73" s="126" t="s">
        <v>253</v>
      </c>
      <c r="Q73" s="126" t="s">
        <v>253</v>
      </c>
      <c r="R73" s="126" t="s">
        <v>345</v>
      </c>
      <c r="S73" s="127" t="s">
        <v>346</v>
      </c>
      <c r="T73" s="120"/>
      <c r="U73" s="6" t="s">
        <v>16</v>
      </c>
      <c r="V73" s="126" t="s">
        <v>246</v>
      </c>
      <c r="W73" s="126" t="s">
        <v>319</v>
      </c>
      <c r="X73" s="126" t="s">
        <v>253</v>
      </c>
      <c r="Y73" s="126" t="s">
        <v>260</v>
      </c>
      <c r="Z73" s="126" t="s">
        <v>253</v>
      </c>
      <c r="AA73" s="126" t="s">
        <v>322</v>
      </c>
      <c r="AB73" s="127" t="s">
        <v>322</v>
      </c>
      <c r="AC73" s="120"/>
      <c r="AD73" s="6" t="s">
        <v>16</v>
      </c>
      <c r="AE73" s="126" t="s">
        <v>246</v>
      </c>
      <c r="AF73" s="126" t="s">
        <v>253</v>
      </c>
      <c r="AG73" s="126" t="s">
        <v>253</v>
      </c>
      <c r="AH73" s="126" t="s">
        <v>253</v>
      </c>
      <c r="AI73" s="126" t="s">
        <v>253</v>
      </c>
      <c r="AJ73" s="126" t="s">
        <v>253</v>
      </c>
      <c r="AK73" s="127" t="s">
        <v>253</v>
      </c>
      <c r="AL73" s="120"/>
      <c r="AM73" s="6" t="s">
        <v>16</v>
      </c>
      <c r="AN73" s="126" t="s">
        <v>253</v>
      </c>
      <c r="AO73" s="126" t="s">
        <v>253</v>
      </c>
      <c r="AP73" s="126" t="s">
        <v>348</v>
      </c>
      <c r="AQ73" s="126" t="s">
        <v>260</v>
      </c>
      <c r="AR73" s="126" t="s">
        <v>260</v>
      </c>
      <c r="AS73" s="126" t="s">
        <v>349</v>
      </c>
      <c r="AT73" s="127" t="s">
        <v>349</v>
      </c>
      <c r="AU73" s="120"/>
      <c r="AV73" s="6" t="s">
        <v>16</v>
      </c>
      <c r="AW73" s="126" t="s">
        <v>335</v>
      </c>
      <c r="AX73" s="126" t="s">
        <v>351</v>
      </c>
      <c r="AY73" s="126" t="s">
        <v>355</v>
      </c>
      <c r="AZ73" s="126" t="s">
        <v>326</v>
      </c>
      <c r="BA73" s="126" t="s">
        <v>253</v>
      </c>
      <c r="BB73" s="126" t="s">
        <v>356</v>
      </c>
      <c r="BC73" s="127" t="s">
        <v>354</v>
      </c>
    </row>
    <row r="74" spans="1:55" ht="15.75">
      <c r="A74" s="75" t="s">
        <v>39</v>
      </c>
      <c r="C74" s="6" t="s">
        <v>39</v>
      </c>
      <c r="D74" s="144">
        <v>0.5966148958541453</v>
      </c>
      <c r="E74" s="144">
        <v>0.34492845088243484</v>
      </c>
      <c r="F74" s="144">
        <v>1</v>
      </c>
      <c r="G74" s="144">
        <v>1</v>
      </c>
      <c r="H74" s="144">
        <v>1</v>
      </c>
      <c r="I74" s="144">
        <v>1</v>
      </c>
      <c r="J74" s="145">
        <v>0.267811664846587</v>
      </c>
      <c r="K74" s="120"/>
      <c r="L74" s="6" t="s">
        <v>39</v>
      </c>
      <c r="M74" s="144">
        <v>1</v>
      </c>
      <c r="N74" s="144">
        <v>0.75390625</v>
      </c>
      <c r="O74" s="144">
        <v>1</v>
      </c>
      <c r="P74" s="144">
        <v>1</v>
      </c>
      <c r="Q74" s="144">
        <v>1</v>
      </c>
      <c r="R74" s="144">
        <v>0.3017578125</v>
      </c>
      <c r="S74" s="145">
        <v>0.60723876953125</v>
      </c>
      <c r="T74" s="120"/>
      <c r="U74" s="6" t="s">
        <v>39</v>
      </c>
      <c r="V74" s="144" t="s">
        <v>246</v>
      </c>
      <c r="W74" s="144">
        <v>1</v>
      </c>
      <c r="X74" s="144">
        <v>1</v>
      </c>
      <c r="Y74" s="144">
        <v>1</v>
      </c>
      <c r="Z74" s="144">
        <v>1</v>
      </c>
      <c r="AA74" s="144">
        <v>1</v>
      </c>
      <c r="AB74" s="145">
        <v>1</v>
      </c>
      <c r="AC74" s="120"/>
      <c r="AD74" s="6" t="s">
        <v>39</v>
      </c>
      <c r="AE74" s="144" t="s">
        <v>246</v>
      </c>
      <c r="AF74" s="144">
        <v>1</v>
      </c>
      <c r="AG74" s="144">
        <v>1</v>
      </c>
      <c r="AH74" s="144">
        <v>1</v>
      </c>
      <c r="AI74" s="144">
        <v>1</v>
      </c>
      <c r="AJ74" s="144">
        <v>1</v>
      </c>
      <c r="AK74" s="145">
        <v>1</v>
      </c>
      <c r="AL74" s="120"/>
      <c r="AM74" s="6" t="s">
        <v>39</v>
      </c>
      <c r="AN74" s="144">
        <v>1</v>
      </c>
      <c r="AO74" s="144">
        <v>1</v>
      </c>
      <c r="AP74" s="144">
        <v>0.625</v>
      </c>
      <c r="AQ74" s="144">
        <v>1</v>
      </c>
      <c r="AR74" s="144">
        <v>1</v>
      </c>
      <c r="AS74" s="144">
        <v>0.7265625</v>
      </c>
      <c r="AT74" s="145">
        <v>0.7265625</v>
      </c>
      <c r="AU74" s="120"/>
      <c r="AV74" s="6" t="s">
        <v>39</v>
      </c>
      <c r="AW74" s="144">
        <v>0.5966148958541453</v>
      </c>
      <c r="AX74" s="144">
        <v>1</v>
      </c>
      <c r="AY74" s="144">
        <v>1</v>
      </c>
      <c r="AZ74" s="144">
        <v>1</v>
      </c>
      <c r="BA74" s="144">
        <v>1</v>
      </c>
      <c r="BB74" s="144">
        <v>0.8919231511047494</v>
      </c>
      <c r="BC74" s="145">
        <v>0.3081682319436808</v>
      </c>
    </row>
    <row r="75" spans="1:55" ht="15.75">
      <c r="A75" s="75"/>
      <c r="C75" s="6"/>
      <c r="D75" s="126" t="s">
        <v>8</v>
      </c>
      <c r="E75" s="126" t="s">
        <v>8</v>
      </c>
      <c r="F75" s="126" t="s">
        <v>8</v>
      </c>
      <c r="G75" s="126" t="s">
        <v>8</v>
      </c>
      <c r="H75" s="126" t="s">
        <v>8</v>
      </c>
      <c r="I75" s="126" t="s">
        <v>8</v>
      </c>
      <c r="J75" s="127" t="s">
        <v>8</v>
      </c>
      <c r="K75" s="120"/>
      <c r="L75" s="6"/>
      <c r="M75" s="126" t="s">
        <v>8</v>
      </c>
      <c r="N75" s="126" t="s">
        <v>8</v>
      </c>
      <c r="O75" s="126" t="s">
        <v>8</v>
      </c>
      <c r="P75" s="126" t="s">
        <v>8</v>
      </c>
      <c r="Q75" s="126" t="s">
        <v>8</v>
      </c>
      <c r="R75" s="126" t="s">
        <v>8</v>
      </c>
      <c r="S75" s="127" t="s">
        <v>8</v>
      </c>
      <c r="T75" s="120"/>
      <c r="U75" s="6"/>
      <c r="V75" s="126" t="s">
        <v>8</v>
      </c>
      <c r="W75" s="126" t="s">
        <v>8</v>
      </c>
      <c r="X75" s="126" t="s">
        <v>8</v>
      </c>
      <c r="Y75" s="126" t="s">
        <v>8</v>
      </c>
      <c r="Z75" s="126" t="s">
        <v>8</v>
      </c>
      <c r="AA75" s="126" t="s">
        <v>8</v>
      </c>
      <c r="AB75" s="127" t="s">
        <v>8</v>
      </c>
      <c r="AC75" s="120"/>
      <c r="AD75" s="6"/>
      <c r="AE75" s="126" t="s">
        <v>8</v>
      </c>
      <c r="AF75" s="126" t="s">
        <v>8</v>
      </c>
      <c r="AG75" s="126" t="s">
        <v>8</v>
      </c>
      <c r="AH75" s="126" t="s">
        <v>8</v>
      </c>
      <c r="AI75" s="126" t="s">
        <v>8</v>
      </c>
      <c r="AJ75" s="126" t="s">
        <v>8</v>
      </c>
      <c r="AK75" s="127" t="s">
        <v>8</v>
      </c>
      <c r="AL75" s="120"/>
      <c r="AM75" s="6"/>
      <c r="AN75" s="126" t="s">
        <v>8</v>
      </c>
      <c r="AO75" s="126" t="s">
        <v>8</v>
      </c>
      <c r="AP75" s="126" t="s">
        <v>8</v>
      </c>
      <c r="AQ75" s="126" t="s">
        <v>8</v>
      </c>
      <c r="AR75" s="126" t="s">
        <v>8</v>
      </c>
      <c r="AS75" s="126" t="s">
        <v>8</v>
      </c>
      <c r="AT75" s="127" t="s">
        <v>8</v>
      </c>
      <c r="AU75" s="120"/>
      <c r="AV75" s="6"/>
      <c r="AW75" s="126" t="s">
        <v>8</v>
      </c>
      <c r="AX75" s="126" t="s">
        <v>8</v>
      </c>
      <c r="AY75" s="126" t="s">
        <v>8</v>
      </c>
      <c r="AZ75" s="126" t="s">
        <v>8</v>
      </c>
      <c r="BA75" s="126" t="s">
        <v>8</v>
      </c>
      <c r="BB75" s="126" t="s">
        <v>8</v>
      </c>
      <c r="BC75" s="127" t="s">
        <v>8</v>
      </c>
    </row>
    <row r="76" spans="1:55" ht="15.75">
      <c r="A76" s="82" t="s">
        <v>40</v>
      </c>
      <c r="C76" s="10" t="s">
        <v>40</v>
      </c>
      <c r="D76" s="146">
        <v>0.04620000000000002</v>
      </c>
      <c r="E76" s="146">
        <v>0.8689</v>
      </c>
      <c r="F76" s="146">
        <v>0.03369999999999995</v>
      </c>
      <c r="G76" s="146">
        <v>0.7988999999999999</v>
      </c>
      <c r="H76" s="146">
        <v>1</v>
      </c>
      <c r="I76" s="146">
        <v>0.20950000000000002</v>
      </c>
      <c r="J76" s="147">
        <v>0.12380000000000002</v>
      </c>
      <c r="K76" s="120"/>
      <c r="L76" s="10" t="s">
        <v>40</v>
      </c>
      <c r="M76" s="146">
        <v>1</v>
      </c>
      <c r="N76" s="146">
        <v>0.4426</v>
      </c>
      <c r="O76" s="146">
        <v>0.6672</v>
      </c>
      <c r="P76" s="146">
        <v>1</v>
      </c>
      <c r="Q76" s="146">
        <v>1</v>
      </c>
      <c r="R76" s="146">
        <v>0.20330000000000004</v>
      </c>
      <c r="S76" s="147">
        <v>0.19679999999999997</v>
      </c>
      <c r="T76" s="120"/>
      <c r="U76" s="10" t="s">
        <v>40</v>
      </c>
      <c r="V76" s="146" t="s">
        <v>246</v>
      </c>
      <c r="W76" s="146">
        <v>0.6699999999999999</v>
      </c>
      <c r="X76" s="146">
        <v>1</v>
      </c>
      <c r="Y76" s="146">
        <v>1</v>
      </c>
      <c r="Z76" s="146">
        <v>1</v>
      </c>
      <c r="AA76" s="146">
        <v>0.6738999999999999</v>
      </c>
      <c r="AB76" s="147">
        <v>0.6702</v>
      </c>
      <c r="AC76" s="120"/>
      <c r="AD76" s="10" t="s">
        <v>40</v>
      </c>
      <c r="AE76" s="146" t="s">
        <v>246</v>
      </c>
      <c r="AF76" s="146">
        <v>1</v>
      </c>
      <c r="AG76" s="146">
        <v>1</v>
      </c>
      <c r="AH76" s="146">
        <v>1</v>
      </c>
      <c r="AI76" s="146">
        <v>1</v>
      </c>
      <c r="AJ76" s="146">
        <v>1</v>
      </c>
      <c r="AK76" s="147">
        <v>1</v>
      </c>
      <c r="AL76" s="120"/>
      <c r="AM76" s="10" t="s">
        <v>40</v>
      </c>
      <c r="AN76" s="146">
        <v>1</v>
      </c>
      <c r="AO76" s="146">
        <v>1</v>
      </c>
      <c r="AP76" s="146">
        <v>0.7483</v>
      </c>
      <c r="AQ76" s="146">
        <v>1</v>
      </c>
      <c r="AR76" s="146">
        <v>1</v>
      </c>
      <c r="AS76" s="146">
        <v>0.7218</v>
      </c>
      <c r="AT76" s="147">
        <v>0.7403</v>
      </c>
      <c r="AU76" s="120"/>
      <c r="AV76" s="10" t="s">
        <v>40</v>
      </c>
      <c r="AW76" s="146">
        <v>0.043200000000000016</v>
      </c>
      <c r="AX76" s="146">
        <v>0.0022999999999999687</v>
      </c>
      <c r="AY76" s="146">
        <v>0.059699999999999975</v>
      </c>
      <c r="AZ76" s="146">
        <v>0.7478</v>
      </c>
      <c r="BA76" s="146">
        <v>1</v>
      </c>
      <c r="BB76" s="146">
        <v>0.0046000000000000485</v>
      </c>
      <c r="BC76" s="147">
        <v>0.0049000000000000155</v>
      </c>
    </row>
    <row r="77" spans="1:55" ht="15.75">
      <c r="A77" s="79"/>
      <c r="C77" s="6"/>
      <c r="D77" s="152" t="s">
        <v>8</v>
      </c>
      <c r="E77" s="152" t="s">
        <v>8</v>
      </c>
      <c r="F77" s="152" t="s">
        <v>8</v>
      </c>
      <c r="G77" s="152" t="s">
        <v>8</v>
      </c>
      <c r="H77" s="152" t="s">
        <v>8</v>
      </c>
      <c r="I77" s="152" t="s">
        <v>8</v>
      </c>
      <c r="J77" s="153" t="s">
        <v>8</v>
      </c>
      <c r="K77" s="120"/>
      <c r="L77" s="6"/>
      <c r="M77" s="152" t="s">
        <v>8</v>
      </c>
      <c r="N77" s="152" t="s">
        <v>8</v>
      </c>
      <c r="O77" s="152" t="s">
        <v>8</v>
      </c>
      <c r="P77" s="152" t="s">
        <v>8</v>
      </c>
      <c r="Q77" s="152" t="s">
        <v>8</v>
      </c>
      <c r="R77" s="152" t="s">
        <v>8</v>
      </c>
      <c r="S77" s="153" t="s">
        <v>8</v>
      </c>
      <c r="T77" s="120"/>
      <c r="U77" s="6"/>
      <c r="V77" s="152" t="s">
        <v>8</v>
      </c>
      <c r="W77" s="152" t="s">
        <v>8</v>
      </c>
      <c r="X77" s="152" t="s">
        <v>8</v>
      </c>
      <c r="Y77" s="152" t="s">
        <v>8</v>
      </c>
      <c r="Z77" s="152" t="s">
        <v>8</v>
      </c>
      <c r="AA77" s="152" t="s">
        <v>8</v>
      </c>
      <c r="AB77" s="153" t="s">
        <v>8</v>
      </c>
      <c r="AC77" s="120"/>
      <c r="AD77" s="6"/>
      <c r="AE77" s="152" t="s">
        <v>8</v>
      </c>
      <c r="AF77" s="152" t="s">
        <v>8</v>
      </c>
      <c r="AG77" s="152" t="s">
        <v>8</v>
      </c>
      <c r="AH77" s="152" t="s">
        <v>8</v>
      </c>
      <c r="AI77" s="152" t="s">
        <v>8</v>
      </c>
      <c r="AJ77" s="152" t="s">
        <v>8</v>
      </c>
      <c r="AK77" s="153" t="s">
        <v>8</v>
      </c>
      <c r="AL77" s="120"/>
      <c r="AM77" s="6"/>
      <c r="AN77" s="152" t="s">
        <v>8</v>
      </c>
      <c r="AO77" s="152" t="s">
        <v>8</v>
      </c>
      <c r="AP77" s="152" t="s">
        <v>8</v>
      </c>
      <c r="AQ77" s="152" t="s">
        <v>8</v>
      </c>
      <c r="AR77" s="152" t="s">
        <v>8</v>
      </c>
      <c r="AS77" s="152" t="s">
        <v>8</v>
      </c>
      <c r="AT77" s="153" t="s">
        <v>8</v>
      </c>
      <c r="AU77" s="120"/>
      <c r="AV77" s="6"/>
      <c r="AW77" s="152" t="s">
        <v>8</v>
      </c>
      <c r="AX77" s="152" t="s">
        <v>8</v>
      </c>
      <c r="AY77" s="152" t="s">
        <v>8</v>
      </c>
      <c r="AZ77" s="152" t="s">
        <v>8</v>
      </c>
      <c r="BA77" s="152" t="s">
        <v>8</v>
      </c>
      <c r="BB77" s="152" t="s">
        <v>8</v>
      </c>
      <c r="BC77" s="153" t="s">
        <v>8</v>
      </c>
    </row>
    <row r="78" spans="1:55" ht="15.75">
      <c r="A78" s="75" t="s">
        <v>182</v>
      </c>
      <c r="C78" s="6" t="s">
        <v>182</v>
      </c>
      <c r="D78" s="144">
        <v>0.002979766656435734</v>
      </c>
      <c r="E78" s="144">
        <v>0.4644278577972699</v>
      </c>
      <c r="F78" s="144">
        <v>0.1548972101799364</v>
      </c>
      <c r="G78" s="144">
        <v>0.2700130966881136</v>
      </c>
      <c r="H78" s="144">
        <v>0.7789286111096414</v>
      </c>
      <c r="I78" s="144">
        <v>0.390791619860713</v>
      </c>
      <c r="J78" s="145">
        <v>0.00041518869396806046</v>
      </c>
      <c r="K78" s="120"/>
      <c r="L78" s="6" t="s">
        <v>182</v>
      </c>
      <c r="M78" s="144">
        <v>0.15609878726723847</v>
      </c>
      <c r="N78" s="144">
        <v>0.3867055525441708</v>
      </c>
      <c r="O78" s="144">
        <v>0.023484827555882215</v>
      </c>
      <c r="P78" s="144">
        <v>0.8459978267251602</v>
      </c>
      <c r="Q78" s="144">
        <v>0.06062991867637901</v>
      </c>
      <c r="R78" s="144">
        <v>0.02639477649064781</v>
      </c>
      <c r="S78" s="145">
        <v>0.02089062774663253</v>
      </c>
      <c r="T78" s="120"/>
      <c r="U78" s="6" t="s">
        <v>182</v>
      </c>
      <c r="V78" s="144" t="s">
        <v>246</v>
      </c>
      <c r="W78" s="144">
        <v>0.6363366006399449</v>
      </c>
      <c r="X78" s="144">
        <v>0.38835350069743246</v>
      </c>
      <c r="Y78" s="144">
        <v>0.4756880603635888</v>
      </c>
      <c r="Z78" s="144">
        <v>9.562228786563765E-09</v>
      </c>
      <c r="AA78" s="144">
        <v>0.6504254339717279</v>
      </c>
      <c r="AB78" s="145">
        <v>0.6504254339717279</v>
      </c>
      <c r="AC78" s="120"/>
      <c r="AD78" s="6" t="s">
        <v>182</v>
      </c>
      <c r="AE78" s="144" t="s">
        <v>246</v>
      </c>
      <c r="AF78" s="144">
        <v>0.023551523593292267</v>
      </c>
      <c r="AG78" s="144">
        <v>0.7968733781115573</v>
      </c>
      <c r="AH78" s="144">
        <v>2.9756717697670965E-06</v>
      </c>
      <c r="AI78" s="144">
        <v>1</v>
      </c>
      <c r="AJ78" s="144">
        <v>0.5467879179789596</v>
      </c>
      <c r="AK78" s="145">
        <v>0.5467879179789596</v>
      </c>
      <c r="AL78" s="120"/>
      <c r="AM78" s="6" t="s">
        <v>182</v>
      </c>
      <c r="AN78" s="144">
        <v>0.0292003725556933</v>
      </c>
      <c r="AO78" s="144">
        <v>0.44701983765540687</v>
      </c>
      <c r="AP78" s="144">
        <v>0.016880498183492576</v>
      </c>
      <c r="AQ78" s="144">
        <v>0.05732854319675651</v>
      </c>
      <c r="AR78" s="144">
        <v>0.8234049637207577</v>
      </c>
      <c r="AS78" s="144">
        <v>0.009599368036342648</v>
      </c>
      <c r="AT78" s="145">
        <v>0.009712001806045256</v>
      </c>
      <c r="AU78" s="120"/>
      <c r="AV78" s="6" t="s">
        <v>182</v>
      </c>
      <c r="AW78" s="144">
        <v>0.002889473350539018</v>
      </c>
      <c r="AX78" s="144">
        <v>0.21180273515593306</v>
      </c>
      <c r="AY78" s="144">
        <v>0.037189102605327595</v>
      </c>
      <c r="AZ78" s="144">
        <v>0.14077821918173616</v>
      </c>
      <c r="BA78" s="144">
        <v>0.841833993068883</v>
      </c>
      <c r="BB78" s="144">
        <v>0.021902428429576015</v>
      </c>
      <c r="BC78" s="145">
        <v>0.00018138511222842713</v>
      </c>
    </row>
    <row r="79" spans="1:55" ht="16.5" thickBot="1">
      <c r="A79" s="84"/>
      <c r="C79" s="117"/>
      <c r="D79" s="154" t="s">
        <v>8</v>
      </c>
      <c r="E79" s="154" t="s">
        <v>8</v>
      </c>
      <c r="F79" s="154" t="s">
        <v>8</v>
      </c>
      <c r="G79" s="154" t="s">
        <v>8</v>
      </c>
      <c r="H79" s="154" t="s">
        <v>8</v>
      </c>
      <c r="I79" s="154" t="s">
        <v>8</v>
      </c>
      <c r="J79" s="155" t="s">
        <v>8</v>
      </c>
      <c r="K79" s="120"/>
      <c r="L79" s="117"/>
      <c r="M79" s="154" t="s">
        <v>8</v>
      </c>
      <c r="N79" s="154" t="s">
        <v>8</v>
      </c>
      <c r="O79" s="154" t="s">
        <v>8</v>
      </c>
      <c r="P79" s="154" t="s">
        <v>8</v>
      </c>
      <c r="Q79" s="154" t="s">
        <v>8</v>
      </c>
      <c r="R79" s="154" t="s">
        <v>8</v>
      </c>
      <c r="S79" s="155" t="s">
        <v>8</v>
      </c>
      <c r="T79" s="120"/>
      <c r="U79" s="117"/>
      <c r="V79" s="154" t="s">
        <v>8</v>
      </c>
      <c r="W79" s="154" t="s">
        <v>8</v>
      </c>
      <c r="X79" s="154" t="s">
        <v>8</v>
      </c>
      <c r="Y79" s="154" t="s">
        <v>8</v>
      </c>
      <c r="Z79" s="154" t="s">
        <v>8</v>
      </c>
      <c r="AA79" s="154" t="s">
        <v>8</v>
      </c>
      <c r="AB79" s="155" t="s">
        <v>8</v>
      </c>
      <c r="AC79" s="120"/>
      <c r="AD79" s="117"/>
      <c r="AE79" s="154" t="s">
        <v>8</v>
      </c>
      <c r="AF79" s="154" t="s">
        <v>8</v>
      </c>
      <c r="AG79" s="154" t="s">
        <v>8</v>
      </c>
      <c r="AH79" s="154" t="s">
        <v>8</v>
      </c>
      <c r="AI79" s="154" t="s">
        <v>8</v>
      </c>
      <c r="AJ79" s="154" t="s">
        <v>8</v>
      </c>
      <c r="AK79" s="155" t="s">
        <v>8</v>
      </c>
      <c r="AL79" s="120"/>
      <c r="AM79" s="117"/>
      <c r="AN79" s="154" t="s">
        <v>8</v>
      </c>
      <c r="AO79" s="154" t="s">
        <v>8</v>
      </c>
      <c r="AP79" s="154" t="s">
        <v>8</v>
      </c>
      <c r="AQ79" s="154" t="s">
        <v>8</v>
      </c>
      <c r="AR79" s="154" t="s">
        <v>8</v>
      </c>
      <c r="AS79" s="154" t="s">
        <v>8</v>
      </c>
      <c r="AT79" s="155" t="s">
        <v>8</v>
      </c>
      <c r="AU79" s="120"/>
      <c r="AV79" s="117"/>
      <c r="AW79" s="154" t="s">
        <v>8</v>
      </c>
      <c r="AX79" s="154" t="s">
        <v>8</v>
      </c>
      <c r="AY79" s="154" t="s">
        <v>8</v>
      </c>
      <c r="AZ79" s="154" t="s">
        <v>8</v>
      </c>
      <c r="BA79" s="154" t="s">
        <v>8</v>
      </c>
      <c r="BB79" s="154" t="s">
        <v>8</v>
      </c>
      <c r="BC79" s="155" t="s">
        <v>8</v>
      </c>
    </row>
    <row r="80" ht="13.5" thickTop="1"/>
  </sheetData>
  <sheetProtection/>
  <mergeCells count="42">
    <mergeCell ref="AV1:BC1"/>
    <mergeCell ref="C1:J1"/>
    <mergeCell ref="L1:S1"/>
    <mergeCell ref="U1:AB1"/>
    <mergeCell ref="AD1:AK1"/>
    <mergeCell ref="AM1:AT1"/>
    <mergeCell ref="L3:S3"/>
    <mergeCell ref="L4:S4"/>
    <mergeCell ref="L6:S6"/>
    <mergeCell ref="L7:S7"/>
    <mergeCell ref="AD3:AK3"/>
    <mergeCell ref="AD4:AK4"/>
    <mergeCell ref="AD6:AK6"/>
    <mergeCell ref="AD7:AK7"/>
    <mergeCell ref="C5:J5"/>
    <mergeCell ref="L5:S5"/>
    <mergeCell ref="AD8:AK8"/>
    <mergeCell ref="U3:AB3"/>
    <mergeCell ref="U4:AB4"/>
    <mergeCell ref="U6:AB6"/>
    <mergeCell ref="U7:AB7"/>
    <mergeCell ref="U8:AB8"/>
    <mergeCell ref="U5:AB5"/>
    <mergeCell ref="AD5:AK5"/>
    <mergeCell ref="L8:S8"/>
    <mergeCell ref="C3:J3"/>
    <mergeCell ref="C4:J4"/>
    <mergeCell ref="C6:J6"/>
    <mergeCell ref="C7:J7"/>
    <mergeCell ref="C8:J8"/>
    <mergeCell ref="AV8:BC8"/>
    <mergeCell ref="AM3:AT3"/>
    <mergeCell ref="AM4:AT4"/>
    <mergeCell ref="AM6:AT6"/>
    <mergeCell ref="AM7:AT7"/>
    <mergeCell ref="AM8:AT8"/>
    <mergeCell ref="AM5:AT5"/>
    <mergeCell ref="AV5:BC5"/>
    <mergeCell ref="AV3:BC3"/>
    <mergeCell ref="AV4:BC4"/>
    <mergeCell ref="AV6:BC6"/>
    <mergeCell ref="AV7:BC7"/>
  </mergeCells>
  <conditionalFormatting sqref="C50:BC50 C54:BC54 C57:BC57 C61:BC61 C67:BC67 C71:BC71 C74:BC74 C78:BC78">
    <cfRule type="cellIs" priority="3" dxfId="23" operator="greaterThanOrEqual">
      <formula>0.1</formula>
    </cfRule>
    <cfRule type="cellIs" priority="4" dxfId="2" operator="lessThan">
      <formula>0.1</formula>
    </cfRule>
    <cfRule type="cellIs" priority="5" dxfId="107" operator="lessThan">
      <formula>0.05</formula>
    </cfRule>
  </conditionalFormatting>
  <conditionalFormatting sqref="C59:BC59 C76:BC76">
    <cfRule type="cellIs" priority="1" dxfId="0" operator="greaterThanOrEqual">
      <formula>0.05</formula>
    </cfRule>
    <cfRule type="cellIs" priority="2" dxfId="108" operator="lessThan">
      <formula>0.05</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59"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11" min="2" max="78" man="1"/>
    <brk id="20" min="2" max="78" man="1"/>
    <brk id="29" min="2" max="78" man="1"/>
    <brk id="38" min="2" max="78" man="1"/>
    <brk id="47" min="2" max="78" man="1"/>
  </colBreaks>
</worksheet>
</file>

<file path=xl/worksheets/sheet9.xml><?xml version="1.0" encoding="utf-8"?>
<worksheet xmlns="http://schemas.openxmlformats.org/spreadsheetml/2006/main" xmlns:r="http://schemas.openxmlformats.org/officeDocument/2006/relationships">
  <sheetPr>
    <tabColor rgb="FF00B0F0"/>
  </sheetPr>
  <dimension ref="A1:BC79"/>
  <sheetViews>
    <sheetView zoomScale="80" zoomScaleNormal="80" zoomScaleSheetLayoutView="46" zoomScalePageLayoutView="0" workbookViewId="0" topLeftCell="A1">
      <pane xSplit="1" ySplit="9" topLeftCell="B10" activePane="bottomRight" state="frozen"/>
      <selection pane="topLeft" activeCell="A1" sqref="A1:H1"/>
      <selection pane="topRight" activeCell="A1" sqref="A1:H1"/>
      <selection pane="bottomLeft" activeCell="A1" sqref="A1:H1"/>
      <selection pane="bottomRight" activeCell="A1" sqref="A1"/>
    </sheetView>
  </sheetViews>
  <sheetFormatPr defaultColWidth="9.140625" defaultRowHeight="12.75"/>
  <cols>
    <col min="1" max="1" width="25.7109375" style="118" customWidth="1"/>
    <col min="2" max="2" width="10.7109375" style="118" customWidth="1"/>
    <col min="3" max="3" width="25.7109375" style="118" customWidth="1"/>
    <col min="4" max="11" width="10.7109375" style="118" customWidth="1"/>
    <col min="12" max="12" width="25.7109375" style="118" customWidth="1"/>
    <col min="13" max="20" width="10.7109375" style="118" customWidth="1"/>
    <col min="21" max="21" width="25.7109375" style="118" customWidth="1"/>
    <col min="22" max="29" width="10.7109375" style="118" customWidth="1"/>
    <col min="30" max="30" width="25.7109375" style="118" customWidth="1"/>
    <col min="31" max="38" width="10.7109375" style="118" customWidth="1"/>
    <col min="39" max="39" width="25.7109375" style="118" customWidth="1"/>
    <col min="40" max="47" width="10.7109375" style="118" customWidth="1"/>
    <col min="48" max="48" width="25.7109375" style="118" customWidth="1"/>
    <col min="49" max="56" width="10.7109375" style="118" customWidth="1"/>
    <col min="57" max="16384" width="9.140625" style="118" customWidth="1"/>
  </cols>
  <sheetData>
    <row r="1" spans="1:55" ht="21.75" thickBot="1" thickTop="1">
      <c r="A1" s="121" t="s">
        <v>137</v>
      </c>
      <c r="C1" s="211" t="s">
        <v>165</v>
      </c>
      <c r="D1" s="212"/>
      <c r="E1" s="212"/>
      <c r="F1" s="212"/>
      <c r="G1" s="212"/>
      <c r="H1" s="212"/>
      <c r="I1" s="212"/>
      <c r="J1" s="213"/>
      <c r="L1" s="211" t="s">
        <v>166</v>
      </c>
      <c r="M1" s="212"/>
      <c r="N1" s="212"/>
      <c r="O1" s="212"/>
      <c r="P1" s="212"/>
      <c r="Q1" s="212"/>
      <c r="R1" s="212"/>
      <c r="S1" s="213"/>
      <c r="U1" s="211" t="s">
        <v>167</v>
      </c>
      <c r="V1" s="212"/>
      <c r="W1" s="212"/>
      <c r="X1" s="212"/>
      <c r="Y1" s="212"/>
      <c r="Z1" s="212"/>
      <c r="AA1" s="212"/>
      <c r="AB1" s="213"/>
      <c r="AD1" s="211" t="s">
        <v>168</v>
      </c>
      <c r="AE1" s="212"/>
      <c r="AF1" s="212"/>
      <c r="AG1" s="212"/>
      <c r="AH1" s="212"/>
      <c r="AI1" s="212"/>
      <c r="AJ1" s="212"/>
      <c r="AK1" s="213"/>
      <c r="AM1" s="211" t="s">
        <v>169</v>
      </c>
      <c r="AN1" s="212"/>
      <c r="AO1" s="212"/>
      <c r="AP1" s="212"/>
      <c r="AQ1" s="212"/>
      <c r="AR1" s="212"/>
      <c r="AS1" s="212"/>
      <c r="AT1" s="213"/>
      <c r="AV1" s="211" t="s">
        <v>170</v>
      </c>
      <c r="AW1" s="212"/>
      <c r="AX1" s="212"/>
      <c r="AY1" s="212"/>
      <c r="AZ1" s="212"/>
      <c r="BA1" s="212"/>
      <c r="BB1" s="212"/>
      <c r="BC1" s="213"/>
    </row>
    <row r="2" ht="14.25" thickBot="1" thickTop="1"/>
    <row r="3" spans="1:55" s="90" customFormat="1" ht="16.5" thickTop="1">
      <c r="A3" s="122" t="s">
        <v>183</v>
      </c>
      <c r="C3" s="190" t="s">
        <v>41</v>
      </c>
      <c r="D3" s="191"/>
      <c r="E3" s="191"/>
      <c r="F3" s="191"/>
      <c r="G3" s="191"/>
      <c r="H3" s="191"/>
      <c r="I3" s="191"/>
      <c r="J3" s="192"/>
      <c r="L3" s="190" t="s">
        <v>42</v>
      </c>
      <c r="M3" s="191"/>
      <c r="N3" s="191"/>
      <c r="O3" s="191"/>
      <c r="P3" s="191"/>
      <c r="Q3" s="191"/>
      <c r="R3" s="191"/>
      <c r="S3" s="192"/>
      <c r="U3" s="190" t="s">
        <v>43</v>
      </c>
      <c r="V3" s="191"/>
      <c r="W3" s="191"/>
      <c r="X3" s="191"/>
      <c r="Y3" s="191"/>
      <c r="Z3" s="191"/>
      <c r="AA3" s="191"/>
      <c r="AB3" s="192"/>
      <c r="AD3" s="190" t="s">
        <v>44</v>
      </c>
      <c r="AE3" s="191"/>
      <c r="AF3" s="191"/>
      <c r="AG3" s="191"/>
      <c r="AH3" s="191"/>
      <c r="AI3" s="191"/>
      <c r="AJ3" s="191"/>
      <c r="AK3" s="192"/>
      <c r="AM3" s="190" t="s">
        <v>45</v>
      </c>
      <c r="AN3" s="191"/>
      <c r="AO3" s="191"/>
      <c r="AP3" s="191"/>
      <c r="AQ3" s="191"/>
      <c r="AR3" s="191"/>
      <c r="AS3" s="191"/>
      <c r="AT3" s="192"/>
      <c r="AV3" s="190" t="s">
        <v>46</v>
      </c>
      <c r="AW3" s="191"/>
      <c r="AX3" s="191"/>
      <c r="AY3" s="191"/>
      <c r="AZ3" s="191"/>
      <c r="BA3" s="191"/>
      <c r="BB3" s="191"/>
      <c r="BC3" s="192"/>
    </row>
    <row r="4" spans="1:55" ht="15.75">
      <c r="A4" s="123"/>
      <c r="C4" s="193" t="str">
        <f>"Comparison of actual Claimant Deaths with those expected using "&amp;Comparison_Basis</f>
        <v>Comparison of actual Claimant Deaths with those expected using IPM 1991-98</v>
      </c>
      <c r="D4" s="194"/>
      <c r="E4" s="194"/>
      <c r="F4" s="194"/>
      <c r="G4" s="194"/>
      <c r="H4" s="194"/>
      <c r="I4" s="194"/>
      <c r="J4" s="195"/>
      <c r="L4" s="193" t="str">
        <f>"Comparison of actual Claimant Deaths with those expected using "&amp;Comparison_Basis</f>
        <v>Comparison of actual Claimant Deaths with those expected using IPM 1991-98</v>
      </c>
      <c r="M4" s="194"/>
      <c r="N4" s="194"/>
      <c r="O4" s="194"/>
      <c r="P4" s="194"/>
      <c r="Q4" s="194"/>
      <c r="R4" s="194"/>
      <c r="S4" s="195"/>
      <c r="U4" s="193" t="str">
        <f>"Comparison of actual Claimant Deaths with those expected using "&amp;Comparison_Basis</f>
        <v>Comparison of actual Claimant Deaths with those expected using IPM 1991-98</v>
      </c>
      <c r="V4" s="194"/>
      <c r="W4" s="194"/>
      <c r="X4" s="194"/>
      <c r="Y4" s="194"/>
      <c r="Z4" s="194"/>
      <c r="AA4" s="194"/>
      <c r="AB4" s="195"/>
      <c r="AD4" s="193" t="str">
        <f>"Comparison of actual Claimant Deaths with those expected using "&amp;Comparison_Basis</f>
        <v>Comparison of actual Claimant Deaths with those expected using IPM 1991-98</v>
      </c>
      <c r="AE4" s="194"/>
      <c r="AF4" s="194"/>
      <c r="AG4" s="194"/>
      <c r="AH4" s="194"/>
      <c r="AI4" s="194"/>
      <c r="AJ4" s="194"/>
      <c r="AK4" s="195"/>
      <c r="AM4" s="193" t="str">
        <f>"Comparison of actual Claimant Deaths with those expected using "&amp;Comparison_Basis</f>
        <v>Comparison of actual Claimant Deaths with those expected using IPM 1991-98</v>
      </c>
      <c r="AN4" s="194"/>
      <c r="AO4" s="194"/>
      <c r="AP4" s="194"/>
      <c r="AQ4" s="194"/>
      <c r="AR4" s="194"/>
      <c r="AS4" s="194"/>
      <c r="AT4" s="195"/>
      <c r="AV4" s="193" t="str">
        <f>"Comparison of actual Claimant Deaths with those expected using "&amp;Comparison_Basis</f>
        <v>Comparison of actual Claimant Deaths with those expected using IPM 1991-98</v>
      </c>
      <c r="AW4" s="194"/>
      <c r="AX4" s="194"/>
      <c r="AY4" s="194"/>
      <c r="AZ4" s="194"/>
      <c r="BA4" s="194"/>
      <c r="BB4" s="194"/>
      <c r="BC4" s="195"/>
    </row>
    <row r="5" spans="1:55" ht="15.75">
      <c r="A5" s="124" t="str">
        <f>Office</f>
        <v>All Offices</v>
      </c>
      <c r="C5" s="193" t="str">
        <f>Investigation&amp;", "&amp;Data_Subset&amp;" business"</f>
        <v>Individual Income Protection, Standard* business</v>
      </c>
      <c r="D5" s="194"/>
      <c r="E5" s="194"/>
      <c r="F5" s="194"/>
      <c r="G5" s="194"/>
      <c r="H5" s="194"/>
      <c r="I5" s="194"/>
      <c r="J5" s="195"/>
      <c r="L5" s="193" t="str">
        <f>Investigation&amp;", "&amp;Data_Subset&amp;" business"</f>
        <v>Individual Income Protection, Standard* business</v>
      </c>
      <c r="M5" s="194"/>
      <c r="N5" s="194"/>
      <c r="O5" s="194"/>
      <c r="P5" s="194"/>
      <c r="Q5" s="194"/>
      <c r="R5" s="194"/>
      <c r="S5" s="195"/>
      <c r="U5" s="193" t="str">
        <f>Investigation&amp;", "&amp;Data_Subset&amp;" business"</f>
        <v>Individual Income Protection, Standard* business</v>
      </c>
      <c r="V5" s="194"/>
      <c r="W5" s="194"/>
      <c r="X5" s="194"/>
      <c r="Y5" s="194"/>
      <c r="Z5" s="194"/>
      <c r="AA5" s="194"/>
      <c r="AB5" s="195"/>
      <c r="AD5" s="193" t="str">
        <f>Investigation&amp;", "&amp;Data_Subset&amp;" business"</f>
        <v>Individual Income Protection, Standard* business</v>
      </c>
      <c r="AE5" s="194"/>
      <c r="AF5" s="194"/>
      <c r="AG5" s="194"/>
      <c r="AH5" s="194"/>
      <c r="AI5" s="194"/>
      <c r="AJ5" s="194"/>
      <c r="AK5" s="195"/>
      <c r="AM5" s="193" t="str">
        <f>Investigation&amp;", "&amp;Data_Subset&amp;" business"</f>
        <v>Individual Income Protection, Standard* business</v>
      </c>
      <c r="AN5" s="194"/>
      <c r="AO5" s="194"/>
      <c r="AP5" s="194"/>
      <c r="AQ5" s="194"/>
      <c r="AR5" s="194"/>
      <c r="AS5" s="194"/>
      <c r="AT5" s="195"/>
      <c r="AV5" s="193" t="str">
        <f>Investigation&amp;", "&amp;Data_Subset&amp;" business"</f>
        <v>Individual Income Protection, Standard* business</v>
      </c>
      <c r="AW5" s="194"/>
      <c r="AX5" s="194"/>
      <c r="AY5" s="194"/>
      <c r="AZ5" s="194"/>
      <c r="BA5" s="194"/>
      <c r="BB5" s="194"/>
      <c r="BC5" s="195"/>
    </row>
    <row r="6" spans="1:55" ht="15.75">
      <c r="A6" s="124" t="str">
        <f>Period</f>
        <v>1991-1994</v>
      </c>
      <c r="C6" s="193" t="str">
        <f>Office&amp;" experience for "&amp;Period</f>
        <v>All Offices experience for 1991-1994</v>
      </c>
      <c r="D6" s="194"/>
      <c r="E6" s="194"/>
      <c r="F6" s="194"/>
      <c r="G6" s="194"/>
      <c r="H6" s="194"/>
      <c r="I6" s="194"/>
      <c r="J6" s="195"/>
      <c r="L6" s="193" t="str">
        <f>Office&amp;" experience for "&amp;Period</f>
        <v>All Offices experience for 1991-1994</v>
      </c>
      <c r="M6" s="194"/>
      <c r="N6" s="194"/>
      <c r="O6" s="194"/>
      <c r="P6" s="194"/>
      <c r="Q6" s="194"/>
      <c r="R6" s="194"/>
      <c r="S6" s="195"/>
      <c r="U6" s="193" t="str">
        <f>Office&amp;" experience for "&amp;Period</f>
        <v>All Offices experience for 1991-1994</v>
      </c>
      <c r="V6" s="194"/>
      <c r="W6" s="194"/>
      <c r="X6" s="194"/>
      <c r="Y6" s="194"/>
      <c r="Z6" s="194"/>
      <c r="AA6" s="194"/>
      <c r="AB6" s="195"/>
      <c r="AD6" s="193" t="str">
        <f>Office&amp;" experience for "&amp;Period</f>
        <v>All Offices experience for 1991-1994</v>
      </c>
      <c r="AE6" s="194"/>
      <c r="AF6" s="194"/>
      <c r="AG6" s="194"/>
      <c r="AH6" s="194"/>
      <c r="AI6" s="194"/>
      <c r="AJ6" s="194"/>
      <c r="AK6" s="195"/>
      <c r="AM6" s="193" t="str">
        <f>Office&amp;" experience for "&amp;Period</f>
        <v>All Offices experience for 1991-1994</v>
      </c>
      <c r="AN6" s="194"/>
      <c r="AO6" s="194"/>
      <c r="AP6" s="194"/>
      <c r="AQ6" s="194"/>
      <c r="AR6" s="194"/>
      <c r="AS6" s="194"/>
      <c r="AT6" s="195"/>
      <c r="AV6" s="193" t="str">
        <f>Office&amp;" experience for "&amp;Period</f>
        <v>All Offices experience for 1991-1994</v>
      </c>
      <c r="AW6" s="194"/>
      <c r="AX6" s="194"/>
      <c r="AY6" s="194"/>
      <c r="AZ6" s="194"/>
      <c r="BA6" s="194"/>
      <c r="BB6" s="194"/>
      <c r="BC6" s="195"/>
    </row>
    <row r="7" spans="1:55" ht="15.75">
      <c r="A7" s="124" t="str">
        <f>Comparison_Basis</f>
        <v>IPM 1991-98</v>
      </c>
      <c r="C7" s="193" t="str">
        <f>$A3&amp;", "&amp;C1</f>
        <v>Males, CMI Occupation Class 1</v>
      </c>
      <c r="D7" s="194"/>
      <c r="E7" s="194"/>
      <c r="F7" s="194"/>
      <c r="G7" s="194"/>
      <c r="H7" s="194"/>
      <c r="I7" s="194"/>
      <c r="J7" s="195"/>
      <c r="L7" s="193" t="str">
        <f>$A3&amp;", "&amp;L1</f>
        <v>Males, CMI Occupation Class 2</v>
      </c>
      <c r="M7" s="194"/>
      <c r="N7" s="194"/>
      <c r="O7" s="194"/>
      <c r="P7" s="194"/>
      <c r="Q7" s="194"/>
      <c r="R7" s="194"/>
      <c r="S7" s="195"/>
      <c r="U7" s="193" t="str">
        <f>$A3&amp;", "&amp;U1</f>
        <v>Males, CMI Occupation Class 3</v>
      </c>
      <c r="V7" s="194"/>
      <c r="W7" s="194"/>
      <c r="X7" s="194"/>
      <c r="Y7" s="194"/>
      <c r="Z7" s="194"/>
      <c r="AA7" s="194"/>
      <c r="AB7" s="195"/>
      <c r="AD7" s="193" t="str">
        <f>$A3&amp;", "&amp;AD1</f>
        <v>Males, CMI Occupation Class 4</v>
      </c>
      <c r="AE7" s="194"/>
      <c r="AF7" s="194"/>
      <c r="AG7" s="194"/>
      <c r="AH7" s="194"/>
      <c r="AI7" s="194"/>
      <c r="AJ7" s="194"/>
      <c r="AK7" s="195"/>
      <c r="AM7" s="193" t="str">
        <f>$A3&amp;", "&amp;AM1</f>
        <v>Males, CMI Occupation Class Unknown</v>
      </c>
      <c r="AN7" s="194"/>
      <c r="AO7" s="194"/>
      <c r="AP7" s="194"/>
      <c r="AQ7" s="194"/>
      <c r="AR7" s="194"/>
      <c r="AS7" s="194"/>
      <c r="AT7" s="195"/>
      <c r="AV7" s="193" t="str">
        <f>$A3&amp;", "&amp;AV1</f>
        <v>Males, All CMI Occupation Classes</v>
      </c>
      <c r="AW7" s="194"/>
      <c r="AX7" s="194"/>
      <c r="AY7" s="194"/>
      <c r="AZ7" s="194"/>
      <c r="BA7" s="194"/>
      <c r="BB7" s="194"/>
      <c r="BC7" s="195"/>
    </row>
    <row r="8" spans="1:55" ht="16.5" thickBot="1">
      <c r="A8" s="125"/>
      <c r="C8" s="196" t="s">
        <v>160</v>
      </c>
      <c r="D8" s="197"/>
      <c r="E8" s="197"/>
      <c r="F8" s="197"/>
      <c r="G8" s="197"/>
      <c r="H8" s="197"/>
      <c r="I8" s="197"/>
      <c r="J8" s="198"/>
      <c r="L8" s="196" t="s">
        <v>160</v>
      </c>
      <c r="M8" s="197"/>
      <c r="N8" s="197"/>
      <c r="O8" s="197"/>
      <c r="P8" s="197"/>
      <c r="Q8" s="197"/>
      <c r="R8" s="197"/>
      <c r="S8" s="198"/>
      <c r="U8" s="196" t="s">
        <v>160</v>
      </c>
      <c r="V8" s="197"/>
      <c r="W8" s="197"/>
      <c r="X8" s="197"/>
      <c r="Y8" s="197"/>
      <c r="Z8" s="197"/>
      <c r="AA8" s="197"/>
      <c r="AB8" s="198"/>
      <c r="AD8" s="196" t="s">
        <v>160</v>
      </c>
      <c r="AE8" s="197"/>
      <c r="AF8" s="197"/>
      <c r="AG8" s="197"/>
      <c r="AH8" s="197"/>
      <c r="AI8" s="197"/>
      <c r="AJ8" s="197"/>
      <c r="AK8" s="198"/>
      <c r="AM8" s="196" t="s">
        <v>160</v>
      </c>
      <c r="AN8" s="197"/>
      <c r="AO8" s="197"/>
      <c r="AP8" s="197"/>
      <c r="AQ8" s="197"/>
      <c r="AR8" s="197"/>
      <c r="AS8" s="197"/>
      <c r="AT8" s="198"/>
      <c r="AV8" s="196" t="s">
        <v>160</v>
      </c>
      <c r="AW8" s="197"/>
      <c r="AX8" s="197"/>
      <c r="AY8" s="197"/>
      <c r="AZ8" s="197"/>
      <c r="BA8" s="197"/>
      <c r="BB8" s="197"/>
      <c r="BC8" s="198"/>
    </row>
    <row r="9" spans="1:55" ht="17.25" thickBot="1" thickTop="1">
      <c r="A9" s="77" t="s">
        <v>181</v>
      </c>
      <c r="C9" s="1" t="s">
        <v>181</v>
      </c>
      <c r="D9" s="2" t="s">
        <v>1</v>
      </c>
      <c r="E9" s="2" t="s">
        <v>2</v>
      </c>
      <c r="F9" s="2" t="s">
        <v>3</v>
      </c>
      <c r="G9" s="2" t="s">
        <v>4</v>
      </c>
      <c r="H9" s="2" t="s">
        <v>5</v>
      </c>
      <c r="I9" s="2" t="s">
        <v>6</v>
      </c>
      <c r="J9" s="3" t="s">
        <v>7</v>
      </c>
      <c r="L9" s="1" t="s">
        <v>181</v>
      </c>
      <c r="M9" s="4" t="s">
        <v>1</v>
      </c>
      <c r="N9" s="4" t="s">
        <v>2</v>
      </c>
      <c r="O9" s="4" t="s">
        <v>3</v>
      </c>
      <c r="P9" s="4" t="s">
        <v>4</v>
      </c>
      <c r="Q9" s="4" t="s">
        <v>5</v>
      </c>
      <c r="R9" s="4" t="s">
        <v>6</v>
      </c>
      <c r="S9" s="5" t="s">
        <v>7</v>
      </c>
      <c r="U9" s="1" t="s">
        <v>181</v>
      </c>
      <c r="V9" s="4" t="s">
        <v>1</v>
      </c>
      <c r="W9" s="4" t="s">
        <v>2</v>
      </c>
      <c r="X9" s="4" t="s">
        <v>3</v>
      </c>
      <c r="Y9" s="4" t="s">
        <v>4</v>
      </c>
      <c r="Z9" s="4" t="s">
        <v>5</v>
      </c>
      <c r="AA9" s="4" t="s">
        <v>6</v>
      </c>
      <c r="AB9" s="5" t="s">
        <v>7</v>
      </c>
      <c r="AD9" s="1" t="s">
        <v>181</v>
      </c>
      <c r="AE9" s="4" t="s">
        <v>1</v>
      </c>
      <c r="AF9" s="4" t="s">
        <v>2</v>
      </c>
      <c r="AG9" s="4" t="s">
        <v>3</v>
      </c>
      <c r="AH9" s="4" t="s">
        <v>4</v>
      </c>
      <c r="AI9" s="4" t="s">
        <v>5</v>
      </c>
      <c r="AJ9" s="4" t="s">
        <v>6</v>
      </c>
      <c r="AK9" s="5" t="s">
        <v>7</v>
      </c>
      <c r="AM9" s="1" t="s">
        <v>181</v>
      </c>
      <c r="AN9" s="4" t="s">
        <v>1</v>
      </c>
      <c r="AO9" s="4" t="s">
        <v>2</v>
      </c>
      <c r="AP9" s="4" t="s">
        <v>3</v>
      </c>
      <c r="AQ9" s="4" t="s">
        <v>4</v>
      </c>
      <c r="AR9" s="4" t="s">
        <v>5</v>
      </c>
      <c r="AS9" s="4" t="s">
        <v>6</v>
      </c>
      <c r="AT9" s="5" t="s">
        <v>7</v>
      </c>
      <c r="AV9" s="1" t="s">
        <v>181</v>
      </c>
      <c r="AW9" s="4" t="s">
        <v>1</v>
      </c>
      <c r="AX9" s="4" t="s">
        <v>2</v>
      </c>
      <c r="AY9" s="4" t="s">
        <v>3</v>
      </c>
      <c r="AZ9" s="4" t="s">
        <v>4</v>
      </c>
      <c r="BA9" s="4" t="s">
        <v>5</v>
      </c>
      <c r="BB9" s="4" t="s">
        <v>6</v>
      </c>
      <c r="BC9" s="5" t="s">
        <v>7</v>
      </c>
    </row>
    <row r="10" spans="1:55" ht="16.5" thickTop="1">
      <c r="A10" s="78" t="s">
        <v>8</v>
      </c>
      <c r="C10" s="6" t="s">
        <v>8</v>
      </c>
      <c r="D10" s="126" t="s">
        <v>8</v>
      </c>
      <c r="E10" s="126" t="s">
        <v>8</v>
      </c>
      <c r="F10" s="126" t="s">
        <v>8</v>
      </c>
      <c r="G10" s="126" t="s">
        <v>8</v>
      </c>
      <c r="H10" s="126" t="s">
        <v>8</v>
      </c>
      <c r="I10" s="126" t="s">
        <v>8</v>
      </c>
      <c r="J10" s="127" t="s">
        <v>8</v>
      </c>
      <c r="L10" s="6" t="s">
        <v>8</v>
      </c>
      <c r="M10" s="126" t="s">
        <v>8</v>
      </c>
      <c r="N10" s="126" t="s">
        <v>8</v>
      </c>
      <c r="O10" s="126" t="s">
        <v>8</v>
      </c>
      <c r="P10" s="126" t="s">
        <v>8</v>
      </c>
      <c r="Q10" s="126" t="s">
        <v>8</v>
      </c>
      <c r="R10" s="126" t="s">
        <v>8</v>
      </c>
      <c r="S10" s="127" t="s">
        <v>8</v>
      </c>
      <c r="U10" s="6" t="s">
        <v>8</v>
      </c>
      <c r="V10" s="126" t="s">
        <v>8</v>
      </c>
      <c r="W10" s="126" t="s">
        <v>8</v>
      </c>
      <c r="X10" s="126" t="s">
        <v>8</v>
      </c>
      <c r="Y10" s="126" t="s">
        <v>8</v>
      </c>
      <c r="Z10" s="126" t="s">
        <v>8</v>
      </c>
      <c r="AA10" s="126" t="s">
        <v>8</v>
      </c>
      <c r="AB10" s="127" t="s">
        <v>8</v>
      </c>
      <c r="AD10" s="6" t="s">
        <v>8</v>
      </c>
      <c r="AE10" s="126" t="s">
        <v>8</v>
      </c>
      <c r="AF10" s="126" t="s">
        <v>8</v>
      </c>
      <c r="AG10" s="126" t="s">
        <v>8</v>
      </c>
      <c r="AH10" s="126" t="s">
        <v>8</v>
      </c>
      <c r="AI10" s="126" t="s">
        <v>8</v>
      </c>
      <c r="AJ10" s="126" t="s">
        <v>8</v>
      </c>
      <c r="AK10" s="127" t="s">
        <v>8</v>
      </c>
      <c r="AM10" s="6" t="s">
        <v>8</v>
      </c>
      <c r="AN10" s="126" t="s">
        <v>8</v>
      </c>
      <c r="AO10" s="126" t="s">
        <v>8</v>
      </c>
      <c r="AP10" s="126" t="s">
        <v>8</v>
      </c>
      <c r="AQ10" s="126" t="s">
        <v>8</v>
      </c>
      <c r="AR10" s="126" t="s">
        <v>8</v>
      </c>
      <c r="AS10" s="126" t="s">
        <v>8</v>
      </c>
      <c r="AT10" s="127" t="s">
        <v>8</v>
      </c>
      <c r="AV10" s="6" t="s">
        <v>8</v>
      </c>
      <c r="AW10" s="126" t="s">
        <v>8</v>
      </c>
      <c r="AX10" s="126" t="s">
        <v>8</v>
      </c>
      <c r="AY10" s="126" t="s">
        <v>8</v>
      </c>
      <c r="AZ10" s="126" t="s">
        <v>8</v>
      </c>
      <c r="BA10" s="126" t="s">
        <v>8</v>
      </c>
      <c r="BB10" s="126" t="s">
        <v>8</v>
      </c>
      <c r="BC10" s="127" t="s">
        <v>8</v>
      </c>
    </row>
    <row r="11" spans="1:55" ht="15.75">
      <c r="A11" s="79" t="s">
        <v>67</v>
      </c>
      <c r="C11" s="7" t="s">
        <v>67</v>
      </c>
      <c r="D11" s="128">
        <v>60</v>
      </c>
      <c r="E11" s="128">
        <v>87</v>
      </c>
      <c r="F11" s="128">
        <v>93</v>
      </c>
      <c r="G11" s="128">
        <v>73</v>
      </c>
      <c r="H11" s="128">
        <v>31</v>
      </c>
      <c r="I11" s="128">
        <v>284</v>
      </c>
      <c r="J11" s="129">
        <v>344</v>
      </c>
      <c r="L11" s="7" t="s">
        <v>67</v>
      </c>
      <c r="M11" s="128">
        <v>0</v>
      </c>
      <c r="N11" s="128">
        <v>21</v>
      </c>
      <c r="O11" s="128">
        <v>15</v>
      </c>
      <c r="P11" s="128">
        <v>6</v>
      </c>
      <c r="Q11" s="128">
        <v>1</v>
      </c>
      <c r="R11" s="128">
        <v>43</v>
      </c>
      <c r="S11" s="129">
        <v>43</v>
      </c>
      <c r="U11" s="7" t="s">
        <v>67</v>
      </c>
      <c r="V11" s="128">
        <v>0</v>
      </c>
      <c r="W11" s="128">
        <v>23</v>
      </c>
      <c r="X11" s="128">
        <v>23</v>
      </c>
      <c r="Y11" s="128">
        <v>11</v>
      </c>
      <c r="Z11" s="128">
        <v>4</v>
      </c>
      <c r="AA11" s="128">
        <v>61</v>
      </c>
      <c r="AB11" s="129">
        <v>61</v>
      </c>
      <c r="AD11" s="7" t="s">
        <v>67</v>
      </c>
      <c r="AE11" s="128">
        <v>0</v>
      </c>
      <c r="AF11" s="128">
        <v>19</v>
      </c>
      <c r="AG11" s="128">
        <v>17</v>
      </c>
      <c r="AH11" s="128">
        <v>2</v>
      </c>
      <c r="AI11" s="128">
        <v>0</v>
      </c>
      <c r="AJ11" s="128">
        <v>38</v>
      </c>
      <c r="AK11" s="129">
        <v>38</v>
      </c>
      <c r="AM11" s="7" t="s">
        <v>67</v>
      </c>
      <c r="AN11" s="128">
        <v>0</v>
      </c>
      <c r="AO11" s="128">
        <v>23</v>
      </c>
      <c r="AP11" s="128">
        <v>55</v>
      </c>
      <c r="AQ11" s="128">
        <v>41</v>
      </c>
      <c r="AR11" s="128">
        <v>15</v>
      </c>
      <c r="AS11" s="128">
        <v>134</v>
      </c>
      <c r="AT11" s="129">
        <v>134</v>
      </c>
      <c r="AV11" s="7" t="s">
        <v>67</v>
      </c>
      <c r="AW11" s="128">
        <v>60</v>
      </c>
      <c r="AX11" s="128">
        <v>173</v>
      </c>
      <c r="AY11" s="128">
        <v>203</v>
      </c>
      <c r="AZ11" s="128">
        <v>133</v>
      </c>
      <c r="BA11" s="128">
        <v>51</v>
      </c>
      <c r="BB11" s="128">
        <v>560</v>
      </c>
      <c r="BC11" s="129">
        <v>620</v>
      </c>
    </row>
    <row r="12" spans="1:55" ht="15.75">
      <c r="A12" s="79" t="s">
        <v>68</v>
      </c>
      <c r="C12" s="7" t="s">
        <v>68</v>
      </c>
      <c r="D12" s="130">
        <v>55.13858751787454</v>
      </c>
      <c r="E12" s="130">
        <v>83.0197755026697</v>
      </c>
      <c r="F12" s="130">
        <v>73.86828161984725</v>
      </c>
      <c r="G12" s="130">
        <v>74.2386068339053</v>
      </c>
      <c r="H12" s="130">
        <v>23.764639390938225</v>
      </c>
      <c r="I12" s="130">
        <v>254.8913033473605</v>
      </c>
      <c r="J12" s="131">
        <v>310.02989086523496</v>
      </c>
      <c r="L12" s="7" t="s">
        <v>68</v>
      </c>
      <c r="M12" s="130">
        <v>0.4121402709239428</v>
      </c>
      <c r="N12" s="130">
        <v>23.666092363269087</v>
      </c>
      <c r="O12" s="130">
        <v>22.050496104274018</v>
      </c>
      <c r="P12" s="130">
        <v>11.585139058195223</v>
      </c>
      <c r="Q12" s="130">
        <v>2.2440394338444043</v>
      </c>
      <c r="R12" s="130">
        <v>59.54576695958273</v>
      </c>
      <c r="S12" s="131">
        <v>59.95790723050667</v>
      </c>
      <c r="U12" s="7" t="s">
        <v>68</v>
      </c>
      <c r="V12" s="130">
        <v>0.07594474253964471</v>
      </c>
      <c r="W12" s="130">
        <v>57.17799625248917</v>
      </c>
      <c r="X12" s="130">
        <v>28.963092417975652</v>
      </c>
      <c r="Y12" s="130">
        <v>13.101239910308978</v>
      </c>
      <c r="Z12" s="130">
        <v>5.556207244707373</v>
      </c>
      <c r="AA12" s="130">
        <v>104.79853582548118</v>
      </c>
      <c r="AB12" s="131">
        <v>104.87448056802083</v>
      </c>
      <c r="AD12" s="7" t="s">
        <v>68</v>
      </c>
      <c r="AE12" s="130">
        <v>0.06188097150767466</v>
      </c>
      <c r="AF12" s="130">
        <v>35.00367541688896</v>
      </c>
      <c r="AG12" s="130">
        <v>29.21614197302357</v>
      </c>
      <c r="AH12" s="130">
        <v>7.699437822954854</v>
      </c>
      <c r="AI12" s="130">
        <v>1.235607649248387</v>
      </c>
      <c r="AJ12" s="130">
        <v>73.15486286211576</v>
      </c>
      <c r="AK12" s="131">
        <v>73.21674383362345</v>
      </c>
      <c r="AM12" s="7" t="s">
        <v>68</v>
      </c>
      <c r="AN12" s="130">
        <v>0.3251831794772887</v>
      </c>
      <c r="AO12" s="130">
        <v>18.245738381821116</v>
      </c>
      <c r="AP12" s="130">
        <v>54.32911451441173</v>
      </c>
      <c r="AQ12" s="130">
        <v>34.54738787379857</v>
      </c>
      <c r="AR12" s="130">
        <v>9.409380865020632</v>
      </c>
      <c r="AS12" s="130">
        <v>116.53162163505206</v>
      </c>
      <c r="AT12" s="131">
        <v>116.85680481452931</v>
      </c>
      <c r="AV12" s="7" t="s">
        <v>68</v>
      </c>
      <c r="AW12" s="130">
        <v>56.01373668232309</v>
      </c>
      <c r="AX12" s="130">
        <v>217.11327791713808</v>
      </c>
      <c r="AY12" s="130">
        <v>208.42712662953224</v>
      </c>
      <c r="AZ12" s="130">
        <v>141.1718114991629</v>
      </c>
      <c r="BA12" s="130">
        <v>42.209874583759024</v>
      </c>
      <c r="BB12" s="130">
        <v>608.9220906295922</v>
      </c>
      <c r="BC12" s="131">
        <v>664.9358273119153</v>
      </c>
    </row>
    <row r="13" spans="1:55" ht="16.5" thickBot="1">
      <c r="A13" s="80" t="s">
        <v>8</v>
      </c>
      <c r="C13" s="8" t="s">
        <v>8</v>
      </c>
      <c r="D13" s="132" t="s">
        <v>8</v>
      </c>
      <c r="E13" s="132" t="s">
        <v>8</v>
      </c>
      <c r="F13" s="132" t="s">
        <v>8</v>
      </c>
      <c r="G13" s="132" t="s">
        <v>8</v>
      </c>
      <c r="H13" s="132" t="s">
        <v>8</v>
      </c>
      <c r="I13" s="132" t="s">
        <v>8</v>
      </c>
      <c r="J13" s="133" t="s">
        <v>8</v>
      </c>
      <c r="L13" s="8" t="s">
        <v>8</v>
      </c>
      <c r="M13" s="132" t="s">
        <v>8</v>
      </c>
      <c r="N13" s="132" t="s">
        <v>8</v>
      </c>
      <c r="O13" s="132" t="s">
        <v>8</v>
      </c>
      <c r="P13" s="132" t="s">
        <v>8</v>
      </c>
      <c r="Q13" s="132" t="s">
        <v>8</v>
      </c>
      <c r="R13" s="132" t="s">
        <v>8</v>
      </c>
      <c r="S13" s="133" t="s">
        <v>8</v>
      </c>
      <c r="U13" s="8" t="s">
        <v>8</v>
      </c>
      <c r="V13" s="132" t="s">
        <v>8</v>
      </c>
      <c r="W13" s="132" t="s">
        <v>8</v>
      </c>
      <c r="X13" s="132" t="s">
        <v>8</v>
      </c>
      <c r="Y13" s="132" t="s">
        <v>8</v>
      </c>
      <c r="Z13" s="132" t="s">
        <v>8</v>
      </c>
      <c r="AA13" s="132" t="s">
        <v>8</v>
      </c>
      <c r="AB13" s="133" t="s">
        <v>8</v>
      </c>
      <c r="AD13" s="8" t="s">
        <v>8</v>
      </c>
      <c r="AE13" s="132" t="s">
        <v>8</v>
      </c>
      <c r="AF13" s="132" t="s">
        <v>8</v>
      </c>
      <c r="AG13" s="132" t="s">
        <v>8</v>
      </c>
      <c r="AH13" s="132" t="s">
        <v>8</v>
      </c>
      <c r="AI13" s="132" t="s">
        <v>8</v>
      </c>
      <c r="AJ13" s="132" t="s">
        <v>8</v>
      </c>
      <c r="AK13" s="133" t="s">
        <v>8</v>
      </c>
      <c r="AM13" s="8" t="s">
        <v>8</v>
      </c>
      <c r="AN13" s="132" t="s">
        <v>8</v>
      </c>
      <c r="AO13" s="132" t="s">
        <v>8</v>
      </c>
      <c r="AP13" s="132" t="s">
        <v>8</v>
      </c>
      <c r="AQ13" s="132" t="s">
        <v>8</v>
      </c>
      <c r="AR13" s="132" t="s">
        <v>8</v>
      </c>
      <c r="AS13" s="132" t="s">
        <v>8</v>
      </c>
      <c r="AT13" s="133" t="s">
        <v>8</v>
      </c>
      <c r="AV13" s="8" t="s">
        <v>8</v>
      </c>
      <c r="AW13" s="132" t="s">
        <v>8</v>
      </c>
      <c r="AX13" s="132" t="s">
        <v>8</v>
      </c>
      <c r="AY13" s="132" t="s">
        <v>8</v>
      </c>
      <c r="AZ13" s="132" t="s">
        <v>8</v>
      </c>
      <c r="BA13" s="132" t="s">
        <v>8</v>
      </c>
      <c r="BB13" s="132" t="s">
        <v>8</v>
      </c>
      <c r="BC13" s="133" t="s">
        <v>8</v>
      </c>
    </row>
    <row r="14" spans="1:55" ht="15.75">
      <c r="A14" s="81" t="s">
        <v>9</v>
      </c>
      <c r="C14" s="9" t="s">
        <v>9</v>
      </c>
      <c r="D14" s="134">
        <v>108.81671905517578</v>
      </c>
      <c r="E14" s="134">
        <v>104.7943115234375</v>
      </c>
      <c r="F14" s="134">
        <v>125.89977264404297</v>
      </c>
      <c r="G14" s="134">
        <v>98.33158874511719</v>
      </c>
      <c r="H14" s="134">
        <v>130.44590759277344</v>
      </c>
      <c r="I14" s="134">
        <v>111.4200439453125</v>
      </c>
      <c r="J14" s="136">
        <v>110.95704650878906</v>
      </c>
      <c r="L14" s="9" t="s">
        <v>9</v>
      </c>
      <c r="M14" s="135">
        <v>0</v>
      </c>
      <c r="N14" s="135">
        <v>88.73455047607422</v>
      </c>
      <c r="O14" s="135">
        <v>68.02568054199219</v>
      </c>
      <c r="P14" s="135">
        <v>51.790489196777344</v>
      </c>
      <c r="Q14" s="135">
        <v>44.562496185302734</v>
      </c>
      <c r="R14" s="134">
        <v>72.21336364746094</v>
      </c>
      <c r="S14" s="136">
        <v>71.71697998046875</v>
      </c>
      <c r="U14" s="9" t="s">
        <v>9</v>
      </c>
      <c r="V14" s="135">
        <v>0</v>
      </c>
      <c r="W14" s="135">
        <v>40.22526550292969</v>
      </c>
      <c r="X14" s="135">
        <v>79.41140747070312</v>
      </c>
      <c r="Y14" s="135">
        <v>83.96151733398438</v>
      </c>
      <c r="Z14" s="135">
        <v>71.9915542602539</v>
      </c>
      <c r="AA14" s="134">
        <v>58.2069206237793</v>
      </c>
      <c r="AB14" s="136">
        <v>58.16476821899414</v>
      </c>
      <c r="AD14" s="9" t="s">
        <v>9</v>
      </c>
      <c r="AE14" s="135">
        <v>0</v>
      </c>
      <c r="AF14" s="135">
        <v>54.28001403808594</v>
      </c>
      <c r="AG14" s="135">
        <v>58.18701171875</v>
      </c>
      <c r="AH14" s="135">
        <v>25.975921630859375</v>
      </c>
      <c r="AI14" s="135">
        <v>0</v>
      </c>
      <c r="AJ14" s="134">
        <v>51.94459915161133</v>
      </c>
      <c r="AK14" s="136">
        <v>51.90069580078125</v>
      </c>
      <c r="AM14" s="9" t="s">
        <v>9</v>
      </c>
      <c r="AN14" s="135">
        <v>0</v>
      </c>
      <c r="AO14" s="135">
        <v>126.05683135986328</v>
      </c>
      <c r="AP14" s="134">
        <v>101.23485565185547</v>
      </c>
      <c r="AQ14" s="134">
        <v>118.67756652832031</v>
      </c>
      <c r="AR14" s="135">
        <v>159.41537475585938</v>
      </c>
      <c r="AS14" s="134">
        <v>114.99024963378906</v>
      </c>
      <c r="AT14" s="136">
        <v>114.67025756835938</v>
      </c>
      <c r="AV14" s="9" t="s">
        <v>9</v>
      </c>
      <c r="AW14" s="134">
        <v>107.11658477783203</v>
      </c>
      <c r="AX14" s="134">
        <v>79.6819076538086</v>
      </c>
      <c r="AY14" s="134">
        <v>97.39614868164062</v>
      </c>
      <c r="AZ14" s="134">
        <v>94.21144104003906</v>
      </c>
      <c r="BA14" s="134">
        <v>120.8248062133789</v>
      </c>
      <c r="BB14" s="134">
        <v>91.96578979492188</v>
      </c>
      <c r="BC14" s="136">
        <v>93.24208068847656</v>
      </c>
    </row>
    <row r="15" spans="1:55" ht="15.75">
      <c r="A15" s="75" t="s">
        <v>8</v>
      </c>
      <c r="C15" s="6" t="s">
        <v>8</v>
      </c>
      <c r="D15" s="134" t="s">
        <v>8</v>
      </c>
      <c r="E15" s="134" t="s">
        <v>8</v>
      </c>
      <c r="F15" s="134" t="s">
        <v>8</v>
      </c>
      <c r="G15" s="134" t="s">
        <v>8</v>
      </c>
      <c r="H15" s="134" t="s">
        <v>8</v>
      </c>
      <c r="I15" s="134" t="s">
        <v>8</v>
      </c>
      <c r="J15" s="136" t="s">
        <v>8</v>
      </c>
      <c r="L15" s="6" t="s">
        <v>8</v>
      </c>
      <c r="M15" s="134" t="s">
        <v>8</v>
      </c>
      <c r="N15" s="134" t="s">
        <v>8</v>
      </c>
      <c r="O15" s="134" t="s">
        <v>8</v>
      </c>
      <c r="P15" s="134" t="s">
        <v>8</v>
      </c>
      <c r="Q15" s="134" t="s">
        <v>8</v>
      </c>
      <c r="R15" s="134" t="s">
        <v>8</v>
      </c>
      <c r="S15" s="136" t="s">
        <v>8</v>
      </c>
      <c r="U15" s="6" t="s">
        <v>8</v>
      </c>
      <c r="V15" s="134" t="s">
        <v>8</v>
      </c>
      <c r="W15" s="134" t="s">
        <v>8</v>
      </c>
      <c r="X15" s="134" t="s">
        <v>8</v>
      </c>
      <c r="Y15" s="134" t="s">
        <v>8</v>
      </c>
      <c r="Z15" s="134" t="s">
        <v>8</v>
      </c>
      <c r="AA15" s="134" t="s">
        <v>8</v>
      </c>
      <c r="AB15" s="136" t="s">
        <v>8</v>
      </c>
      <c r="AD15" s="6" t="s">
        <v>8</v>
      </c>
      <c r="AE15" s="134" t="s">
        <v>8</v>
      </c>
      <c r="AF15" s="134" t="s">
        <v>8</v>
      </c>
      <c r="AG15" s="134" t="s">
        <v>8</v>
      </c>
      <c r="AH15" s="134" t="s">
        <v>8</v>
      </c>
      <c r="AI15" s="134" t="s">
        <v>8</v>
      </c>
      <c r="AJ15" s="134" t="s">
        <v>8</v>
      </c>
      <c r="AK15" s="136" t="s">
        <v>8</v>
      </c>
      <c r="AM15" s="6" t="s">
        <v>8</v>
      </c>
      <c r="AN15" s="134" t="s">
        <v>8</v>
      </c>
      <c r="AO15" s="134" t="s">
        <v>8</v>
      </c>
      <c r="AP15" s="134" t="s">
        <v>8</v>
      </c>
      <c r="AQ15" s="134" t="s">
        <v>8</v>
      </c>
      <c r="AR15" s="134" t="s">
        <v>8</v>
      </c>
      <c r="AS15" s="134" t="s">
        <v>8</v>
      </c>
      <c r="AT15" s="136" t="s">
        <v>8</v>
      </c>
      <c r="AV15" s="6" t="s">
        <v>8</v>
      </c>
      <c r="AW15" s="134" t="s">
        <v>8</v>
      </c>
      <c r="AX15" s="134" t="s">
        <v>8</v>
      </c>
      <c r="AY15" s="134" t="s">
        <v>8</v>
      </c>
      <c r="AZ15" s="134" t="s">
        <v>8</v>
      </c>
      <c r="BA15" s="134" t="s">
        <v>8</v>
      </c>
      <c r="BB15" s="134" t="s">
        <v>8</v>
      </c>
      <c r="BC15" s="136" t="s">
        <v>8</v>
      </c>
    </row>
    <row r="16" spans="1:55" ht="15.75">
      <c r="A16" s="79" t="s">
        <v>10</v>
      </c>
      <c r="C16" s="7" t="s">
        <v>10</v>
      </c>
      <c r="D16" s="134" t="s">
        <v>8</v>
      </c>
      <c r="E16" s="134" t="s">
        <v>8</v>
      </c>
      <c r="F16" s="134" t="s">
        <v>8</v>
      </c>
      <c r="G16" s="134" t="s">
        <v>8</v>
      </c>
      <c r="H16" s="134" t="s">
        <v>8</v>
      </c>
      <c r="I16" s="134" t="s">
        <v>8</v>
      </c>
      <c r="J16" s="136" t="s">
        <v>8</v>
      </c>
      <c r="L16" s="7" t="s">
        <v>10</v>
      </c>
      <c r="M16" s="134" t="s">
        <v>8</v>
      </c>
      <c r="N16" s="134" t="s">
        <v>8</v>
      </c>
      <c r="O16" s="134" t="s">
        <v>8</v>
      </c>
      <c r="P16" s="134" t="s">
        <v>8</v>
      </c>
      <c r="Q16" s="134" t="s">
        <v>8</v>
      </c>
      <c r="R16" s="134" t="s">
        <v>8</v>
      </c>
      <c r="S16" s="136" t="s">
        <v>8</v>
      </c>
      <c r="U16" s="7" t="s">
        <v>10</v>
      </c>
      <c r="V16" s="134" t="s">
        <v>8</v>
      </c>
      <c r="W16" s="134" t="s">
        <v>8</v>
      </c>
      <c r="X16" s="134" t="s">
        <v>8</v>
      </c>
      <c r="Y16" s="134" t="s">
        <v>8</v>
      </c>
      <c r="Z16" s="134" t="s">
        <v>8</v>
      </c>
      <c r="AA16" s="134" t="s">
        <v>8</v>
      </c>
      <c r="AB16" s="136" t="s">
        <v>8</v>
      </c>
      <c r="AD16" s="7" t="s">
        <v>10</v>
      </c>
      <c r="AE16" s="134" t="s">
        <v>8</v>
      </c>
      <c r="AF16" s="134" t="s">
        <v>8</v>
      </c>
      <c r="AG16" s="134" t="s">
        <v>8</v>
      </c>
      <c r="AH16" s="134" t="s">
        <v>8</v>
      </c>
      <c r="AI16" s="134" t="s">
        <v>8</v>
      </c>
      <c r="AJ16" s="134" t="s">
        <v>8</v>
      </c>
      <c r="AK16" s="136" t="s">
        <v>8</v>
      </c>
      <c r="AM16" s="7" t="s">
        <v>10</v>
      </c>
      <c r="AN16" s="134" t="s">
        <v>8</v>
      </c>
      <c r="AO16" s="134" t="s">
        <v>8</v>
      </c>
      <c r="AP16" s="134" t="s">
        <v>8</v>
      </c>
      <c r="AQ16" s="134" t="s">
        <v>8</v>
      </c>
      <c r="AR16" s="134" t="s">
        <v>8</v>
      </c>
      <c r="AS16" s="134" t="s">
        <v>8</v>
      </c>
      <c r="AT16" s="136" t="s">
        <v>8</v>
      </c>
      <c r="AV16" s="7" t="s">
        <v>10</v>
      </c>
      <c r="AW16" s="134" t="s">
        <v>8</v>
      </c>
      <c r="AX16" s="134" t="s">
        <v>8</v>
      </c>
      <c r="AY16" s="134" t="s">
        <v>8</v>
      </c>
      <c r="AZ16" s="134" t="s">
        <v>8</v>
      </c>
      <c r="BA16" s="134" t="s">
        <v>8</v>
      </c>
      <c r="BB16" s="134" t="s">
        <v>8</v>
      </c>
      <c r="BC16" s="136" t="s">
        <v>8</v>
      </c>
    </row>
    <row r="17" spans="1:55" ht="15.75">
      <c r="A17" s="75" t="s">
        <v>146</v>
      </c>
      <c r="C17" s="6" t="s">
        <v>146</v>
      </c>
      <c r="D17" s="134" t="s">
        <v>307</v>
      </c>
      <c r="E17" s="134" t="s">
        <v>246</v>
      </c>
      <c r="F17" s="134" t="s">
        <v>246</v>
      </c>
      <c r="G17" s="134" t="s">
        <v>246</v>
      </c>
      <c r="H17" s="134" t="s">
        <v>246</v>
      </c>
      <c r="I17" s="134" t="s">
        <v>307</v>
      </c>
      <c r="J17" s="136" t="s">
        <v>307</v>
      </c>
      <c r="L17" s="6" t="s">
        <v>146</v>
      </c>
      <c r="M17" s="134" t="s">
        <v>307</v>
      </c>
      <c r="N17" s="134" t="s">
        <v>246</v>
      </c>
      <c r="O17" s="134" t="s">
        <v>246</v>
      </c>
      <c r="P17" s="134" t="s">
        <v>246</v>
      </c>
      <c r="Q17" s="134" t="s">
        <v>246</v>
      </c>
      <c r="R17" s="134" t="s">
        <v>246</v>
      </c>
      <c r="S17" s="136" t="s">
        <v>307</v>
      </c>
      <c r="U17" s="6" t="s">
        <v>146</v>
      </c>
      <c r="V17" s="134" t="s">
        <v>307</v>
      </c>
      <c r="W17" s="134" t="s">
        <v>246</v>
      </c>
      <c r="X17" s="134" t="s">
        <v>246</v>
      </c>
      <c r="Y17" s="134" t="s">
        <v>246</v>
      </c>
      <c r="Z17" s="134" t="s">
        <v>246</v>
      </c>
      <c r="AA17" s="134" t="s">
        <v>246</v>
      </c>
      <c r="AB17" s="136" t="s">
        <v>307</v>
      </c>
      <c r="AD17" s="6" t="s">
        <v>146</v>
      </c>
      <c r="AE17" s="134" t="s">
        <v>307</v>
      </c>
      <c r="AF17" s="134" t="s">
        <v>246</v>
      </c>
      <c r="AG17" s="134" t="s">
        <v>246</v>
      </c>
      <c r="AH17" s="134" t="s">
        <v>246</v>
      </c>
      <c r="AI17" s="134" t="s">
        <v>246</v>
      </c>
      <c r="AJ17" s="134" t="s">
        <v>307</v>
      </c>
      <c r="AK17" s="136" t="s">
        <v>307</v>
      </c>
      <c r="AM17" s="6" t="s">
        <v>146</v>
      </c>
      <c r="AN17" s="134" t="s">
        <v>307</v>
      </c>
      <c r="AO17" s="134" t="s">
        <v>246</v>
      </c>
      <c r="AP17" s="134" t="s">
        <v>246</v>
      </c>
      <c r="AQ17" s="134" t="s">
        <v>246</v>
      </c>
      <c r="AR17" s="134" t="s">
        <v>246</v>
      </c>
      <c r="AS17" s="134" t="s">
        <v>307</v>
      </c>
      <c r="AT17" s="136" t="s">
        <v>307</v>
      </c>
      <c r="AV17" s="6" t="s">
        <v>146</v>
      </c>
      <c r="AW17" s="134" t="s">
        <v>307</v>
      </c>
      <c r="AX17" s="134" t="s">
        <v>246</v>
      </c>
      <c r="AY17" s="134" t="s">
        <v>246</v>
      </c>
      <c r="AZ17" s="134" t="s">
        <v>246</v>
      </c>
      <c r="BA17" s="134" t="s">
        <v>246</v>
      </c>
      <c r="BB17" s="134" t="s">
        <v>307</v>
      </c>
      <c r="BC17" s="136" t="s">
        <v>307</v>
      </c>
    </row>
    <row r="18" spans="1:55" ht="15.75">
      <c r="A18" s="75" t="s">
        <v>147</v>
      </c>
      <c r="C18" s="6" t="s">
        <v>147</v>
      </c>
      <c r="D18" s="134" t="s">
        <v>307</v>
      </c>
      <c r="E18" s="134" t="s">
        <v>246</v>
      </c>
      <c r="F18" s="134" t="s">
        <v>246</v>
      </c>
      <c r="G18" s="134" t="s">
        <v>246</v>
      </c>
      <c r="H18" s="134" t="s">
        <v>246</v>
      </c>
      <c r="I18" s="134" t="s">
        <v>307</v>
      </c>
      <c r="J18" s="136" t="s">
        <v>307</v>
      </c>
      <c r="L18" s="6" t="s">
        <v>147</v>
      </c>
      <c r="M18" s="134" t="s">
        <v>307</v>
      </c>
      <c r="N18" s="134" t="s">
        <v>246</v>
      </c>
      <c r="O18" s="134" t="s">
        <v>246</v>
      </c>
      <c r="P18" s="134" t="s">
        <v>246</v>
      </c>
      <c r="Q18" s="134" t="s">
        <v>246</v>
      </c>
      <c r="R18" s="134" t="s">
        <v>246</v>
      </c>
      <c r="S18" s="136" t="s">
        <v>307</v>
      </c>
      <c r="U18" s="6" t="s">
        <v>147</v>
      </c>
      <c r="V18" s="134" t="s">
        <v>307</v>
      </c>
      <c r="W18" s="134" t="s">
        <v>246</v>
      </c>
      <c r="X18" s="134" t="s">
        <v>246</v>
      </c>
      <c r="Y18" s="134" t="s">
        <v>246</v>
      </c>
      <c r="Z18" s="134" t="s">
        <v>246</v>
      </c>
      <c r="AA18" s="134" t="s">
        <v>246</v>
      </c>
      <c r="AB18" s="136" t="s">
        <v>307</v>
      </c>
      <c r="AD18" s="6" t="s">
        <v>147</v>
      </c>
      <c r="AE18" s="134" t="s">
        <v>307</v>
      </c>
      <c r="AF18" s="134" t="s">
        <v>246</v>
      </c>
      <c r="AG18" s="134" t="s">
        <v>246</v>
      </c>
      <c r="AH18" s="134" t="s">
        <v>246</v>
      </c>
      <c r="AI18" s="134" t="s">
        <v>246</v>
      </c>
      <c r="AJ18" s="134" t="s">
        <v>307</v>
      </c>
      <c r="AK18" s="136" t="s">
        <v>307</v>
      </c>
      <c r="AM18" s="6" t="s">
        <v>147</v>
      </c>
      <c r="AN18" s="134" t="s">
        <v>307</v>
      </c>
      <c r="AO18" s="134" t="s">
        <v>246</v>
      </c>
      <c r="AP18" s="134" t="s">
        <v>246</v>
      </c>
      <c r="AQ18" s="134" t="s">
        <v>246</v>
      </c>
      <c r="AR18" s="134" t="s">
        <v>246</v>
      </c>
      <c r="AS18" s="134" t="s">
        <v>307</v>
      </c>
      <c r="AT18" s="136" t="s">
        <v>307</v>
      </c>
      <c r="AV18" s="6" t="s">
        <v>147</v>
      </c>
      <c r="AW18" s="134" t="s">
        <v>307</v>
      </c>
      <c r="AX18" s="134" t="s">
        <v>246</v>
      </c>
      <c r="AY18" s="134" t="s">
        <v>246</v>
      </c>
      <c r="AZ18" s="134" t="s">
        <v>246</v>
      </c>
      <c r="BA18" s="134" t="s">
        <v>246</v>
      </c>
      <c r="BB18" s="134" t="s">
        <v>307</v>
      </c>
      <c r="BC18" s="136" t="s">
        <v>307</v>
      </c>
    </row>
    <row r="19" spans="1:55" ht="15.75">
      <c r="A19" s="75" t="s">
        <v>148</v>
      </c>
      <c r="C19" s="6" t="s">
        <v>148</v>
      </c>
      <c r="D19" s="134" t="s">
        <v>307</v>
      </c>
      <c r="E19" s="134" t="s">
        <v>246</v>
      </c>
      <c r="F19" s="134" t="s">
        <v>246</v>
      </c>
      <c r="G19" s="134" t="s">
        <v>246</v>
      </c>
      <c r="H19" s="134" t="s">
        <v>246</v>
      </c>
      <c r="I19" s="134" t="s">
        <v>307</v>
      </c>
      <c r="J19" s="136" t="s">
        <v>307</v>
      </c>
      <c r="L19" s="6" t="s">
        <v>148</v>
      </c>
      <c r="M19" s="134" t="s">
        <v>307</v>
      </c>
      <c r="N19" s="134" t="s">
        <v>246</v>
      </c>
      <c r="O19" s="134" t="s">
        <v>246</v>
      </c>
      <c r="P19" s="134" t="s">
        <v>246</v>
      </c>
      <c r="Q19" s="134" t="s">
        <v>246</v>
      </c>
      <c r="R19" s="134" t="s">
        <v>246</v>
      </c>
      <c r="S19" s="136" t="s">
        <v>307</v>
      </c>
      <c r="U19" s="6" t="s">
        <v>148</v>
      </c>
      <c r="V19" s="134" t="s">
        <v>307</v>
      </c>
      <c r="W19" s="134" t="s">
        <v>246</v>
      </c>
      <c r="X19" s="134" t="s">
        <v>246</v>
      </c>
      <c r="Y19" s="134" t="s">
        <v>246</v>
      </c>
      <c r="Z19" s="134" t="s">
        <v>246</v>
      </c>
      <c r="AA19" s="134" t="s">
        <v>246</v>
      </c>
      <c r="AB19" s="136" t="s">
        <v>307</v>
      </c>
      <c r="AD19" s="6" t="s">
        <v>148</v>
      </c>
      <c r="AE19" s="134" t="s">
        <v>307</v>
      </c>
      <c r="AF19" s="134" t="s">
        <v>246</v>
      </c>
      <c r="AG19" s="134" t="s">
        <v>246</v>
      </c>
      <c r="AH19" s="134" t="s">
        <v>246</v>
      </c>
      <c r="AI19" s="134" t="s">
        <v>246</v>
      </c>
      <c r="AJ19" s="134" t="s">
        <v>307</v>
      </c>
      <c r="AK19" s="136" t="s">
        <v>307</v>
      </c>
      <c r="AM19" s="6" t="s">
        <v>148</v>
      </c>
      <c r="AN19" s="134" t="s">
        <v>307</v>
      </c>
      <c r="AO19" s="134" t="s">
        <v>246</v>
      </c>
      <c r="AP19" s="134" t="s">
        <v>246</v>
      </c>
      <c r="AQ19" s="134" t="s">
        <v>246</v>
      </c>
      <c r="AR19" s="134" t="s">
        <v>246</v>
      </c>
      <c r="AS19" s="134" t="s">
        <v>307</v>
      </c>
      <c r="AT19" s="136" t="s">
        <v>307</v>
      </c>
      <c r="AV19" s="6" t="s">
        <v>148</v>
      </c>
      <c r="AW19" s="134" t="s">
        <v>307</v>
      </c>
      <c r="AX19" s="134" t="s">
        <v>246</v>
      </c>
      <c r="AY19" s="134" t="s">
        <v>246</v>
      </c>
      <c r="AZ19" s="134" t="s">
        <v>246</v>
      </c>
      <c r="BA19" s="134" t="s">
        <v>246</v>
      </c>
      <c r="BB19" s="134" t="s">
        <v>307</v>
      </c>
      <c r="BC19" s="136" t="s">
        <v>307</v>
      </c>
    </row>
    <row r="20" spans="1:55" ht="15.75">
      <c r="A20" s="75" t="s">
        <v>149</v>
      </c>
      <c r="C20" s="6" t="s">
        <v>149</v>
      </c>
      <c r="D20" s="134" t="s">
        <v>307</v>
      </c>
      <c r="E20" s="134" t="s">
        <v>307</v>
      </c>
      <c r="F20" s="134" t="s">
        <v>246</v>
      </c>
      <c r="G20" s="134" t="s">
        <v>246</v>
      </c>
      <c r="H20" s="134" t="s">
        <v>246</v>
      </c>
      <c r="I20" s="134" t="s">
        <v>307</v>
      </c>
      <c r="J20" s="136" t="s">
        <v>307</v>
      </c>
      <c r="L20" s="6" t="s">
        <v>149</v>
      </c>
      <c r="M20" s="134" t="s">
        <v>307</v>
      </c>
      <c r="N20" s="134" t="s">
        <v>307</v>
      </c>
      <c r="O20" s="134" t="s">
        <v>246</v>
      </c>
      <c r="P20" s="134" t="s">
        <v>246</v>
      </c>
      <c r="Q20" s="134" t="s">
        <v>246</v>
      </c>
      <c r="R20" s="135">
        <v>104.20565795898438</v>
      </c>
      <c r="S20" s="137">
        <v>103.73957061767578</v>
      </c>
      <c r="U20" s="6" t="s">
        <v>149</v>
      </c>
      <c r="V20" s="134" t="s">
        <v>307</v>
      </c>
      <c r="W20" s="134" t="s">
        <v>307</v>
      </c>
      <c r="X20" s="134" t="s">
        <v>246</v>
      </c>
      <c r="Y20" s="134" t="s">
        <v>246</v>
      </c>
      <c r="Z20" s="134" t="s">
        <v>246</v>
      </c>
      <c r="AA20" s="135">
        <v>44.77946472167969</v>
      </c>
      <c r="AB20" s="137">
        <v>44.74629211425781</v>
      </c>
      <c r="AD20" s="6" t="s">
        <v>149</v>
      </c>
      <c r="AE20" s="134" t="s">
        <v>307</v>
      </c>
      <c r="AF20" s="134" t="s">
        <v>307</v>
      </c>
      <c r="AG20" s="134" t="s">
        <v>246</v>
      </c>
      <c r="AH20" s="134" t="s">
        <v>246</v>
      </c>
      <c r="AI20" s="134" t="s">
        <v>246</v>
      </c>
      <c r="AJ20" s="134" t="s">
        <v>307</v>
      </c>
      <c r="AK20" s="136" t="s">
        <v>307</v>
      </c>
      <c r="AM20" s="6" t="s">
        <v>149</v>
      </c>
      <c r="AN20" s="134" t="s">
        <v>307</v>
      </c>
      <c r="AO20" s="134" t="s">
        <v>307</v>
      </c>
      <c r="AP20" s="134" t="s">
        <v>246</v>
      </c>
      <c r="AQ20" s="134" t="s">
        <v>246</v>
      </c>
      <c r="AR20" s="134" t="s">
        <v>246</v>
      </c>
      <c r="AS20" s="134" t="s">
        <v>307</v>
      </c>
      <c r="AT20" s="136" t="s">
        <v>307</v>
      </c>
      <c r="AV20" s="6" t="s">
        <v>149</v>
      </c>
      <c r="AW20" s="134" t="s">
        <v>307</v>
      </c>
      <c r="AX20" s="134" t="s">
        <v>307</v>
      </c>
      <c r="AY20" s="134" t="s">
        <v>246</v>
      </c>
      <c r="AZ20" s="134" t="s">
        <v>246</v>
      </c>
      <c r="BA20" s="134" t="s">
        <v>246</v>
      </c>
      <c r="BB20" s="134" t="s">
        <v>307</v>
      </c>
      <c r="BC20" s="137">
        <v>81.66959381103516</v>
      </c>
    </row>
    <row r="21" spans="1:55" ht="15.75">
      <c r="A21" s="75" t="s">
        <v>150</v>
      </c>
      <c r="C21" s="6" t="s">
        <v>150</v>
      </c>
      <c r="D21" s="135">
        <v>119.70410919189453</v>
      </c>
      <c r="E21" s="135">
        <v>80.76917266845703</v>
      </c>
      <c r="F21" s="134" t="s">
        <v>246</v>
      </c>
      <c r="G21" s="134" t="s">
        <v>246</v>
      </c>
      <c r="H21" s="134" t="s">
        <v>246</v>
      </c>
      <c r="I21" s="135">
        <v>89.70411682128906</v>
      </c>
      <c r="J21" s="136">
        <v>97.21053314208984</v>
      </c>
      <c r="L21" s="6" t="s">
        <v>150</v>
      </c>
      <c r="M21" s="134" t="s">
        <v>307</v>
      </c>
      <c r="N21" s="134" t="s">
        <v>307</v>
      </c>
      <c r="O21" s="134" t="s">
        <v>246</v>
      </c>
      <c r="P21" s="134" t="s">
        <v>246</v>
      </c>
      <c r="Q21" s="134" t="s">
        <v>246</v>
      </c>
      <c r="R21" s="134" t="s">
        <v>308</v>
      </c>
      <c r="S21" s="136" t="s">
        <v>308</v>
      </c>
      <c r="U21" s="6" t="s">
        <v>150</v>
      </c>
      <c r="V21" s="134" t="s">
        <v>307</v>
      </c>
      <c r="W21" s="135">
        <v>38.55596923828125</v>
      </c>
      <c r="X21" s="134" t="s">
        <v>246</v>
      </c>
      <c r="Y21" s="134" t="s">
        <v>246</v>
      </c>
      <c r="Z21" s="134" t="s">
        <v>246</v>
      </c>
      <c r="AA21" s="134" t="s">
        <v>308</v>
      </c>
      <c r="AB21" s="136" t="s">
        <v>308</v>
      </c>
      <c r="AD21" s="6" t="s">
        <v>150</v>
      </c>
      <c r="AE21" s="134" t="s">
        <v>307</v>
      </c>
      <c r="AF21" s="135">
        <v>52.99858093261719</v>
      </c>
      <c r="AG21" s="134" t="s">
        <v>246</v>
      </c>
      <c r="AH21" s="134" t="s">
        <v>246</v>
      </c>
      <c r="AI21" s="134" t="s">
        <v>246</v>
      </c>
      <c r="AJ21" s="134" t="s">
        <v>307</v>
      </c>
      <c r="AK21" s="136" t="s">
        <v>307</v>
      </c>
      <c r="AM21" s="6" t="s">
        <v>150</v>
      </c>
      <c r="AN21" s="134" t="s">
        <v>307</v>
      </c>
      <c r="AO21" s="134" t="s">
        <v>307</v>
      </c>
      <c r="AP21" s="134" t="s">
        <v>246</v>
      </c>
      <c r="AQ21" s="134" t="s">
        <v>246</v>
      </c>
      <c r="AR21" s="134" t="s">
        <v>246</v>
      </c>
      <c r="AS21" s="134" t="s">
        <v>307</v>
      </c>
      <c r="AT21" s="136" t="s">
        <v>307</v>
      </c>
      <c r="AV21" s="6" t="s">
        <v>150</v>
      </c>
      <c r="AW21" s="135">
        <v>117.44538879394531</v>
      </c>
      <c r="AX21" s="135">
        <v>67.71463012695312</v>
      </c>
      <c r="AY21" s="134" t="s">
        <v>246</v>
      </c>
      <c r="AZ21" s="134" t="s">
        <v>246</v>
      </c>
      <c r="BA21" s="134" t="s">
        <v>246</v>
      </c>
      <c r="BB21" s="135">
        <v>67.71463012695312</v>
      </c>
      <c r="BC21" s="137">
        <v>81.34901428222656</v>
      </c>
    </row>
    <row r="22" spans="1:55" ht="15.75">
      <c r="A22" s="75" t="s">
        <v>156</v>
      </c>
      <c r="C22" s="6" t="s">
        <v>156</v>
      </c>
      <c r="D22" s="134" t="s">
        <v>308</v>
      </c>
      <c r="E22" s="134" t="s">
        <v>308</v>
      </c>
      <c r="F22" s="134" t="s">
        <v>307</v>
      </c>
      <c r="G22" s="134" t="s">
        <v>246</v>
      </c>
      <c r="H22" s="134" t="s">
        <v>246</v>
      </c>
      <c r="I22" s="134" t="s">
        <v>308</v>
      </c>
      <c r="J22" s="136" t="s">
        <v>308</v>
      </c>
      <c r="L22" s="6" t="s">
        <v>156</v>
      </c>
      <c r="M22" s="134" t="s">
        <v>307</v>
      </c>
      <c r="N22" s="134" t="s">
        <v>307</v>
      </c>
      <c r="O22" s="134" t="s">
        <v>307</v>
      </c>
      <c r="P22" s="134" t="s">
        <v>246</v>
      </c>
      <c r="Q22" s="134" t="s">
        <v>246</v>
      </c>
      <c r="R22" s="134" t="s">
        <v>308</v>
      </c>
      <c r="S22" s="136" t="s">
        <v>308</v>
      </c>
      <c r="U22" s="6" t="s">
        <v>156</v>
      </c>
      <c r="V22" s="134" t="s">
        <v>307</v>
      </c>
      <c r="W22" s="134" t="s">
        <v>308</v>
      </c>
      <c r="X22" s="134" t="s">
        <v>307</v>
      </c>
      <c r="Y22" s="134" t="s">
        <v>246</v>
      </c>
      <c r="Z22" s="134" t="s">
        <v>246</v>
      </c>
      <c r="AA22" s="134" t="s">
        <v>308</v>
      </c>
      <c r="AB22" s="136" t="s">
        <v>308</v>
      </c>
      <c r="AD22" s="6" t="s">
        <v>156</v>
      </c>
      <c r="AE22" s="134" t="s">
        <v>307</v>
      </c>
      <c r="AF22" s="134" t="s">
        <v>308</v>
      </c>
      <c r="AG22" s="134" t="s">
        <v>307</v>
      </c>
      <c r="AH22" s="134" t="s">
        <v>246</v>
      </c>
      <c r="AI22" s="134" t="s">
        <v>246</v>
      </c>
      <c r="AJ22" s="135">
        <v>45.205169677734375</v>
      </c>
      <c r="AK22" s="137">
        <v>45.14899826049805</v>
      </c>
      <c r="AM22" s="6" t="s">
        <v>156</v>
      </c>
      <c r="AN22" s="134" t="s">
        <v>307</v>
      </c>
      <c r="AO22" s="135">
        <v>126.05683135986328</v>
      </c>
      <c r="AP22" s="134" t="s">
        <v>307</v>
      </c>
      <c r="AQ22" s="134" t="s">
        <v>246</v>
      </c>
      <c r="AR22" s="134" t="s">
        <v>246</v>
      </c>
      <c r="AS22" s="134" t="s">
        <v>307</v>
      </c>
      <c r="AT22" s="136" t="s">
        <v>307</v>
      </c>
      <c r="AV22" s="6" t="s">
        <v>156</v>
      </c>
      <c r="AW22" s="134" t="s">
        <v>308</v>
      </c>
      <c r="AX22" s="135">
        <v>49.26533508300781</v>
      </c>
      <c r="AY22" s="134" t="s">
        <v>307</v>
      </c>
      <c r="AZ22" s="134" t="s">
        <v>246</v>
      </c>
      <c r="BA22" s="134" t="s">
        <v>246</v>
      </c>
      <c r="BB22" s="135">
        <v>64.9065170288086</v>
      </c>
      <c r="BC22" s="137">
        <v>60.33537292480469</v>
      </c>
    </row>
    <row r="23" spans="1:55" ht="15.75">
      <c r="A23" s="75" t="s">
        <v>157</v>
      </c>
      <c r="C23" s="6" t="s">
        <v>157</v>
      </c>
      <c r="D23" s="134" t="s">
        <v>308</v>
      </c>
      <c r="E23" s="134" t="s">
        <v>308</v>
      </c>
      <c r="F23" s="135">
        <v>142.06271362304688</v>
      </c>
      <c r="G23" s="134" t="s">
        <v>246</v>
      </c>
      <c r="H23" s="134" t="s">
        <v>246</v>
      </c>
      <c r="I23" s="134">
        <v>120.70643615722656</v>
      </c>
      <c r="J23" s="136">
        <v>120.77654266357422</v>
      </c>
      <c r="L23" s="6" t="s">
        <v>157</v>
      </c>
      <c r="M23" s="134" t="s">
        <v>307</v>
      </c>
      <c r="N23" s="135">
        <v>88.73455047607422</v>
      </c>
      <c r="O23" s="134" t="s">
        <v>307</v>
      </c>
      <c r="P23" s="134" t="s">
        <v>246</v>
      </c>
      <c r="Q23" s="134" t="s">
        <v>246</v>
      </c>
      <c r="R23" s="134" t="s">
        <v>308</v>
      </c>
      <c r="S23" s="136" t="s">
        <v>308</v>
      </c>
      <c r="U23" s="6" t="s">
        <v>157</v>
      </c>
      <c r="V23" s="134" t="s">
        <v>307</v>
      </c>
      <c r="W23" s="135">
        <v>50.312660217285156</v>
      </c>
      <c r="X23" s="134" t="s">
        <v>307</v>
      </c>
      <c r="Y23" s="134" t="s">
        <v>246</v>
      </c>
      <c r="Z23" s="134" t="s">
        <v>246</v>
      </c>
      <c r="AA23" s="135">
        <v>45.63242721557617</v>
      </c>
      <c r="AB23" s="137">
        <v>45.622108459472656</v>
      </c>
      <c r="AD23" s="6" t="s">
        <v>157</v>
      </c>
      <c r="AE23" s="134" t="s">
        <v>307</v>
      </c>
      <c r="AF23" s="134" t="s">
        <v>308</v>
      </c>
      <c r="AG23" s="134" t="s">
        <v>307</v>
      </c>
      <c r="AH23" s="134" t="s">
        <v>246</v>
      </c>
      <c r="AI23" s="134" t="s">
        <v>246</v>
      </c>
      <c r="AJ23" s="134" t="s">
        <v>308</v>
      </c>
      <c r="AK23" s="136" t="s">
        <v>308</v>
      </c>
      <c r="AM23" s="6" t="s">
        <v>157</v>
      </c>
      <c r="AN23" s="134" t="s">
        <v>307</v>
      </c>
      <c r="AO23" s="134" t="s">
        <v>308</v>
      </c>
      <c r="AP23" s="135">
        <v>87.30226135253906</v>
      </c>
      <c r="AQ23" s="134" t="s">
        <v>246</v>
      </c>
      <c r="AR23" s="134" t="s">
        <v>246</v>
      </c>
      <c r="AS23" s="135">
        <v>97.74276733398438</v>
      </c>
      <c r="AT23" s="137">
        <v>96.97068786621094</v>
      </c>
      <c r="AV23" s="6" t="s">
        <v>157</v>
      </c>
      <c r="AW23" s="134" t="s">
        <v>308</v>
      </c>
      <c r="AX23" s="134">
        <v>76.92186737060547</v>
      </c>
      <c r="AY23" s="134">
        <v>90.67552947998047</v>
      </c>
      <c r="AZ23" s="134" t="s">
        <v>246</v>
      </c>
      <c r="BA23" s="134" t="s">
        <v>246</v>
      </c>
      <c r="BB23" s="134">
        <v>85.58784484863281</v>
      </c>
      <c r="BC23" s="136">
        <v>88.44564819335938</v>
      </c>
    </row>
    <row r="24" spans="1:55" ht="15.75">
      <c r="A24" s="75" t="s">
        <v>158</v>
      </c>
      <c r="C24" s="6" t="s">
        <v>158</v>
      </c>
      <c r="D24" s="134" t="s">
        <v>308</v>
      </c>
      <c r="E24" s="135">
        <v>112.19459533691406</v>
      </c>
      <c r="F24" s="134" t="s">
        <v>308</v>
      </c>
      <c r="G24" s="134" t="s">
        <v>307</v>
      </c>
      <c r="H24" s="134" t="s">
        <v>246</v>
      </c>
      <c r="I24" s="134" t="s">
        <v>308</v>
      </c>
      <c r="J24" s="136" t="s">
        <v>308</v>
      </c>
      <c r="L24" s="6" t="s">
        <v>158</v>
      </c>
      <c r="M24" s="134" t="s">
        <v>307</v>
      </c>
      <c r="N24" s="134" t="s">
        <v>308</v>
      </c>
      <c r="O24" s="134" t="s">
        <v>307</v>
      </c>
      <c r="P24" s="134" t="s">
        <v>307</v>
      </c>
      <c r="Q24" s="134" t="s">
        <v>246</v>
      </c>
      <c r="R24" s="135">
        <v>66.67549133300781</v>
      </c>
      <c r="S24" s="137">
        <v>66.317626953125</v>
      </c>
      <c r="U24" s="6" t="s">
        <v>158</v>
      </c>
      <c r="V24" s="134" t="s">
        <v>307</v>
      </c>
      <c r="W24" s="134" t="s">
        <v>308</v>
      </c>
      <c r="X24" s="134" t="s">
        <v>307</v>
      </c>
      <c r="Y24" s="134" t="s">
        <v>307</v>
      </c>
      <c r="Z24" s="134" t="s">
        <v>246</v>
      </c>
      <c r="AA24" s="134" t="s">
        <v>308</v>
      </c>
      <c r="AB24" s="136" t="s">
        <v>308</v>
      </c>
      <c r="AD24" s="6" t="s">
        <v>158</v>
      </c>
      <c r="AE24" s="134" t="s">
        <v>307</v>
      </c>
      <c r="AF24" s="134" t="s">
        <v>308</v>
      </c>
      <c r="AG24" s="134" t="s">
        <v>307</v>
      </c>
      <c r="AH24" s="134" t="s">
        <v>307</v>
      </c>
      <c r="AI24" s="134" t="s">
        <v>246</v>
      </c>
      <c r="AJ24" s="134" t="s">
        <v>308</v>
      </c>
      <c r="AK24" s="136" t="s">
        <v>308</v>
      </c>
      <c r="AM24" s="6" t="s">
        <v>158</v>
      </c>
      <c r="AN24" s="134" t="s">
        <v>307</v>
      </c>
      <c r="AO24" s="134" t="s">
        <v>308</v>
      </c>
      <c r="AP24" s="134" t="s">
        <v>308</v>
      </c>
      <c r="AQ24" s="134" t="s">
        <v>307</v>
      </c>
      <c r="AR24" s="134" t="s">
        <v>246</v>
      </c>
      <c r="AS24" s="134" t="s">
        <v>308</v>
      </c>
      <c r="AT24" s="136" t="s">
        <v>308</v>
      </c>
      <c r="AV24" s="6" t="s">
        <v>158</v>
      </c>
      <c r="AW24" s="134" t="s">
        <v>308</v>
      </c>
      <c r="AX24" s="134" t="s">
        <v>308</v>
      </c>
      <c r="AY24" s="134" t="s">
        <v>308</v>
      </c>
      <c r="AZ24" s="134" t="s">
        <v>307</v>
      </c>
      <c r="BA24" s="134" t="s">
        <v>246</v>
      </c>
      <c r="BB24" s="135">
        <v>93.1827163696289</v>
      </c>
      <c r="BC24" s="136">
        <v>93.79444122314453</v>
      </c>
    </row>
    <row r="25" spans="1:55" ht="15.75">
      <c r="A25" s="75" t="s">
        <v>159</v>
      </c>
      <c r="C25" s="6" t="s">
        <v>159</v>
      </c>
      <c r="D25" s="134" t="s">
        <v>308</v>
      </c>
      <c r="E25" s="134" t="s">
        <v>308</v>
      </c>
      <c r="F25" s="135">
        <v>133.65313720703125</v>
      </c>
      <c r="G25" s="135">
        <v>77.18624877929688</v>
      </c>
      <c r="H25" s="134" t="s">
        <v>246</v>
      </c>
      <c r="I25" s="135">
        <v>81.98406219482422</v>
      </c>
      <c r="J25" s="137">
        <v>89.4287109375</v>
      </c>
      <c r="L25" s="6" t="s">
        <v>159</v>
      </c>
      <c r="M25" s="134" t="s">
        <v>307</v>
      </c>
      <c r="N25" s="134" t="s">
        <v>308</v>
      </c>
      <c r="O25" s="135">
        <v>68.02568054199219</v>
      </c>
      <c r="P25" s="134" t="s">
        <v>307</v>
      </c>
      <c r="Q25" s="134" t="s">
        <v>246</v>
      </c>
      <c r="R25" s="134" t="s">
        <v>308</v>
      </c>
      <c r="S25" s="136" t="s">
        <v>308</v>
      </c>
      <c r="U25" s="6" t="s">
        <v>159</v>
      </c>
      <c r="V25" s="134" t="s">
        <v>307</v>
      </c>
      <c r="W25" s="134" t="s">
        <v>308</v>
      </c>
      <c r="X25" s="134" t="s">
        <v>307</v>
      </c>
      <c r="Y25" s="134" t="s">
        <v>307</v>
      </c>
      <c r="Z25" s="134" t="s">
        <v>246</v>
      </c>
      <c r="AA25" s="135">
        <v>62.9638786315918</v>
      </c>
      <c r="AB25" s="137">
        <v>62.9638786315918</v>
      </c>
      <c r="AD25" s="6" t="s">
        <v>159</v>
      </c>
      <c r="AE25" s="134" t="s">
        <v>307</v>
      </c>
      <c r="AF25" s="135">
        <v>55.487464904785156</v>
      </c>
      <c r="AG25" s="134" t="s">
        <v>307</v>
      </c>
      <c r="AH25" s="134" t="s">
        <v>307</v>
      </c>
      <c r="AI25" s="134" t="s">
        <v>246</v>
      </c>
      <c r="AJ25" s="135">
        <v>43.11482620239258</v>
      </c>
      <c r="AK25" s="137">
        <v>43.054622650146484</v>
      </c>
      <c r="AM25" s="6" t="s">
        <v>159</v>
      </c>
      <c r="AN25" s="134" t="s">
        <v>307</v>
      </c>
      <c r="AO25" s="134" t="s">
        <v>308</v>
      </c>
      <c r="AP25" s="134" t="s">
        <v>308</v>
      </c>
      <c r="AQ25" s="134" t="s">
        <v>307</v>
      </c>
      <c r="AR25" s="134" t="s">
        <v>246</v>
      </c>
      <c r="AS25" s="135">
        <v>112.17598724365234</v>
      </c>
      <c r="AT25" s="137">
        <v>111.97225189208984</v>
      </c>
      <c r="AV25" s="6" t="s">
        <v>159</v>
      </c>
      <c r="AW25" s="134" t="s">
        <v>308</v>
      </c>
      <c r="AX25" s="135">
        <v>76.5296401977539</v>
      </c>
      <c r="AY25" s="135">
        <v>71.47222137451172</v>
      </c>
      <c r="AZ25" s="135">
        <v>76.2642593383789</v>
      </c>
      <c r="BA25" s="134" t="s">
        <v>246</v>
      </c>
      <c r="BB25" s="134">
        <v>69.13603210449219</v>
      </c>
      <c r="BC25" s="136">
        <v>72.94398498535156</v>
      </c>
    </row>
    <row r="26" spans="1:55" ht="15.75">
      <c r="A26" s="75" t="s">
        <v>151</v>
      </c>
      <c r="C26" s="6" t="s">
        <v>151</v>
      </c>
      <c r="D26" s="135">
        <v>76.99543762207031</v>
      </c>
      <c r="E26" s="134" t="s">
        <v>308</v>
      </c>
      <c r="F26" s="134" t="s">
        <v>308</v>
      </c>
      <c r="G26" s="134" t="s">
        <v>308</v>
      </c>
      <c r="H26" s="134" t="s">
        <v>246</v>
      </c>
      <c r="I26" s="134">
        <v>119.1208724975586</v>
      </c>
      <c r="J26" s="136">
        <v>110.88121795654297</v>
      </c>
      <c r="L26" s="6" t="s">
        <v>151</v>
      </c>
      <c r="M26" s="134" t="s">
        <v>307</v>
      </c>
      <c r="N26" s="134" t="s">
        <v>308</v>
      </c>
      <c r="O26" s="134" t="s">
        <v>308</v>
      </c>
      <c r="P26" s="134" t="s">
        <v>307</v>
      </c>
      <c r="Q26" s="134" t="s">
        <v>246</v>
      </c>
      <c r="R26" s="134" t="s">
        <v>308</v>
      </c>
      <c r="S26" s="136" t="s">
        <v>308</v>
      </c>
      <c r="U26" s="6" t="s">
        <v>151</v>
      </c>
      <c r="V26" s="134" t="s">
        <v>307</v>
      </c>
      <c r="W26" s="134" t="s">
        <v>308</v>
      </c>
      <c r="X26" s="135">
        <v>79.41140747070312</v>
      </c>
      <c r="Y26" s="134" t="s">
        <v>307</v>
      </c>
      <c r="Z26" s="134" t="s">
        <v>246</v>
      </c>
      <c r="AA26" s="134" t="s">
        <v>308</v>
      </c>
      <c r="AB26" s="136" t="s">
        <v>308</v>
      </c>
      <c r="AD26" s="6" t="s">
        <v>151</v>
      </c>
      <c r="AE26" s="134" t="s">
        <v>307</v>
      </c>
      <c r="AF26" s="134" t="s">
        <v>308</v>
      </c>
      <c r="AG26" s="135">
        <v>58.18701171875</v>
      </c>
      <c r="AH26" s="134" t="s">
        <v>307</v>
      </c>
      <c r="AI26" s="134" t="s">
        <v>246</v>
      </c>
      <c r="AJ26" s="134" t="s">
        <v>308</v>
      </c>
      <c r="AK26" s="136" t="s">
        <v>308</v>
      </c>
      <c r="AM26" s="6" t="s">
        <v>151</v>
      </c>
      <c r="AN26" s="134" t="s">
        <v>307</v>
      </c>
      <c r="AO26" s="134" t="s">
        <v>308</v>
      </c>
      <c r="AP26" s="135">
        <v>86.34658813476562</v>
      </c>
      <c r="AQ26" s="134" t="s">
        <v>307</v>
      </c>
      <c r="AR26" s="134" t="s">
        <v>246</v>
      </c>
      <c r="AS26" s="134" t="s">
        <v>308</v>
      </c>
      <c r="AT26" s="136" t="s">
        <v>308</v>
      </c>
      <c r="AV26" s="6" t="s">
        <v>151</v>
      </c>
      <c r="AW26" s="135">
        <v>76.05075073242188</v>
      </c>
      <c r="AX26" s="135">
        <v>81.30244445800781</v>
      </c>
      <c r="AY26" s="135">
        <v>117.1369857788086</v>
      </c>
      <c r="AZ26" s="135">
        <v>102.53074645996094</v>
      </c>
      <c r="BA26" s="134" t="s">
        <v>246</v>
      </c>
      <c r="BB26" s="134">
        <v>101.24934387207031</v>
      </c>
      <c r="BC26" s="136">
        <v>98.77655029296875</v>
      </c>
    </row>
    <row r="27" spans="1:55" ht="15.75">
      <c r="A27" s="75" t="s">
        <v>152</v>
      </c>
      <c r="C27" s="6" t="s">
        <v>152</v>
      </c>
      <c r="D27" s="134" t="s">
        <v>308</v>
      </c>
      <c r="E27" s="135">
        <v>100.15911865234375</v>
      </c>
      <c r="F27" s="135">
        <v>115.32128143310547</v>
      </c>
      <c r="G27" s="135">
        <v>135.68701171875</v>
      </c>
      <c r="H27" s="134" t="s">
        <v>307</v>
      </c>
      <c r="I27" s="134">
        <v>131.61431884765625</v>
      </c>
      <c r="J27" s="136">
        <v>124.56612396240234</v>
      </c>
      <c r="L27" s="6" t="s">
        <v>152</v>
      </c>
      <c r="M27" s="134" t="s">
        <v>307</v>
      </c>
      <c r="N27" s="134" t="s">
        <v>308</v>
      </c>
      <c r="O27" s="134" t="s">
        <v>308</v>
      </c>
      <c r="P27" s="134" t="s">
        <v>307</v>
      </c>
      <c r="Q27" s="134" t="s">
        <v>307</v>
      </c>
      <c r="R27" s="135">
        <v>57.774879455566406</v>
      </c>
      <c r="S27" s="137">
        <v>57.24953079223633</v>
      </c>
      <c r="U27" s="6" t="s">
        <v>152</v>
      </c>
      <c r="V27" s="134" t="s">
        <v>307</v>
      </c>
      <c r="W27" s="135">
        <v>28.14468002319336</v>
      </c>
      <c r="X27" s="134" t="s">
        <v>308</v>
      </c>
      <c r="Y27" s="134" t="s">
        <v>307</v>
      </c>
      <c r="Z27" s="134" t="s">
        <v>307</v>
      </c>
      <c r="AA27" s="135">
        <v>76.23680877685547</v>
      </c>
      <c r="AB27" s="137">
        <v>76.1700668334961</v>
      </c>
      <c r="AD27" s="6" t="s">
        <v>152</v>
      </c>
      <c r="AE27" s="134" t="s">
        <v>307</v>
      </c>
      <c r="AF27" s="134" t="s">
        <v>308</v>
      </c>
      <c r="AG27" s="134" t="s">
        <v>308</v>
      </c>
      <c r="AH27" s="134" t="s">
        <v>307</v>
      </c>
      <c r="AI27" s="134" t="s">
        <v>307</v>
      </c>
      <c r="AJ27" s="135">
        <v>62.55450439453125</v>
      </c>
      <c r="AK27" s="137">
        <v>62.541839599609375</v>
      </c>
      <c r="AM27" s="6" t="s">
        <v>152</v>
      </c>
      <c r="AN27" s="134" t="s">
        <v>307</v>
      </c>
      <c r="AO27" s="134" t="s">
        <v>308</v>
      </c>
      <c r="AP27" s="134" t="s">
        <v>308</v>
      </c>
      <c r="AQ27" s="134">
        <v>118.67756652832031</v>
      </c>
      <c r="AR27" s="134" t="s">
        <v>307</v>
      </c>
      <c r="AS27" s="135">
        <v>77.89429473876953</v>
      </c>
      <c r="AT27" s="137">
        <v>77.89429473876953</v>
      </c>
      <c r="AV27" s="6" t="s">
        <v>152</v>
      </c>
      <c r="AW27" s="134" t="s">
        <v>308</v>
      </c>
      <c r="AX27" s="134">
        <v>74.41388702392578</v>
      </c>
      <c r="AY27" s="134">
        <v>106.0164566040039</v>
      </c>
      <c r="AZ27" s="134">
        <v>111.36380767822266</v>
      </c>
      <c r="BA27" s="135">
        <v>145.10247802734375</v>
      </c>
      <c r="BB27" s="134">
        <v>103.39646911621094</v>
      </c>
      <c r="BC27" s="136">
        <v>101.84545135498047</v>
      </c>
    </row>
    <row r="28" spans="1:55" ht="15.75">
      <c r="A28" s="75" t="s">
        <v>153</v>
      </c>
      <c r="C28" s="6" t="s">
        <v>153</v>
      </c>
      <c r="D28" s="135">
        <v>123.05287170410156</v>
      </c>
      <c r="E28" s="134">
        <v>129.80325317382812</v>
      </c>
      <c r="F28" s="135">
        <v>115.50439453125</v>
      </c>
      <c r="G28" s="135">
        <v>87.54511260986328</v>
      </c>
      <c r="H28" s="134">
        <v>130.44590759277344</v>
      </c>
      <c r="I28" s="134">
        <v>92.82331085205078</v>
      </c>
      <c r="J28" s="136">
        <v>96.83272552490234</v>
      </c>
      <c r="L28" s="6" t="s">
        <v>153</v>
      </c>
      <c r="M28" s="134" t="s">
        <v>307</v>
      </c>
      <c r="N28" s="134" t="s">
        <v>308</v>
      </c>
      <c r="O28" s="134" t="s">
        <v>308</v>
      </c>
      <c r="P28" s="134" t="s">
        <v>307</v>
      </c>
      <c r="Q28" s="134" t="s">
        <v>307</v>
      </c>
      <c r="R28" s="134" t="s">
        <v>308</v>
      </c>
      <c r="S28" s="136" t="s">
        <v>308</v>
      </c>
      <c r="U28" s="6" t="s">
        <v>153</v>
      </c>
      <c r="V28" s="134" t="s">
        <v>307</v>
      </c>
      <c r="W28" s="134" t="s">
        <v>308</v>
      </c>
      <c r="X28" s="134" t="s">
        <v>308</v>
      </c>
      <c r="Y28" s="134" t="s">
        <v>307</v>
      </c>
      <c r="Z28" s="134" t="s">
        <v>307</v>
      </c>
      <c r="AA28" s="135">
        <v>56.16722106933594</v>
      </c>
      <c r="AB28" s="137">
        <v>56.06867218017578</v>
      </c>
      <c r="AD28" s="6" t="s">
        <v>153</v>
      </c>
      <c r="AE28" s="134" t="s">
        <v>307</v>
      </c>
      <c r="AF28" s="134" t="s">
        <v>308</v>
      </c>
      <c r="AG28" s="134" t="s">
        <v>308</v>
      </c>
      <c r="AH28" s="134" t="s">
        <v>307</v>
      </c>
      <c r="AI28" s="134" t="s">
        <v>307</v>
      </c>
      <c r="AJ28" s="134" t="s">
        <v>308</v>
      </c>
      <c r="AK28" s="136" t="s">
        <v>308</v>
      </c>
      <c r="AM28" s="6" t="s">
        <v>153</v>
      </c>
      <c r="AN28" s="134" t="s">
        <v>307</v>
      </c>
      <c r="AO28" s="134" t="s">
        <v>308</v>
      </c>
      <c r="AP28" s="135">
        <v>134.74972534179688</v>
      </c>
      <c r="AQ28" s="134" t="s">
        <v>308</v>
      </c>
      <c r="AR28" s="134" t="s">
        <v>307</v>
      </c>
      <c r="AS28" s="134">
        <v>136.4024658203125</v>
      </c>
      <c r="AT28" s="136">
        <v>135.93626403808594</v>
      </c>
      <c r="AV28" s="6" t="s">
        <v>153</v>
      </c>
      <c r="AW28" s="135">
        <v>121.21353149414062</v>
      </c>
      <c r="AX28" s="134">
        <v>109.39781188964844</v>
      </c>
      <c r="AY28" s="134">
        <v>87.55549621582031</v>
      </c>
      <c r="AZ28" s="135">
        <v>73.80194091796875</v>
      </c>
      <c r="BA28" s="135">
        <v>102.91664123535156</v>
      </c>
      <c r="BB28" s="134">
        <v>87.13600158691406</v>
      </c>
      <c r="BC28" s="136">
        <v>89.73257446289062</v>
      </c>
    </row>
    <row r="29" spans="1:55" ht="15.75">
      <c r="A29" s="75" t="s">
        <v>154</v>
      </c>
      <c r="C29" s="6" t="s">
        <v>154</v>
      </c>
      <c r="D29" s="134" t="s">
        <v>308</v>
      </c>
      <c r="E29" s="134" t="s">
        <v>308</v>
      </c>
      <c r="F29" s="134" t="s">
        <v>308</v>
      </c>
      <c r="G29" s="134" t="s">
        <v>308</v>
      </c>
      <c r="H29" s="134" t="s">
        <v>308</v>
      </c>
      <c r="I29" s="134">
        <v>125.32206726074219</v>
      </c>
      <c r="J29" s="136">
        <v>126.82705688476562</v>
      </c>
      <c r="L29" s="6" t="s">
        <v>154</v>
      </c>
      <c r="M29" s="134" t="s">
        <v>307</v>
      </c>
      <c r="N29" s="134" t="s">
        <v>308</v>
      </c>
      <c r="O29" s="134" t="s">
        <v>308</v>
      </c>
      <c r="P29" s="134" t="s">
        <v>307</v>
      </c>
      <c r="Q29" s="134" t="s">
        <v>307</v>
      </c>
      <c r="R29" s="134" t="s">
        <v>308</v>
      </c>
      <c r="S29" s="136" t="s">
        <v>308</v>
      </c>
      <c r="U29" s="6" t="s">
        <v>154</v>
      </c>
      <c r="V29" s="134" t="s">
        <v>307</v>
      </c>
      <c r="W29" s="134" t="s">
        <v>308</v>
      </c>
      <c r="X29" s="134" t="s">
        <v>308</v>
      </c>
      <c r="Y29" s="134" t="s">
        <v>307</v>
      </c>
      <c r="Z29" s="134" t="s">
        <v>307</v>
      </c>
      <c r="AA29" s="134" t="s">
        <v>308</v>
      </c>
      <c r="AB29" s="136" t="s">
        <v>308</v>
      </c>
      <c r="AD29" s="6" t="s">
        <v>154</v>
      </c>
      <c r="AE29" s="134" t="s">
        <v>307</v>
      </c>
      <c r="AF29" s="134" t="s">
        <v>308</v>
      </c>
      <c r="AG29" s="134" t="s">
        <v>308</v>
      </c>
      <c r="AH29" s="134" t="s">
        <v>307</v>
      </c>
      <c r="AI29" s="134" t="s">
        <v>307</v>
      </c>
      <c r="AJ29" s="134" t="s">
        <v>308</v>
      </c>
      <c r="AK29" s="136" t="s">
        <v>308</v>
      </c>
      <c r="AM29" s="6" t="s">
        <v>154</v>
      </c>
      <c r="AN29" s="134" t="s">
        <v>307</v>
      </c>
      <c r="AO29" s="134" t="s">
        <v>308</v>
      </c>
      <c r="AP29" s="134" t="s">
        <v>308</v>
      </c>
      <c r="AQ29" s="134" t="s">
        <v>308</v>
      </c>
      <c r="AR29" s="134" t="s">
        <v>307</v>
      </c>
      <c r="AS29" s="134">
        <v>173.58668518066406</v>
      </c>
      <c r="AT29" s="136">
        <v>173.3600616455078</v>
      </c>
      <c r="AV29" s="6" t="s">
        <v>154</v>
      </c>
      <c r="AW29" s="134" t="s">
        <v>308</v>
      </c>
      <c r="AX29" s="134" t="s">
        <v>308</v>
      </c>
      <c r="AY29" s="135">
        <v>120.7198486328125</v>
      </c>
      <c r="AZ29" s="135">
        <v>108.75640106201172</v>
      </c>
      <c r="BA29" s="134" t="s">
        <v>308</v>
      </c>
      <c r="BB29" s="134">
        <v>119.17391204833984</v>
      </c>
      <c r="BC29" s="136">
        <v>120.48484802246094</v>
      </c>
    </row>
    <row r="30" spans="1:55" ht="15.75">
      <c r="A30" s="75" t="s">
        <v>11</v>
      </c>
      <c r="C30" s="6" t="s">
        <v>11</v>
      </c>
      <c r="D30" s="134" t="s">
        <v>308</v>
      </c>
      <c r="E30" s="134" t="s">
        <v>308</v>
      </c>
      <c r="F30" s="134" t="s">
        <v>308</v>
      </c>
      <c r="G30" s="134" t="s">
        <v>308</v>
      </c>
      <c r="H30" s="134" t="s">
        <v>308</v>
      </c>
      <c r="I30" s="134" t="s">
        <v>308</v>
      </c>
      <c r="J30" s="136" t="s">
        <v>308</v>
      </c>
      <c r="L30" s="6" t="s">
        <v>11</v>
      </c>
      <c r="M30" s="135">
        <v>0</v>
      </c>
      <c r="N30" s="134" t="s">
        <v>308</v>
      </c>
      <c r="O30" s="134" t="s">
        <v>308</v>
      </c>
      <c r="P30" s="135">
        <v>51.790489196777344</v>
      </c>
      <c r="Q30" s="135">
        <v>44.562496185302734</v>
      </c>
      <c r="R30" s="134" t="s">
        <v>308</v>
      </c>
      <c r="S30" s="136" t="s">
        <v>308</v>
      </c>
      <c r="U30" s="6" t="s">
        <v>11</v>
      </c>
      <c r="V30" s="135">
        <v>0</v>
      </c>
      <c r="W30" s="134" t="s">
        <v>308</v>
      </c>
      <c r="X30" s="134" t="s">
        <v>308</v>
      </c>
      <c r="Y30" s="135">
        <v>83.96151733398438</v>
      </c>
      <c r="Z30" s="135">
        <v>71.9915542602539</v>
      </c>
      <c r="AA30" s="134" t="s">
        <v>308</v>
      </c>
      <c r="AB30" s="136" t="s">
        <v>308</v>
      </c>
      <c r="AD30" s="6" t="s">
        <v>11</v>
      </c>
      <c r="AE30" s="135">
        <v>0</v>
      </c>
      <c r="AF30" s="134" t="s">
        <v>308</v>
      </c>
      <c r="AG30" s="134" t="s">
        <v>308</v>
      </c>
      <c r="AH30" s="135">
        <v>25.975921630859375</v>
      </c>
      <c r="AI30" s="135">
        <v>0</v>
      </c>
      <c r="AJ30" s="134" t="s">
        <v>308</v>
      </c>
      <c r="AK30" s="136" t="s">
        <v>308</v>
      </c>
      <c r="AM30" s="6" t="s">
        <v>11</v>
      </c>
      <c r="AN30" s="135">
        <v>0</v>
      </c>
      <c r="AO30" s="134" t="s">
        <v>308</v>
      </c>
      <c r="AP30" s="134" t="s">
        <v>308</v>
      </c>
      <c r="AQ30" s="134" t="s">
        <v>308</v>
      </c>
      <c r="AR30" s="135">
        <v>159.41537475585938</v>
      </c>
      <c r="AS30" s="134" t="s">
        <v>308</v>
      </c>
      <c r="AT30" s="136" t="s">
        <v>308</v>
      </c>
      <c r="AV30" s="6" t="s">
        <v>11</v>
      </c>
      <c r="AW30" s="134" t="s">
        <v>308</v>
      </c>
      <c r="AX30" s="134" t="s">
        <v>308</v>
      </c>
      <c r="AY30" s="134" t="s">
        <v>308</v>
      </c>
      <c r="AZ30" s="134" t="s">
        <v>308</v>
      </c>
      <c r="BA30" s="134" t="s">
        <v>308</v>
      </c>
      <c r="BB30" s="134" t="s">
        <v>308</v>
      </c>
      <c r="BC30" s="136" t="s">
        <v>308</v>
      </c>
    </row>
    <row r="31" spans="1:55" ht="15.75">
      <c r="A31" s="75" t="s">
        <v>8</v>
      </c>
      <c r="C31" s="6" t="s">
        <v>8</v>
      </c>
      <c r="D31" s="134" t="s">
        <v>8</v>
      </c>
      <c r="E31" s="134" t="s">
        <v>8</v>
      </c>
      <c r="F31" s="134" t="s">
        <v>8</v>
      </c>
      <c r="G31" s="134" t="s">
        <v>8</v>
      </c>
      <c r="H31" s="134" t="s">
        <v>8</v>
      </c>
      <c r="I31" s="134" t="s">
        <v>8</v>
      </c>
      <c r="J31" s="136" t="s">
        <v>8</v>
      </c>
      <c r="L31" s="6" t="s">
        <v>8</v>
      </c>
      <c r="M31" s="134" t="s">
        <v>8</v>
      </c>
      <c r="N31" s="134" t="s">
        <v>8</v>
      </c>
      <c r="O31" s="134" t="s">
        <v>8</v>
      </c>
      <c r="P31" s="134" t="s">
        <v>8</v>
      </c>
      <c r="Q31" s="134" t="s">
        <v>8</v>
      </c>
      <c r="R31" s="134" t="s">
        <v>8</v>
      </c>
      <c r="S31" s="136" t="s">
        <v>8</v>
      </c>
      <c r="U31" s="6" t="s">
        <v>8</v>
      </c>
      <c r="V31" s="134" t="s">
        <v>8</v>
      </c>
      <c r="W31" s="134" t="s">
        <v>8</v>
      </c>
      <c r="X31" s="134" t="s">
        <v>8</v>
      </c>
      <c r="Y31" s="134" t="s">
        <v>8</v>
      </c>
      <c r="Z31" s="134" t="s">
        <v>8</v>
      </c>
      <c r="AA31" s="134" t="s">
        <v>8</v>
      </c>
      <c r="AB31" s="136" t="s">
        <v>8</v>
      </c>
      <c r="AD31" s="6" t="s">
        <v>8</v>
      </c>
      <c r="AE31" s="134" t="s">
        <v>8</v>
      </c>
      <c r="AF31" s="134" t="s">
        <v>8</v>
      </c>
      <c r="AG31" s="134" t="s">
        <v>8</v>
      </c>
      <c r="AH31" s="134" t="s">
        <v>8</v>
      </c>
      <c r="AI31" s="134" t="s">
        <v>8</v>
      </c>
      <c r="AJ31" s="134" t="s">
        <v>8</v>
      </c>
      <c r="AK31" s="136" t="s">
        <v>8</v>
      </c>
      <c r="AM31" s="6" t="s">
        <v>8</v>
      </c>
      <c r="AN31" s="134" t="s">
        <v>8</v>
      </c>
      <c r="AO31" s="134" t="s">
        <v>8</v>
      </c>
      <c r="AP31" s="134" t="s">
        <v>8</v>
      </c>
      <c r="AQ31" s="134" t="s">
        <v>8</v>
      </c>
      <c r="AR31" s="134" t="s">
        <v>8</v>
      </c>
      <c r="AS31" s="134" t="s">
        <v>8</v>
      </c>
      <c r="AT31" s="136" t="s">
        <v>8</v>
      </c>
      <c r="AV31" s="6" t="s">
        <v>8</v>
      </c>
      <c r="AW31" s="134" t="s">
        <v>8</v>
      </c>
      <c r="AX31" s="134" t="s">
        <v>8</v>
      </c>
      <c r="AY31" s="134" t="s">
        <v>8</v>
      </c>
      <c r="AZ31" s="134" t="s">
        <v>8</v>
      </c>
      <c r="BA31" s="134" t="s">
        <v>8</v>
      </c>
      <c r="BB31" s="134" t="s">
        <v>8</v>
      </c>
      <c r="BC31" s="136" t="s">
        <v>8</v>
      </c>
    </row>
    <row r="32" spans="1:55" ht="15.75">
      <c r="A32" s="79" t="s">
        <v>12</v>
      </c>
      <c r="C32" s="7" t="s">
        <v>12</v>
      </c>
      <c r="D32" s="134" t="s">
        <v>8</v>
      </c>
      <c r="E32" s="134" t="s">
        <v>8</v>
      </c>
      <c r="F32" s="134" t="s">
        <v>8</v>
      </c>
      <c r="G32" s="134" t="s">
        <v>8</v>
      </c>
      <c r="H32" s="134" t="s">
        <v>8</v>
      </c>
      <c r="I32" s="134" t="s">
        <v>8</v>
      </c>
      <c r="J32" s="136" t="s">
        <v>8</v>
      </c>
      <c r="L32" s="7" t="s">
        <v>12</v>
      </c>
      <c r="M32" s="134" t="s">
        <v>8</v>
      </c>
      <c r="N32" s="134" t="s">
        <v>8</v>
      </c>
      <c r="O32" s="134" t="s">
        <v>8</v>
      </c>
      <c r="P32" s="134" t="s">
        <v>8</v>
      </c>
      <c r="Q32" s="134" t="s">
        <v>8</v>
      </c>
      <c r="R32" s="134" t="s">
        <v>8</v>
      </c>
      <c r="S32" s="136" t="s">
        <v>8</v>
      </c>
      <c r="U32" s="7" t="s">
        <v>12</v>
      </c>
      <c r="V32" s="134" t="s">
        <v>8</v>
      </c>
      <c r="W32" s="134" t="s">
        <v>8</v>
      </c>
      <c r="X32" s="134" t="s">
        <v>8</v>
      </c>
      <c r="Y32" s="134" t="s">
        <v>8</v>
      </c>
      <c r="Z32" s="134" t="s">
        <v>8</v>
      </c>
      <c r="AA32" s="134" t="s">
        <v>8</v>
      </c>
      <c r="AB32" s="136" t="s">
        <v>8</v>
      </c>
      <c r="AD32" s="7" t="s">
        <v>12</v>
      </c>
      <c r="AE32" s="134" t="s">
        <v>8</v>
      </c>
      <c r="AF32" s="134" t="s">
        <v>8</v>
      </c>
      <c r="AG32" s="134" t="s">
        <v>8</v>
      </c>
      <c r="AH32" s="134" t="s">
        <v>8</v>
      </c>
      <c r="AI32" s="134" t="s">
        <v>8</v>
      </c>
      <c r="AJ32" s="134" t="s">
        <v>8</v>
      </c>
      <c r="AK32" s="136" t="s">
        <v>8</v>
      </c>
      <c r="AM32" s="7" t="s">
        <v>12</v>
      </c>
      <c r="AN32" s="134" t="s">
        <v>8</v>
      </c>
      <c r="AO32" s="134" t="s">
        <v>8</v>
      </c>
      <c r="AP32" s="134" t="s">
        <v>8</v>
      </c>
      <c r="AQ32" s="134" t="s">
        <v>8</v>
      </c>
      <c r="AR32" s="134" t="s">
        <v>8</v>
      </c>
      <c r="AS32" s="134" t="s">
        <v>8</v>
      </c>
      <c r="AT32" s="136" t="s">
        <v>8</v>
      </c>
      <c r="AV32" s="7" t="s">
        <v>12</v>
      </c>
      <c r="AW32" s="134" t="s">
        <v>8</v>
      </c>
      <c r="AX32" s="134" t="s">
        <v>8</v>
      </c>
      <c r="AY32" s="134" t="s">
        <v>8</v>
      </c>
      <c r="AZ32" s="134" t="s">
        <v>8</v>
      </c>
      <c r="BA32" s="134" t="s">
        <v>8</v>
      </c>
      <c r="BB32" s="134" t="s">
        <v>8</v>
      </c>
      <c r="BC32" s="136" t="s">
        <v>8</v>
      </c>
    </row>
    <row r="33" spans="1:55" ht="15.75">
      <c r="A33" s="75" t="s">
        <v>13</v>
      </c>
      <c r="C33" s="6" t="s">
        <v>13</v>
      </c>
      <c r="D33" s="134" t="s">
        <v>246</v>
      </c>
      <c r="E33" s="134" t="s">
        <v>246</v>
      </c>
      <c r="F33" s="134" t="s">
        <v>246</v>
      </c>
      <c r="G33" s="134" t="s">
        <v>246</v>
      </c>
      <c r="H33" s="134" t="s">
        <v>246</v>
      </c>
      <c r="I33" s="134" t="s">
        <v>246</v>
      </c>
      <c r="J33" s="136" t="s">
        <v>246</v>
      </c>
      <c r="L33" s="6" t="s">
        <v>13</v>
      </c>
      <c r="M33" s="135">
        <v>0</v>
      </c>
      <c r="N33" s="134" t="s">
        <v>307</v>
      </c>
      <c r="O33" s="134" t="s">
        <v>246</v>
      </c>
      <c r="P33" s="135">
        <v>51.790489196777344</v>
      </c>
      <c r="Q33" s="135">
        <v>44.562496185302734</v>
      </c>
      <c r="R33" s="134" t="s">
        <v>307</v>
      </c>
      <c r="S33" s="136" t="s">
        <v>307</v>
      </c>
      <c r="U33" s="6" t="s">
        <v>13</v>
      </c>
      <c r="V33" s="135">
        <v>0</v>
      </c>
      <c r="W33" s="134" t="s">
        <v>307</v>
      </c>
      <c r="X33" s="134" t="s">
        <v>246</v>
      </c>
      <c r="Y33" s="135">
        <v>83.96151733398438</v>
      </c>
      <c r="Z33" s="135">
        <v>71.9915542602539</v>
      </c>
      <c r="AA33" s="134" t="s">
        <v>307</v>
      </c>
      <c r="AB33" s="136" t="s">
        <v>307</v>
      </c>
      <c r="AD33" s="6" t="s">
        <v>13</v>
      </c>
      <c r="AE33" s="135">
        <v>0</v>
      </c>
      <c r="AF33" s="134" t="s">
        <v>307</v>
      </c>
      <c r="AG33" s="134" t="s">
        <v>246</v>
      </c>
      <c r="AH33" s="135">
        <v>25.975921630859375</v>
      </c>
      <c r="AI33" s="135">
        <v>0</v>
      </c>
      <c r="AJ33" s="134" t="s">
        <v>307</v>
      </c>
      <c r="AK33" s="136" t="s">
        <v>307</v>
      </c>
      <c r="AM33" s="6" t="s">
        <v>13</v>
      </c>
      <c r="AN33" s="135">
        <v>0</v>
      </c>
      <c r="AO33" s="134" t="s">
        <v>246</v>
      </c>
      <c r="AP33" s="134" t="s">
        <v>307</v>
      </c>
      <c r="AQ33" s="134" t="s">
        <v>307</v>
      </c>
      <c r="AR33" s="135">
        <v>159.41537475585938</v>
      </c>
      <c r="AS33" s="134" t="s">
        <v>307</v>
      </c>
      <c r="AT33" s="136" t="s">
        <v>307</v>
      </c>
      <c r="AV33" s="6" t="s">
        <v>13</v>
      </c>
      <c r="AW33" s="134" t="s">
        <v>246</v>
      </c>
      <c r="AX33" s="134" t="s">
        <v>307</v>
      </c>
      <c r="AY33" s="134" t="s">
        <v>307</v>
      </c>
      <c r="AZ33" s="134" t="s">
        <v>307</v>
      </c>
      <c r="BA33" s="134" t="s">
        <v>246</v>
      </c>
      <c r="BB33" s="134" t="s">
        <v>307</v>
      </c>
      <c r="BC33" s="136" t="s">
        <v>307</v>
      </c>
    </row>
    <row r="34" spans="1:55" ht="15.75">
      <c r="A34" s="75" t="s">
        <v>21</v>
      </c>
      <c r="C34" s="6" t="s">
        <v>21</v>
      </c>
      <c r="D34" s="134" t="s">
        <v>307</v>
      </c>
      <c r="E34" s="134" t="s">
        <v>307</v>
      </c>
      <c r="F34" s="134" t="s">
        <v>307</v>
      </c>
      <c r="G34" s="134" t="s">
        <v>307</v>
      </c>
      <c r="H34" s="134" t="s">
        <v>307</v>
      </c>
      <c r="I34" s="134" t="s">
        <v>307</v>
      </c>
      <c r="J34" s="136" t="s">
        <v>307</v>
      </c>
      <c r="L34" s="6" t="s">
        <v>21</v>
      </c>
      <c r="M34" s="134" t="s">
        <v>308</v>
      </c>
      <c r="N34" s="134" t="s">
        <v>307</v>
      </c>
      <c r="O34" s="134" t="s">
        <v>307</v>
      </c>
      <c r="P34" s="134" t="s">
        <v>308</v>
      </c>
      <c r="Q34" s="134" t="s">
        <v>308</v>
      </c>
      <c r="R34" s="134" t="s">
        <v>307</v>
      </c>
      <c r="S34" s="136" t="s">
        <v>307</v>
      </c>
      <c r="U34" s="6" t="s">
        <v>21</v>
      </c>
      <c r="V34" s="134" t="s">
        <v>308</v>
      </c>
      <c r="W34" s="134" t="s">
        <v>307</v>
      </c>
      <c r="X34" s="134" t="s">
        <v>307</v>
      </c>
      <c r="Y34" s="134" t="s">
        <v>308</v>
      </c>
      <c r="Z34" s="134" t="s">
        <v>308</v>
      </c>
      <c r="AA34" s="134" t="s">
        <v>307</v>
      </c>
      <c r="AB34" s="136" t="s">
        <v>307</v>
      </c>
      <c r="AD34" s="6" t="s">
        <v>21</v>
      </c>
      <c r="AE34" s="134" t="s">
        <v>308</v>
      </c>
      <c r="AF34" s="134" t="s">
        <v>307</v>
      </c>
      <c r="AG34" s="134" t="s">
        <v>307</v>
      </c>
      <c r="AH34" s="134" t="s">
        <v>308</v>
      </c>
      <c r="AI34" s="134" t="s">
        <v>308</v>
      </c>
      <c r="AJ34" s="134" t="s">
        <v>307</v>
      </c>
      <c r="AK34" s="136" t="s">
        <v>307</v>
      </c>
      <c r="AM34" s="6" t="s">
        <v>21</v>
      </c>
      <c r="AN34" s="134" t="s">
        <v>308</v>
      </c>
      <c r="AO34" s="134" t="s">
        <v>307</v>
      </c>
      <c r="AP34" s="134" t="s">
        <v>307</v>
      </c>
      <c r="AQ34" s="134" t="s">
        <v>307</v>
      </c>
      <c r="AR34" s="134" t="s">
        <v>308</v>
      </c>
      <c r="AS34" s="134" t="s">
        <v>307</v>
      </c>
      <c r="AT34" s="136" t="s">
        <v>307</v>
      </c>
      <c r="AV34" s="6" t="s">
        <v>21</v>
      </c>
      <c r="AW34" s="134" t="s">
        <v>307</v>
      </c>
      <c r="AX34" s="134" t="s">
        <v>307</v>
      </c>
      <c r="AY34" s="134" t="s">
        <v>307</v>
      </c>
      <c r="AZ34" s="134" t="s">
        <v>307</v>
      </c>
      <c r="BA34" s="134" t="s">
        <v>307</v>
      </c>
      <c r="BB34" s="134" t="s">
        <v>307</v>
      </c>
      <c r="BC34" s="136" t="s">
        <v>307</v>
      </c>
    </row>
    <row r="35" spans="1:55" ht="15.75">
      <c r="A35" s="75" t="s">
        <v>22</v>
      </c>
      <c r="C35" s="6" t="s">
        <v>22</v>
      </c>
      <c r="D35" s="134" t="s">
        <v>307</v>
      </c>
      <c r="E35" s="134" t="s">
        <v>307</v>
      </c>
      <c r="F35" s="134" t="s">
        <v>307</v>
      </c>
      <c r="G35" s="134" t="s">
        <v>307</v>
      </c>
      <c r="H35" s="134" t="s">
        <v>307</v>
      </c>
      <c r="I35" s="134" t="s">
        <v>307</v>
      </c>
      <c r="J35" s="136" t="s">
        <v>307</v>
      </c>
      <c r="L35" s="6" t="s">
        <v>22</v>
      </c>
      <c r="M35" s="134" t="s">
        <v>308</v>
      </c>
      <c r="N35" s="134" t="s">
        <v>307</v>
      </c>
      <c r="O35" s="134" t="s">
        <v>307</v>
      </c>
      <c r="P35" s="134" t="s">
        <v>308</v>
      </c>
      <c r="Q35" s="134" t="s">
        <v>308</v>
      </c>
      <c r="R35" s="134" t="s">
        <v>307</v>
      </c>
      <c r="S35" s="136" t="s">
        <v>307</v>
      </c>
      <c r="U35" s="6" t="s">
        <v>22</v>
      </c>
      <c r="V35" s="134" t="s">
        <v>308</v>
      </c>
      <c r="W35" s="134" t="s">
        <v>307</v>
      </c>
      <c r="X35" s="134" t="s">
        <v>307</v>
      </c>
      <c r="Y35" s="134" t="s">
        <v>308</v>
      </c>
      <c r="Z35" s="134" t="s">
        <v>308</v>
      </c>
      <c r="AA35" s="134" t="s">
        <v>307</v>
      </c>
      <c r="AB35" s="136" t="s">
        <v>307</v>
      </c>
      <c r="AD35" s="6" t="s">
        <v>22</v>
      </c>
      <c r="AE35" s="134" t="s">
        <v>308</v>
      </c>
      <c r="AF35" s="134" t="s">
        <v>307</v>
      </c>
      <c r="AG35" s="134" t="s">
        <v>307</v>
      </c>
      <c r="AH35" s="134" t="s">
        <v>308</v>
      </c>
      <c r="AI35" s="134" t="s">
        <v>308</v>
      </c>
      <c r="AJ35" s="134" t="s">
        <v>307</v>
      </c>
      <c r="AK35" s="136" t="s">
        <v>307</v>
      </c>
      <c r="AM35" s="6" t="s">
        <v>22</v>
      </c>
      <c r="AN35" s="134" t="s">
        <v>308</v>
      </c>
      <c r="AO35" s="134" t="s">
        <v>307</v>
      </c>
      <c r="AP35" s="134" t="s">
        <v>307</v>
      </c>
      <c r="AQ35" s="134" t="s">
        <v>307</v>
      </c>
      <c r="AR35" s="134" t="s">
        <v>308</v>
      </c>
      <c r="AS35" s="134" t="s">
        <v>307</v>
      </c>
      <c r="AT35" s="136" t="s">
        <v>307</v>
      </c>
      <c r="AV35" s="6" t="s">
        <v>22</v>
      </c>
      <c r="AW35" s="134" t="s">
        <v>307</v>
      </c>
      <c r="AX35" s="135">
        <v>29.082834243774414</v>
      </c>
      <c r="AY35" s="134" t="s">
        <v>307</v>
      </c>
      <c r="AZ35" s="134" t="s">
        <v>307</v>
      </c>
      <c r="BA35" s="134" t="s">
        <v>307</v>
      </c>
      <c r="BB35" s="135">
        <v>35.18789291381836</v>
      </c>
      <c r="BC35" s="137">
        <v>34.49565505981445</v>
      </c>
    </row>
    <row r="36" spans="1:55" ht="15.75">
      <c r="A36" s="75" t="s">
        <v>23</v>
      </c>
      <c r="C36" s="6" t="s">
        <v>23</v>
      </c>
      <c r="D36" s="134" t="s">
        <v>307</v>
      </c>
      <c r="E36" s="134" t="s">
        <v>307</v>
      </c>
      <c r="F36" s="134" t="s">
        <v>307</v>
      </c>
      <c r="G36" s="134" t="s">
        <v>307</v>
      </c>
      <c r="H36" s="134" t="s">
        <v>307</v>
      </c>
      <c r="I36" s="134" t="s">
        <v>307</v>
      </c>
      <c r="J36" s="136" t="s">
        <v>307</v>
      </c>
      <c r="L36" s="6" t="s">
        <v>23</v>
      </c>
      <c r="M36" s="134" t="s">
        <v>308</v>
      </c>
      <c r="N36" s="134" t="s">
        <v>307</v>
      </c>
      <c r="O36" s="134" t="s">
        <v>307</v>
      </c>
      <c r="P36" s="134" t="s">
        <v>308</v>
      </c>
      <c r="Q36" s="134" t="s">
        <v>308</v>
      </c>
      <c r="R36" s="134" t="s">
        <v>307</v>
      </c>
      <c r="S36" s="136" t="s">
        <v>307</v>
      </c>
      <c r="U36" s="6" t="s">
        <v>23</v>
      </c>
      <c r="V36" s="134" t="s">
        <v>308</v>
      </c>
      <c r="W36" s="134" t="s">
        <v>307</v>
      </c>
      <c r="X36" s="134" t="s">
        <v>307</v>
      </c>
      <c r="Y36" s="134" t="s">
        <v>308</v>
      </c>
      <c r="Z36" s="134" t="s">
        <v>308</v>
      </c>
      <c r="AA36" s="135">
        <v>18.300844192504883</v>
      </c>
      <c r="AB36" s="137">
        <v>18.300844192504883</v>
      </c>
      <c r="AD36" s="6" t="s">
        <v>23</v>
      </c>
      <c r="AE36" s="134" t="s">
        <v>308</v>
      </c>
      <c r="AF36" s="134" t="s">
        <v>307</v>
      </c>
      <c r="AG36" s="134" t="s">
        <v>307</v>
      </c>
      <c r="AH36" s="134" t="s">
        <v>308</v>
      </c>
      <c r="AI36" s="134" t="s">
        <v>308</v>
      </c>
      <c r="AJ36" s="134" t="s">
        <v>307</v>
      </c>
      <c r="AK36" s="136" t="s">
        <v>307</v>
      </c>
      <c r="AM36" s="6" t="s">
        <v>23</v>
      </c>
      <c r="AN36" s="134" t="s">
        <v>308</v>
      </c>
      <c r="AO36" s="134" t="s">
        <v>307</v>
      </c>
      <c r="AP36" s="134" t="s">
        <v>307</v>
      </c>
      <c r="AQ36" s="134" t="s">
        <v>307</v>
      </c>
      <c r="AR36" s="134" t="s">
        <v>308</v>
      </c>
      <c r="AS36" s="134" t="s">
        <v>307</v>
      </c>
      <c r="AT36" s="136" t="s">
        <v>307</v>
      </c>
      <c r="AV36" s="6" t="s">
        <v>23</v>
      </c>
      <c r="AW36" s="134" t="s">
        <v>307</v>
      </c>
      <c r="AX36" s="135">
        <v>46.50381851196289</v>
      </c>
      <c r="AY36" s="135">
        <v>56.71763229370117</v>
      </c>
      <c r="AZ36" s="134" t="s">
        <v>307</v>
      </c>
      <c r="BA36" s="134" t="s">
        <v>307</v>
      </c>
      <c r="BB36" s="135">
        <v>49.55324172973633</v>
      </c>
      <c r="BC36" s="137">
        <v>51.00337219238281</v>
      </c>
    </row>
    <row r="37" spans="1:55" ht="15.75">
      <c r="A37" s="75" t="s">
        <v>24</v>
      </c>
      <c r="C37" s="6" t="s">
        <v>24</v>
      </c>
      <c r="D37" s="134" t="s">
        <v>307</v>
      </c>
      <c r="E37" s="134" t="s">
        <v>307</v>
      </c>
      <c r="F37" s="134" t="s">
        <v>307</v>
      </c>
      <c r="G37" s="134" t="s">
        <v>307</v>
      </c>
      <c r="H37" s="134" t="s">
        <v>307</v>
      </c>
      <c r="I37" s="135">
        <v>92.61473846435547</v>
      </c>
      <c r="J37" s="137">
        <v>95.91177368164062</v>
      </c>
      <c r="L37" s="6" t="s">
        <v>24</v>
      </c>
      <c r="M37" s="134" t="s">
        <v>308</v>
      </c>
      <c r="N37" s="134" t="s">
        <v>307</v>
      </c>
      <c r="O37" s="134" t="s">
        <v>307</v>
      </c>
      <c r="P37" s="134" t="s">
        <v>308</v>
      </c>
      <c r="Q37" s="134" t="s">
        <v>308</v>
      </c>
      <c r="R37" s="134" t="s">
        <v>307</v>
      </c>
      <c r="S37" s="136" t="s">
        <v>307</v>
      </c>
      <c r="U37" s="6" t="s">
        <v>24</v>
      </c>
      <c r="V37" s="134" t="s">
        <v>308</v>
      </c>
      <c r="W37" s="135">
        <v>24.8518009185791</v>
      </c>
      <c r="X37" s="134" t="s">
        <v>307</v>
      </c>
      <c r="Y37" s="134" t="s">
        <v>308</v>
      </c>
      <c r="Z37" s="134" t="s">
        <v>308</v>
      </c>
      <c r="AA37" s="134" t="s">
        <v>307</v>
      </c>
      <c r="AB37" s="136" t="s">
        <v>307</v>
      </c>
      <c r="AD37" s="6" t="s">
        <v>24</v>
      </c>
      <c r="AE37" s="134" t="s">
        <v>308</v>
      </c>
      <c r="AF37" s="134" t="s">
        <v>307</v>
      </c>
      <c r="AG37" s="134" t="s">
        <v>307</v>
      </c>
      <c r="AH37" s="134" t="s">
        <v>308</v>
      </c>
      <c r="AI37" s="134" t="s">
        <v>308</v>
      </c>
      <c r="AJ37" s="135">
        <v>37.62670135498047</v>
      </c>
      <c r="AK37" s="137">
        <v>37.62670135498047</v>
      </c>
      <c r="AM37" s="6" t="s">
        <v>24</v>
      </c>
      <c r="AN37" s="134" t="s">
        <v>308</v>
      </c>
      <c r="AO37" s="134" t="s">
        <v>307</v>
      </c>
      <c r="AP37" s="134" t="s">
        <v>307</v>
      </c>
      <c r="AQ37" s="134" t="s">
        <v>307</v>
      </c>
      <c r="AR37" s="134" t="s">
        <v>308</v>
      </c>
      <c r="AS37" s="134" t="s">
        <v>307</v>
      </c>
      <c r="AT37" s="136" t="s">
        <v>307</v>
      </c>
      <c r="AV37" s="6" t="s">
        <v>24</v>
      </c>
      <c r="AW37" s="134" t="s">
        <v>307</v>
      </c>
      <c r="AX37" s="135">
        <v>55.53953552246094</v>
      </c>
      <c r="AY37" s="135">
        <v>71.7122573852539</v>
      </c>
      <c r="AZ37" s="134" t="s">
        <v>307</v>
      </c>
      <c r="BA37" s="134" t="s">
        <v>307</v>
      </c>
      <c r="BB37" s="135">
        <v>64.52080535888672</v>
      </c>
      <c r="BC37" s="136">
        <v>68.46376037597656</v>
      </c>
    </row>
    <row r="38" spans="1:55" ht="15.75">
      <c r="A38" s="75" t="s">
        <v>25</v>
      </c>
      <c r="C38" s="6" t="s">
        <v>25</v>
      </c>
      <c r="D38" s="134" t="s">
        <v>307</v>
      </c>
      <c r="E38" s="135">
        <v>82.07501220703125</v>
      </c>
      <c r="F38" s="134" t="s">
        <v>307</v>
      </c>
      <c r="G38" s="134" t="s">
        <v>307</v>
      </c>
      <c r="H38" s="134" t="s">
        <v>307</v>
      </c>
      <c r="I38" s="135">
        <v>103.49795532226562</v>
      </c>
      <c r="J38" s="137">
        <v>101.4531478881836</v>
      </c>
      <c r="L38" s="6" t="s">
        <v>25</v>
      </c>
      <c r="M38" s="134" t="s">
        <v>308</v>
      </c>
      <c r="N38" s="134" t="s">
        <v>307</v>
      </c>
      <c r="O38" s="134" t="s">
        <v>307</v>
      </c>
      <c r="P38" s="134" t="s">
        <v>308</v>
      </c>
      <c r="Q38" s="134" t="s">
        <v>308</v>
      </c>
      <c r="R38" s="135">
        <v>46.64863967895508</v>
      </c>
      <c r="S38" s="137">
        <v>46.36703872680664</v>
      </c>
      <c r="U38" s="6" t="s">
        <v>25</v>
      </c>
      <c r="V38" s="134" t="s">
        <v>308</v>
      </c>
      <c r="W38" s="134" t="s">
        <v>307</v>
      </c>
      <c r="X38" s="134" t="s">
        <v>307</v>
      </c>
      <c r="Y38" s="134" t="s">
        <v>308</v>
      </c>
      <c r="Z38" s="134" t="s">
        <v>308</v>
      </c>
      <c r="AA38" s="135">
        <v>41.162841796875</v>
      </c>
      <c r="AB38" s="137">
        <v>41.162841796875</v>
      </c>
      <c r="AD38" s="6" t="s">
        <v>25</v>
      </c>
      <c r="AE38" s="134" t="s">
        <v>308</v>
      </c>
      <c r="AF38" s="135">
        <v>54.28001403808594</v>
      </c>
      <c r="AG38" s="134" t="s">
        <v>307</v>
      </c>
      <c r="AH38" s="134" t="s">
        <v>308</v>
      </c>
      <c r="AI38" s="134" t="s">
        <v>308</v>
      </c>
      <c r="AJ38" s="134" t="s">
        <v>307</v>
      </c>
      <c r="AK38" s="136" t="s">
        <v>307</v>
      </c>
      <c r="AM38" s="6" t="s">
        <v>25</v>
      </c>
      <c r="AN38" s="134" t="s">
        <v>308</v>
      </c>
      <c r="AO38" s="134" t="s">
        <v>307</v>
      </c>
      <c r="AP38" s="135">
        <v>105.08385467529297</v>
      </c>
      <c r="AQ38" s="134" t="s">
        <v>307</v>
      </c>
      <c r="AR38" s="134" t="s">
        <v>308</v>
      </c>
      <c r="AS38" s="134">
        <v>126.9715805053711</v>
      </c>
      <c r="AT38" s="136">
        <v>126.97000122070312</v>
      </c>
      <c r="AV38" s="6" t="s">
        <v>25</v>
      </c>
      <c r="AW38" s="134" t="s">
        <v>307</v>
      </c>
      <c r="AX38" s="135">
        <v>62.64035415649414</v>
      </c>
      <c r="AY38" s="135">
        <v>89.0409164428711</v>
      </c>
      <c r="AZ38" s="135">
        <v>94.02708435058594</v>
      </c>
      <c r="BA38" s="134" t="s">
        <v>307</v>
      </c>
      <c r="BB38" s="134">
        <v>86.32237243652344</v>
      </c>
      <c r="BC38" s="136">
        <v>86.49200439453125</v>
      </c>
    </row>
    <row r="39" spans="1:55" ht="15.75">
      <c r="A39" s="75" t="s">
        <v>26</v>
      </c>
      <c r="C39" s="6" t="s">
        <v>26</v>
      </c>
      <c r="D39" s="135">
        <v>84.1642074584961</v>
      </c>
      <c r="E39" s="134" t="s">
        <v>307</v>
      </c>
      <c r="F39" s="134">
        <v>125.82305145263672</v>
      </c>
      <c r="G39" s="135">
        <v>145.0807342529297</v>
      </c>
      <c r="H39" s="134" t="s">
        <v>307</v>
      </c>
      <c r="I39" s="134">
        <v>139.12710571289062</v>
      </c>
      <c r="J39" s="136">
        <v>126.69709777832031</v>
      </c>
      <c r="L39" s="6" t="s">
        <v>26</v>
      </c>
      <c r="M39" s="134" t="s">
        <v>308</v>
      </c>
      <c r="N39" s="135">
        <v>88.73455047607422</v>
      </c>
      <c r="O39" s="134" t="s">
        <v>307</v>
      </c>
      <c r="P39" s="134" t="s">
        <v>308</v>
      </c>
      <c r="Q39" s="134" t="s">
        <v>308</v>
      </c>
      <c r="R39" s="134" t="s">
        <v>307</v>
      </c>
      <c r="S39" s="136" t="s">
        <v>307</v>
      </c>
      <c r="U39" s="6" t="s">
        <v>26</v>
      </c>
      <c r="V39" s="134" t="s">
        <v>308</v>
      </c>
      <c r="W39" s="135">
        <v>25.725170135498047</v>
      </c>
      <c r="X39" s="135">
        <v>79.41140747070312</v>
      </c>
      <c r="Y39" s="134" t="s">
        <v>308</v>
      </c>
      <c r="Z39" s="134" t="s">
        <v>308</v>
      </c>
      <c r="AA39" s="135">
        <v>47.999732971191406</v>
      </c>
      <c r="AB39" s="137">
        <v>47.999732971191406</v>
      </c>
      <c r="AD39" s="6" t="s">
        <v>26</v>
      </c>
      <c r="AE39" s="134" t="s">
        <v>308</v>
      </c>
      <c r="AF39" s="134" t="s">
        <v>308</v>
      </c>
      <c r="AG39" s="135">
        <v>58.18701171875</v>
      </c>
      <c r="AH39" s="134" t="s">
        <v>308</v>
      </c>
      <c r="AI39" s="134" t="s">
        <v>308</v>
      </c>
      <c r="AJ39" s="135">
        <v>44.28863525390625</v>
      </c>
      <c r="AK39" s="137">
        <v>44.28863525390625</v>
      </c>
      <c r="AM39" s="6" t="s">
        <v>26</v>
      </c>
      <c r="AN39" s="134" t="s">
        <v>308</v>
      </c>
      <c r="AO39" s="134" t="s">
        <v>307</v>
      </c>
      <c r="AP39" s="134" t="s">
        <v>307</v>
      </c>
      <c r="AQ39" s="134" t="s">
        <v>307</v>
      </c>
      <c r="AR39" s="134" t="s">
        <v>308</v>
      </c>
      <c r="AS39" s="135">
        <v>99.59032440185547</v>
      </c>
      <c r="AT39" s="137">
        <v>99.59032440185547</v>
      </c>
      <c r="AV39" s="6" t="s">
        <v>26</v>
      </c>
      <c r="AW39" s="135">
        <v>83.00115203857422</v>
      </c>
      <c r="AX39" s="135">
        <v>80.40657806396484</v>
      </c>
      <c r="AY39" s="134">
        <v>115.2448959350586</v>
      </c>
      <c r="AZ39" s="135">
        <v>100.8020248413086</v>
      </c>
      <c r="BA39" s="134" t="s">
        <v>307</v>
      </c>
      <c r="BB39" s="134">
        <v>101.46363067626953</v>
      </c>
      <c r="BC39" s="136">
        <v>98.80111694335938</v>
      </c>
    </row>
    <row r="40" spans="1:55" ht="15.75">
      <c r="A40" s="75" t="s">
        <v>27</v>
      </c>
      <c r="C40" s="6" t="s">
        <v>27</v>
      </c>
      <c r="D40" s="134" t="s">
        <v>307</v>
      </c>
      <c r="E40" s="134">
        <v>119.27722930908203</v>
      </c>
      <c r="F40" s="134" t="s">
        <v>307</v>
      </c>
      <c r="G40" s="135">
        <v>81.34644317626953</v>
      </c>
      <c r="H40" s="134" t="s">
        <v>307</v>
      </c>
      <c r="I40" s="134">
        <v>120.13267517089844</v>
      </c>
      <c r="J40" s="136">
        <v>108.76374053955078</v>
      </c>
      <c r="L40" s="6" t="s">
        <v>27</v>
      </c>
      <c r="M40" s="134" t="s">
        <v>308</v>
      </c>
      <c r="N40" s="134" t="s">
        <v>308</v>
      </c>
      <c r="O40" s="135">
        <v>68.02568054199219</v>
      </c>
      <c r="P40" s="134" t="s">
        <v>308</v>
      </c>
      <c r="Q40" s="134" t="s">
        <v>308</v>
      </c>
      <c r="R40" s="135">
        <v>90.45931243896484</v>
      </c>
      <c r="S40" s="137">
        <v>89.79796600341797</v>
      </c>
      <c r="U40" s="6" t="s">
        <v>27</v>
      </c>
      <c r="V40" s="134" t="s">
        <v>308</v>
      </c>
      <c r="W40" s="134" t="s">
        <v>307</v>
      </c>
      <c r="X40" s="134" t="s">
        <v>308</v>
      </c>
      <c r="Y40" s="134" t="s">
        <v>308</v>
      </c>
      <c r="Z40" s="134" t="s">
        <v>308</v>
      </c>
      <c r="AA40" s="135">
        <v>74.45447540283203</v>
      </c>
      <c r="AB40" s="137">
        <v>74.38443756103516</v>
      </c>
      <c r="AD40" s="6" t="s">
        <v>27</v>
      </c>
      <c r="AE40" s="134" t="s">
        <v>308</v>
      </c>
      <c r="AF40" s="134" t="s">
        <v>308</v>
      </c>
      <c r="AG40" s="134" t="s">
        <v>308</v>
      </c>
      <c r="AH40" s="134" t="s">
        <v>308</v>
      </c>
      <c r="AI40" s="134" t="s">
        <v>308</v>
      </c>
      <c r="AJ40" s="134" t="s">
        <v>307</v>
      </c>
      <c r="AK40" s="136" t="s">
        <v>307</v>
      </c>
      <c r="AM40" s="6" t="s">
        <v>27</v>
      </c>
      <c r="AN40" s="134" t="s">
        <v>308</v>
      </c>
      <c r="AO40" s="134" t="s">
        <v>307</v>
      </c>
      <c r="AP40" s="135">
        <v>109.40382385253906</v>
      </c>
      <c r="AQ40" s="134">
        <v>118.67756652832031</v>
      </c>
      <c r="AR40" s="134" t="s">
        <v>308</v>
      </c>
      <c r="AS40" s="134">
        <v>144.27835083007812</v>
      </c>
      <c r="AT40" s="136">
        <v>144.1739501953125</v>
      </c>
      <c r="AV40" s="6" t="s">
        <v>27</v>
      </c>
      <c r="AW40" s="134" t="s">
        <v>307</v>
      </c>
      <c r="AX40" s="134">
        <v>105.31643676757812</v>
      </c>
      <c r="AY40" s="134">
        <v>104.75187683105469</v>
      </c>
      <c r="AZ40" s="134">
        <v>105.8568115234375</v>
      </c>
      <c r="BA40" s="135">
        <v>120.62997436523438</v>
      </c>
      <c r="BB40" s="134">
        <v>106.66203308105469</v>
      </c>
      <c r="BC40" s="136">
        <v>102.1658706665039</v>
      </c>
    </row>
    <row r="41" spans="1:55" ht="15.75">
      <c r="A41" s="75" t="s">
        <v>28</v>
      </c>
      <c r="C41" s="6" t="s">
        <v>28</v>
      </c>
      <c r="D41" s="134">
        <v>118.41000366210938</v>
      </c>
      <c r="E41" s="134">
        <v>105.6527328491211</v>
      </c>
      <c r="F41" s="134">
        <v>125.9400634765625</v>
      </c>
      <c r="G41" s="134">
        <v>80.99484252929688</v>
      </c>
      <c r="H41" s="134">
        <v>130.44590759277344</v>
      </c>
      <c r="I41" s="134">
        <v>96.15673828125</v>
      </c>
      <c r="J41" s="136">
        <v>104.94342803955078</v>
      </c>
      <c r="L41" s="6" t="s">
        <v>28</v>
      </c>
      <c r="M41" s="134" t="s">
        <v>308</v>
      </c>
      <c r="N41" s="134" t="s">
        <v>308</v>
      </c>
      <c r="O41" s="134" t="s">
        <v>308</v>
      </c>
      <c r="P41" s="134" t="s">
        <v>308</v>
      </c>
      <c r="Q41" s="134" t="s">
        <v>308</v>
      </c>
      <c r="R41" s="134" t="s">
        <v>307</v>
      </c>
      <c r="S41" s="136" t="s">
        <v>307</v>
      </c>
      <c r="U41" s="6" t="s">
        <v>28</v>
      </c>
      <c r="V41" s="134" t="s">
        <v>308</v>
      </c>
      <c r="W41" s="134" t="s">
        <v>307</v>
      </c>
      <c r="X41" s="134" t="s">
        <v>308</v>
      </c>
      <c r="Y41" s="134" t="s">
        <v>308</v>
      </c>
      <c r="Z41" s="134" t="s">
        <v>308</v>
      </c>
      <c r="AA41" s="135">
        <v>99.46463775634766</v>
      </c>
      <c r="AB41" s="137">
        <v>99.22514343261719</v>
      </c>
      <c r="AD41" s="6" t="s">
        <v>28</v>
      </c>
      <c r="AE41" s="134" t="s">
        <v>308</v>
      </c>
      <c r="AF41" s="134" t="s">
        <v>308</v>
      </c>
      <c r="AG41" s="134" t="s">
        <v>308</v>
      </c>
      <c r="AH41" s="134" t="s">
        <v>308</v>
      </c>
      <c r="AI41" s="134" t="s">
        <v>308</v>
      </c>
      <c r="AJ41" s="135">
        <v>73.77470397949219</v>
      </c>
      <c r="AK41" s="137">
        <v>73.58806610107422</v>
      </c>
      <c r="AM41" s="6" t="s">
        <v>28</v>
      </c>
      <c r="AN41" s="134" t="s">
        <v>308</v>
      </c>
      <c r="AO41" s="135">
        <v>126.05683135986328</v>
      </c>
      <c r="AP41" s="134" t="s">
        <v>307</v>
      </c>
      <c r="AQ41" s="134" t="s">
        <v>308</v>
      </c>
      <c r="AR41" s="134" t="s">
        <v>308</v>
      </c>
      <c r="AS41" s="134">
        <v>95.85205078125</v>
      </c>
      <c r="AT41" s="136">
        <v>95.15706634521484</v>
      </c>
      <c r="AV41" s="6" t="s">
        <v>28</v>
      </c>
      <c r="AW41" s="134">
        <v>116.4770278930664</v>
      </c>
      <c r="AX41" s="134">
        <v>106.1688461303711</v>
      </c>
      <c r="AY41" s="134">
        <v>117.84246063232422</v>
      </c>
      <c r="AZ41" s="134">
        <v>70.3354263305664</v>
      </c>
      <c r="BA41" s="134" t="s">
        <v>307</v>
      </c>
      <c r="BB41" s="134">
        <v>98.30010986328125</v>
      </c>
      <c r="BC41" s="136">
        <v>103.2258071899414</v>
      </c>
    </row>
    <row r="42" spans="1:55" ht="15.75">
      <c r="A42" s="75" t="s">
        <v>144</v>
      </c>
      <c r="C42" s="6" t="s">
        <v>144</v>
      </c>
      <c r="D42" s="134" t="s">
        <v>308</v>
      </c>
      <c r="E42" s="134" t="s">
        <v>308</v>
      </c>
      <c r="F42" s="134" t="s">
        <v>308</v>
      </c>
      <c r="G42" s="134" t="s">
        <v>308</v>
      </c>
      <c r="H42" s="134" t="s">
        <v>308</v>
      </c>
      <c r="I42" s="134">
        <v>121.74162292480469</v>
      </c>
      <c r="J42" s="136">
        <v>127.90450286865234</v>
      </c>
      <c r="L42" s="6" t="s">
        <v>144</v>
      </c>
      <c r="M42" s="134" t="s">
        <v>308</v>
      </c>
      <c r="N42" s="134" t="s">
        <v>308</v>
      </c>
      <c r="O42" s="134" t="s">
        <v>308</v>
      </c>
      <c r="P42" s="134" t="s">
        <v>308</v>
      </c>
      <c r="Q42" s="134" t="s">
        <v>308</v>
      </c>
      <c r="R42" s="135">
        <v>81.25240325927734</v>
      </c>
      <c r="S42" s="137">
        <v>80.6519546508789</v>
      </c>
      <c r="U42" s="6" t="s">
        <v>144</v>
      </c>
      <c r="V42" s="134" t="s">
        <v>308</v>
      </c>
      <c r="W42" s="135">
        <v>73.76927947998047</v>
      </c>
      <c r="X42" s="134" t="s">
        <v>308</v>
      </c>
      <c r="Y42" s="134" t="s">
        <v>308</v>
      </c>
      <c r="Z42" s="134" t="s">
        <v>308</v>
      </c>
      <c r="AA42" s="134" t="s">
        <v>308</v>
      </c>
      <c r="AB42" s="136" t="s">
        <v>308</v>
      </c>
      <c r="AD42" s="6" t="s">
        <v>144</v>
      </c>
      <c r="AE42" s="134" t="s">
        <v>308</v>
      </c>
      <c r="AF42" s="134" t="s">
        <v>308</v>
      </c>
      <c r="AG42" s="134" t="s">
        <v>308</v>
      </c>
      <c r="AH42" s="134" t="s">
        <v>308</v>
      </c>
      <c r="AI42" s="134" t="s">
        <v>308</v>
      </c>
      <c r="AJ42" s="134" t="s">
        <v>308</v>
      </c>
      <c r="AK42" s="136" t="s">
        <v>308</v>
      </c>
      <c r="AM42" s="6" t="s">
        <v>144</v>
      </c>
      <c r="AN42" s="134" t="s">
        <v>308</v>
      </c>
      <c r="AO42" s="134" t="s">
        <v>308</v>
      </c>
      <c r="AP42" s="135">
        <v>87.38150787353516</v>
      </c>
      <c r="AQ42" s="134" t="s">
        <v>308</v>
      </c>
      <c r="AR42" s="134" t="s">
        <v>308</v>
      </c>
      <c r="AS42" s="134" t="s">
        <v>308</v>
      </c>
      <c r="AT42" s="136" t="s">
        <v>308</v>
      </c>
      <c r="AV42" s="6" t="s">
        <v>144</v>
      </c>
      <c r="AW42" s="134" t="s">
        <v>308</v>
      </c>
      <c r="AX42" s="135">
        <v>96.73770904541016</v>
      </c>
      <c r="AY42" s="135">
        <v>65.5012435913086</v>
      </c>
      <c r="AZ42" s="135">
        <v>128.43943786621094</v>
      </c>
      <c r="BA42" s="135">
        <v>121.06285095214844</v>
      </c>
      <c r="BB42" s="134">
        <v>102.19805145263672</v>
      </c>
      <c r="BC42" s="136">
        <v>107.72496795654297</v>
      </c>
    </row>
    <row r="43" spans="1:55" ht="15.75">
      <c r="A43" s="75" t="s">
        <v>155</v>
      </c>
      <c r="C43" s="6" t="s">
        <v>155</v>
      </c>
      <c r="D43" s="134" t="s">
        <v>308</v>
      </c>
      <c r="E43" s="134" t="s">
        <v>308</v>
      </c>
      <c r="F43" s="134" t="s">
        <v>308</v>
      </c>
      <c r="G43" s="134" t="s">
        <v>308</v>
      </c>
      <c r="H43" s="134" t="s">
        <v>308</v>
      </c>
      <c r="I43" s="134" t="s">
        <v>246</v>
      </c>
      <c r="J43" s="136" t="s">
        <v>308</v>
      </c>
      <c r="L43" s="6" t="s">
        <v>155</v>
      </c>
      <c r="M43" s="134" t="s">
        <v>308</v>
      </c>
      <c r="N43" s="134" t="s">
        <v>308</v>
      </c>
      <c r="O43" s="134" t="s">
        <v>308</v>
      </c>
      <c r="P43" s="134" t="s">
        <v>308</v>
      </c>
      <c r="Q43" s="134" t="s">
        <v>308</v>
      </c>
      <c r="R43" s="134" t="s">
        <v>246</v>
      </c>
      <c r="S43" s="136" t="s">
        <v>246</v>
      </c>
      <c r="U43" s="6" t="s">
        <v>155</v>
      </c>
      <c r="V43" s="134" t="s">
        <v>308</v>
      </c>
      <c r="W43" s="134" t="s">
        <v>246</v>
      </c>
      <c r="X43" s="134" t="s">
        <v>308</v>
      </c>
      <c r="Y43" s="134" t="s">
        <v>308</v>
      </c>
      <c r="Z43" s="134" t="s">
        <v>308</v>
      </c>
      <c r="AA43" s="134" t="s">
        <v>308</v>
      </c>
      <c r="AB43" s="136" t="s">
        <v>308</v>
      </c>
      <c r="AD43" s="6" t="s">
        <v>155</v>
      </c>
      <c r="AE43" s="134" t="s">
        <v>308</v>
      </c>
      <c r="AF43" s="134" t="s">
        <v>308</v>
      </c>
      <c r="AG43" s="134" t="s">
        <v>308</v>
      </c>
      <c r="AH43" s="134" t="s">
        <v>308</v>
      </c>
      <c r="AI43" s="134" t="s">
        <v>308</v>
      </c>
      <c r="AJ43" s="134" t="s">
        <v>308</v>
      </c>
      <c r="AK43" s="136" t="s">
        <v>308</v>
      </c>
      <c r="AM43" s="6" t="s">
        <v>155</v>
      </c>
      <c r="AN43" s="134" t="s">
        <v>308</v>
      </c>
      <c r="AO43" s="134" t="s">
        <v>308</v>
      </c>
      <c r="AP43" s="134" t="s">
        <v>246</v>
      </c>
      <c r="AQ43" s="134" t="s">
        <v>308</v>
      </c>
      <c r="AR43" s="134" t="s">
        <v>308</v>
      </c>
      <c r="AS43" s="134" t="s">
        <v>308</v>
      </c>
      <c r="AT43" s="136" t="s">
        <v>308</v>
      </c>
      <c r="AV43" s="6" t="s">
        <v>155</v>
      </c>
      <c r="AW43" s="134" t="s">
        <v>308</v>
      </c>
      <c r="AX43" s="134" t="s">
        <v>246</v>
      </c>
      <c r="AY43" s="134" t="s">
        <v>246</v>
      </c>
      <c r="AZ43" s="134" t="s">
        <v>246</v>
      </c>
      <c r="BA43" s="134" t="s">
        <v>246</v>
      </c>
      <c r="BB43" s="134" t="s">
        <v>246</v>
      </c>
      <c r="BC43" s="136" t="s">
        <v>308</v>
      </c>
    </row>
    <row r="44" spans="1:55" ht="15.75">
      <c r="A44" s="75" t="s">
        <v>145</v>
      </c>
      <c r="C44" s="6" t="s">
        <v>145</v>
      </c>
      <c r="D44" s="134" t="s">
        <v>308</v>
      </c>
      <c r="E44" s="134" t="s">
        <v>308</v>
      </c>
      <c r="F44" s="134" t="s">
        <v>308</v>
      </c>
      <c r="G44" s="134" t="s">
        <v>308</v>
      </c>
      <c r="H44" s="134" t="s">
        <v>308</v>
      </c>
      <c r="I44" s="134" t="s">
        <v>246</v>
      </c>
      <c r="J44" s="136" t="s">
        <v>308</v>
      </c>
      <c r="L44" s="6" t="s">
        <v>145</v>
      </c>
      <c r="M44" s="134" t="s">
        <v>308</v>
      </c>
      <c r="N44" s="134" t="s">
        <v>308</v>
      </c>
      <c r="O44" s="134" t="s">
        <v>308</v>
      </c>
      <c r="P44" s="134" t="s">
        <v>308</v>
      </c>
      <c r="Q44" s="134" t="s">
        <v>308</v>
      </c>
      <c r="R44" s="134" t="s">
        <v>246</v>
      </c>
      <c r="S44" s="136" t="s">
        <v>246</v>
      </c>
      <c r="U44" s="6" t="s">
        <v>145</v>
      </c>
      <c r="V44" s="134" t="s">
        <v>308</v>
      </c>
      <c r="W44" s="134" t="s">
        <v>246</v>
      </c>
      <c r="X44" s="134" t="s">
        <v>308</v>
      </c>
      <c r="Y44" s="134" t="s">
        <v>308</v>
      </c>
      <c r="Z44" s="134" t="s">
        <v>308</v>
      </c>
      <c r="AA44" s="134" t="s">
        <v>308</v>
      </c>
      <c r="AB44" s="136" t="s">
        <v>308</v>
      </c>
      <c r="AD44" s="6" t="s">
        <v>145</v>
      </c>
      <c r="AE44" s="134" t="s">
        <v>308</v>
      </c>
      <c r="AF44" s="134" t="s">
        <v>308</v>
      </c>
      <c r="AG44" s="134" t="s">
        <v>308</v>
      </c>
      <c r="AH44" s="134" t="s">
        <v>308</v>
      </c>
      <c r="AI44" s="134" t="s">
        <v>308</v>
      </c>
      <c r="AJ44" s="134" t="s">
        <v>308</v>
      </c>
      <c r="AK44" s="136" t="s">
        <v>308</v>
      </c>
      <c r="AM44" s="6" t="s">
        <v>145</v>
      </c>
      <c r="AN44" s="134" t="s">
        <v>308</v>
      </c>
      <c r="AO44" s="134" t="s">
        <v>308</v>
      </c>
      <c r="AP44" s="134" t="s">
        <v>246</v>
      </c>
      <c r="AQ44" s="134" t="s">
        <v>308</v>
      </c>
      <c r="AR44" s="134" t="s">
        <v>308</v>
      </c>
      <c r="AS44" s="134" t="s">
        <v>308</v>
      </c>
      <c r="AT44" s="136" t="s">
        <v>308</v>
      </c>
      <c r="AV44" s="6" t="s">
        <v>145</v>
      </c>
      <c r="AW44" s="134" t="s">
        <v>308</v>
      </c>
      <c r="AX44" s="134" t="s">
        <v>246</v>
      </c>
      <c r="AY44" s="134" t="s">
        <v>246</v>
      </c>
      <c r="AZ44" s="134" t="s">
        <v>246</v>
      </c>
      <c r="BA44" s="134" t="s">
        <v>246</v>
      </c>
      <c r="BB44" s="134" t="s">
        <v>246</v>
      </c>
      <c r="BC44" s="136" t="s">
        <v>308</v>
      </c>
    </row>
    <row r="45" spans="1:55" ht="16.5" thickBot="1">
      <c r="A45" s="75" t="s">
        <v>8</v>
      </c>
      <c r="C45" s="6" t="s">
        <v>8</v>
      </c>
      <c r="D45" s="138" t="s">
        <v>8</v>
      </c>
      <c r="E45" s="138" t="s">
        <v>8</v>
      </c>
      <c r="F45" s="138" t="s">
        <v>8</v>
      </c>
      <c r="G45" s="138" t="s">
        <v>8</v>
      </c>
      <c r="H45" s="138" t="s">
        <v>8</v>
      </c>
      <c r="I45" s="138" t="s">
        <v>8</v>
      </c>
      <c r="J45" s="139" t="s">
        <v>8</v>
      </c>
      <c r="L45" s="6" t="s">
        <v>8</v>
      </c>
      <c r="M45" s="138" t="s">
        <v>8</v>
      </c>
      <c r="N45" s="138" t="s">
        <v>8</v>
      </c>
      <c r="O45" s="138" t="s">
        <v>8</v>
      </c>
      <c r="P45" s="138" t="s">
        <v>8</v>
      </c>
      <c r="Q45" s="138" t="s">
        <v>8</v>
      </c>
      <c r="R45" s="138" t="s">
        <v>8</v>
      </c>
      <c r="S45" s="139" t="s">
        <v>8</v>
      </c>
      <c r="U45" s="6" t="s">
        <v>8</v>
      </c>
      <c r="V45" s="138" t="s">
        <v>8</v>
      </c>
      <c r="W45" s="138" t="s">
        <v>8</v>
      </c>
      <c r="X45" s="138" t="s">
        <v>8</v>
      </c>
      <c r="Y45" s="138" t="s">
        <v>8</v>
      </c>
      <c r="Z45" s="138" t="s">
        <v>8</v>
      </c>
      <c r="AA45" s="138" t="s">
        <v>8</v>
      </c>
      <c r="AB45" s="139" t="s">
        <v>8</v>
      </c>
      <c r="AD45" s="6" t="s">
        <v>8</v>
      </c>
      <c r="AE45" s="138" t="s">
        <v>8</v>
      </c>
      <c r="AF45" s="138" t="s">
        <v>8</v>
      </c>
      <c r="AG45" s="138" t="s">
        <v>8</v>
      </c>
      <c r="AH45" s="138" t="s">
        <v>8</v>
      </c>
      <c r="AI45" s="138" t="s">
        <v>8</v>
      </c>
      <c r="AJ45" s="138" t="s">
        <v>8</v>
      </c>
      <c r="AK45" s="139" t="s">
        <v>8</v>
      </c>
      <c r="AM45" s="6" t="s">
        <v>8</v>
      </c>
      <c r="AN45" s="138" t="s">
        <v>8</v>
      </c>
      <c r="AO45" s="138" t="s">
        <v>8</v>
      </c>
      <c r="AP45" s="138" t="s">
        <v>8</v>
      </c>
      <c r="AQ45" s="138" t="s">
        <v>8</v>
      </c>
      <c r="AR45" s="138" t="s">
        <v>8</v>
      </c>
      <c r="AS45" s="138" t="s">
        <v>8</v>
      </c>
      <c r="AT45" s="139" t="s">
        <v>8</v>
      </c>
      <c r="AV45" s="6" t="s">
        <v>8</v>
      </c>
      <c r="AW45" s="138" t="s">
        <v>8</v>
      </c>
      <c r="AX45" s="138" t="s">
        <v>8</v>
      </c>
      <c r="AY45" s="138" t="s">
        <v>8</v>
      </c>
      <c r="AZ45" s="138" t="s">
        <v>8</v>
      </c>
      <c r="BA45" s="138" t="s">
        <v>8</v>
      </c>
      <c r="BB45" s="138" t="s">
        <v>8</v>
      </c>
      <c r="BC45" s="139" t="s">
        <v>8</v>
      </c>
    </row>
    <row r="46" spans="1:55" ht="15.75">
      <c r="A46" s="81" t="s">
        <v>14</v>
      </c>
      <c r="C46" s="9" t="s">
        <v>14</v>
      </c>
      <c r="D46" s="140" t="s">
        <v>8</v>
      </c>
      <c r="E46" s="140" t="s">
        <v>8</v>
      </c>
      <c r="F46" s="140" t="s">
        <v>8</v>
      </c>
      <c r="G46" s="140" t="s">
        <v>8</v>
      </c>
      <c r="H46" s="140" t="s">
        <v>8</v>
      </c>
      <c r="I46" s="140" t="s">
        <v>8</v>
      </c>
      <c r="J46" s="141" t="s">
        <v>8</v>
      </c>
      <c r="L46" s="9" t="s">
        <v>14</v>
      </c>
      <c r="M46" s="140" t="s">
        <v>8</v>
      </c>
      <c r="N46" s="140" t="s">
        <v>8</v>
      </c>
      <c r="O46" s="140" t="s">
        <v>8</v>
      </c>
      <c r="P46" s="140" t="s">
        <v>8</v>
      </c>
      <c r="Q46" s="140" t="s">
        <v>8</v>
      </c>
      <c r="R46" s="140" t="s">
        <v>8</v>
      </c>
      <c r="S46" s="141" t="s">
        <v>8</v>
      </c>
      <c r="U46" s="9" t="s">
        <v>14</v>
      </c>
      <c r="V46" s="140" t="s">
        <v>8</v>
      </c>
      <c r="W46" s="140" t="s">
        <v>8</v>
      </c>
      <c r="X46" s="140" t="s">
        <v>8</v>
      </c>
      <c r="Y46" s="140" t="s">
        <v>8</v>
      </c>
      <c r="Z46" s="140" t="s">
        <v>8</v>
      </c>
      <c r="AA46" s="140" t="s">
        <v>8</v>
      </c>
      <c r="AB46" s="141" t="s">
        <v>8</v>
      </c>
      <c r="AD46" s="9" t="s">
        <v>14</v>
      </c>
      <c r="AE46" s="140" t="s">
        <v>8</v>
      </c>
      <c r="AF46" s="140" t="s">
        <v>8</v>
      </c>
      <c r="AG46" s="140" t="s">
        <v>8</v>
      </c>
      <c r="AH46" s="140" t="s">
        <v>8</v>
      </c>
      <c r="AI46" s="140" t="s">
        <v>8</v>
      </c>
      <c r="AJ46" s="140" t="s">
        <v>8</v>
      </c>
      <c r="AK46" s="141" t="s">
        <v>8</v>
      </c>
      <c r="AM46" s="9" t="s">
        <v>14</v>
      </c>
      <c r="AN46" s="140" t="s">
        <v>8</v>
      </c>
      <c r="AO46" s="140" t="s">
        <v>8</v>
      </c>
      <c r="AP46" s="140" t="s">
        <v>8</v>
      </c>
      <c r="AQ46" s="140" t="s">
        <v>8</v>
      </c>
      <c r="AR46" s="140" t="s">
        <v>8</v>
      </c>
      <c r="AS46" s="140" t="s">
        <v>8</v>
      </c>
      <c r="AT46" s="141" t="s">
        <v>8</v>
      </c>
      <c r="AV46" s="9" t="s">
        <v>14</v>
      </c>
      <c r="AW46" s="140" t="s">
        <v>8</v>
      </c>
      <c r="AX46" s="140" t="s">
        <v>8</v>
      </c>
      <c r="AY46" s="140" t="s">
        <v>8</v>
      </c>
      <c r="AZ46" s="140" t="s">
        <v>8</v>
      </c>
      <c r="BA46" s="140" t="s">
        <v>8</v>
      </c>
      <c r="BB46" s="140" t="s">
        <v>8</v>
      </c>
      <c r="BC46" s="141" t="s">
        <v>8</v>
      </c>
    </row>
    <row r="47" spans="1:55" ht="15.75">
      <c r="A47" s="75"/>
      <c r="C47" s="6"/>
      <c r="D47" s="126" t="s">
        <v>8</v>
      </c>
      <c r="E47" s="126" t="s">
        <v>8</v>
      </c>
      <c r="F47" s="126" t="s">
        <v>8</v>
      </c>
      <c r="G47" s="126" t="s">
        <v>8</v>
      </c>
      <c r="H47" s="126" t="s">
        <v>8</v>
      </c>
      <c r="I47" s="126" t="s">
        <v>8</v>
      </c>
      <c r="J47" s="127" t="s">
        <v>8</v>
      </c>
      <c r="L47" s="6"/>
      <c r="M47" s="126" t="s">
        <v>8</v>
      </c>
      <c r="N47" s="126" t="s">
        <v>8</v>
      </c>
      <c r="O47" s="126" t="s">
        <v>8</v>
      </c>
      <c r="P47" s="126" t="s">
        <v>8</v>
      </c>
      <c r="Q47" s="126" t="s">
        <v>8</v>
      </c>
      <c r="R47" s="126" t="s">
        <v>8</v>
      </c>
      <c r="S47" s="127" t="s">
        <v>8</v>
      </c>
      <c r="U47" s="6"/>
      <c r="V47" s="126" t="s">
        <v>8</v>
      </c>
      <c r="W47" s="126" t="s">
        <v>8</v>
      </c>
      <c r="X47" s="126" t="s">
        <v>8</v>
      </c>
      <c r="Y47" s="126" t="s">
        <v>8</v>
      </c>
      <c r="Z47" s="126" t="s">
        <v>8</v>
      </c>
      <c r="AA47" s="126" t="s">
        <v>8</v>
      </c>
      <c r="AB47" s="127" t="s">
        <v>8</v>
      </c>
      <c r="AD47" s="6"/>
      <c r="AE47" s="126" t="s">
        <v>8</v>
      </c>
      <c r="AF47" s="126" t="s">
        <v>8</v>
      </c>
      <c r="AG47" s="126" t="s">
        <v>8</v>
      </c>
      <c r="AH47" s="126" t="s">
        <v>8</v>
      </c>
      <c r="AI47" s="126" t="s">
        <v>8</v>
      </c>
      <c r="AJ47" s="126" t="s">
        <v>8</v>
      </c>
      <c r="AK47" s="127" t="s">
        <v>8</v>
      </c>
      <c r="AM47" s="6"/>
      <c r="AN47" s="126" t="s">
        <v>8</v>
      </c>
      <c r="AO47" s="126" t="s">
        <v>8</v>
      </c>
      <c r="AP47" s="126" t="s">
        <v>8</v>
      </c>
      <c r="AQ47" s="126" t="s">
        <v>8</v>
      </c>
      <c r="AR47" s="126" t="s">
        <v>8</v>
      </c>
      <c r="AS47" s="126" t="s">
        <v>8</v>
      </c>
      <c r="AT47" s="127" t="s">
        <v>8</v>
      </c>
      <c r="AV47" s="6"/>
      <c r="AW47" s="126" t="s">
        <v>8</v>
      </c>
      <c r="AX47" s="126" t="s">
        <v>8</v>
      </c>
      <c r="AY47" s="126" t="s">
        <v>8</v>
      </c>
      <c r="AZ47" s="126" t="s">
        <v>8</v>
      </c>
      <c r="BA47" s="126" t="s">
        <v>8</v>
      </c>
      <c r="BB47" s="126" t="s">
        <v>8</v>
      </c>
      <c r="BC47" s="127" t="s">
        <v>8</v>
      </c>
    </row>
    <row r="48" spans="1:55" ht="18.75">
      <c r="A48" s="75" t="s">
        <v>180</v>
      </c>
      <c r="C48" s="6" t="s">
        <v>180</v>
      </c>
      <c r="D48" s="142">
        <v>2.0234281633903364</v>
      </c>
      <c r="E48" s="142">
        <v>4.606537065716124</v>
      </c>
      <c r="F48" s="142">
        <v>4.954751595656875</v>
      </c>
      <c r="G48" s="142">
        <v>6.152968043872179</v>
      </c>
      <c r="H48" s="142">
        <v>1.9089320813089794</v>
      </c>
      <c r="I48" s="142">
        <v>32.72109124222515</v>
      </c>
      <c r="J48" s="143">
        <v>27.181250660540925</v>
      </c>
      <c r="K48" s="120"/>
      <c r="L48" s="6" t="s">
        <v>180</v>
      </c>
      <c r="M48" s="142">
        <v>2.426358379777311E-22</v>
      </c>
      <c r="N48" s="142">
        <v>0.19825647826401618</v>
      </c>
      <c r="O48" s="142">
        <v>1.9459425769469239</v>
      </c>
      <c r="P48" s="142">
        <v>2.23205255554446</v>
      </c>
      <c r="Q48" s="142">
        <v>0.24669561094436923</v>
      </c>
      <c r="R48" s="142">
        <v>5.65007391997564</v>
      </c>
      <c r="S48" s="143">
        <v>5.841851791007777</v>
      </c>
      <c r="T48" s="120"/>
      <c r="U48" s="6" t="s">
        <v>180</v>
      </c>
      <c r="V48" s="142">
        <v>1.3167468432432692E-21</v>
      </c>
      <c r="W48" s="142">
        <v>20.722620225241236</v>
      </c>
      <c r="X48" s="142">
        <v>1.0304624360076913</v>
      </c>
      <c r="Y48" s="142">
        <v>0.195704320195586</v>
      </c>
      <c r="Z48" s="142">
        <v>0.20077972160505583</v>
      </c>
      <c r="AA48" s="142">
        <v>21.99936249070404</v>
      </c>
      <c r="AB48" s="143">
        <v>22.02529232146362</v>
      </c>
      <c r="AC48" s="120"/>
      <c r="AD48" s="6" t="s">
        <v>180</v>
      </c>
      <c r="AE48" s="142">
        <v>1.6160056567243404E-21</v>
      </c>
      <c r="AF48" s="142">
        <v>6.435748276194152</v>
      </c>
      <c r="AG48" s="142">
        <v>4.69836102449083</v>
      </c>
      <c r="AH48" s="142">
        <v>3.5111854003385514</v>
      </c>
      <c r="AI48" s="142">
        <v>0.43793724809157447</v>
      </c>
      <c r="AJ48" s="142">
        <v>15.710027221214572</v>
      </c>
      <c r="AK48" s="143">
        <v>15.75195248104636</v>
      </c>
      <c r="AL48" s="120"/>
      <c r="AM48" s="6" t="s">
        <v>180</v>
      </c>
      <c r="AN48" s="142">
        <v>3.0751898102707417E-22</v>
      </c>
      <c r="AO48" s="142">
        <v>0.991943517832223</v>
      </c>
      <c r="AP48" s="142">
        <v>2.061527089574238</v>
      </c>
      <c r="AQ48" s="142">
        <v>1.025651816410521</v>
      </c>
      <c r="AR48" s="142">
        <v>2.7541029052989954</v>
      </c>
      <c r="AS48" s="142">
        <v>17.137570716627444</v>
      </c>
      <c r="AT48" s="143">
        <v>17.088145311953372</v>
      </c>
      <c r="AU48" s="120"/>
      <c r="AV48" s="6" t="s">
        <v>180</v>
      </c>
      <c r="AW48" s="142">
        <v>1.832589643187632</v>
      </c>
      <c r="AX48" s="142">
        <v>26.868753883282732</v>
      </c>
      <c r="AY48" s="142">
        <v>18.545968371075503</v>
      </c>
      <c r="AZ48" s="142">
        <v>6.709941125810636</v>
      </c>
      <c r="BA48" s="142">
        <v>3.3864749295425858</v>
      </c>
      <c r="BB48" s="142">
        <v>68.43901991384499</v>
      </c>
      <c r="BC48" s="143">
        <v>63.28461527646537</v>
      </c>
    </row>
    <row r="49" spans="1:55" ht="15.75">
      <c r="A49" s="75" t="s">
        <v>15</v>
      </c>
      <c r="C49" s="6" t="s">
        <v>15</v>
      </c>
      <c r="D49" s="126">
        <v>3</v>
      </c>
      <c r="E49" s="126">
        <v>7</v>
      </c>
      <c r="F49" s="126">
        <v>4</v>
      </c>
      <c r="G49" s="126">
        <v>6</v>
      </c>
      <c r="H49" s="126">
        <v>1</v>
      </c>
      <c r="I49" s="126">
        <v>19</v>
      </c>
      <c r="J49" s="127">
        <v>23</v>
      </c>
      <c r="K49" s="120"/>
      <c r="L49" s="6" t="s">
        <v>15</v>
      </c>
      <c r="M49" s="126">
        <v>1</v>
      </c>
      <c r="N49" s="126">
        <v>1</v>
      </c>
      <c r="O49" s="126">
        <v>1</v>
      </c>
      <c r="P49" s="126">
        <v>1</v>
      </c>
      <c r="Q49" s="126">
        <v>1</v>
      </c>
      <c r="R49" s="126">
        <v>5</v>
      </c>
      <c r="S49" s="127">
        <v>5</v>
      </c>
      <c r="T49" s="120"/>
      <c r="U49" s="6" t="s">
        <v>15</v>
      </c>
      <c r="V49" s="126">
        <v>1</v>
      </c>
      <c r="W49" s="126">
        <v>4</v>
      </c>
      <c r="X49" s="126">
        <v>1</v>
      </c>
      <c r="Y49" s="126">
        <v>1</v>
      </c>
      <c r="Z49" s="126">
        <v>1</v>
      </c>
      <c r="AA49" s="126">
        <v>10</v>
      </c>
      <c r="AB49" s="127">
        <v>10</v>
      </c>
      <c r="AC49" s="120"/>
      <c r="AD49" s="6" t="s">
        <v>15</v>
      </c>
      <c r="AE49" s="126">
        <v>1</v>
      </c>
      <c r="AF49" s="126">
        <v>2</v>
      </c>
      <c r="AG49" s="126">
        <v>1</v>
      </c>
      <c r="AH49" s="126">
        <v>1</v>
      </c>
      <c r="AI49" s="126">
        <v>1</v>
      </c>
      <c r="AJ49" s="126">
        <v>5</v>
      </c>
      <c r="AK49" s="127">
        <v>5</v>
      </c>
      <c r="AL49" s="120"/>
      <c r="AM49" s="6" t="s">
        <v>15</v>
      </c>
      <c r="AN49" s="126">
        <v>1</v>
      </c>
      <c r="AO49" s="126">
        <v>1</v>
      </c>
      <c r="AP49" s="126">
        <v>3</v>
      </c>
      <c r="AQ49" s="126">
        <v>1</v>
      </c>
      <c r="AR49" s="126">
        <v>1</v>
      </c>
      <c r="AS49" s="126">
        <v>10</v>
      </c>
      <c r="AT49" s="127">
        <v>10</v>
      </c>
      <c r="AU49" s="120"/>
      <c r="AV49" s="6" t="s">
        <v>15</v>
      </c>
      <c r="AW49" s="126">
        <v>3</v>
      </c>
      <c r="AX49" s="126">
        <v>17</v>
      </c>
      <c r="AY49" s="126">
        <v>16</v>
      </c>
      <c r="AZ49" s="126">
        <v>10</v>
      </c>
      <c r="BA49" s="126">
        <v>3</v>
      </c>
      <c r="BB49" s="126">
        <v>39</v>
      </c>
      <c r="BC49" s="127">
        <v>40</v>
      </c>
    </row>
    <row r="50" spans="1:55" ht="18.75">
      <c r="A50" s="75" t="s">
        <v>37</v>
      </c>
      <c r="C50" s="6" t="s">
        <v>37</v>
      </c>
      <c r="D50" s="144">
        <v>0.5675583688429954</v>
      </c>
      <c r="E50" s="144">
        <v>0.7078533420805828</v>
      </c>
      <c r="F50" s="144">
        <v>0.29197185463728026</v>
      </c>
      <c r="G50" s="144">
        <v>0.40627464753536713</v>
      </c>
      <c r="H50" s="144">
        <v>0.16708193305173802</v>
      </c>
      <c r="I50" s="144">
        <v>0.025882180555871336</v>
      </c>
      <c r="J50" s="145">
        <v>0.24833182624215697</v>
      </c>
      <c r="K50" s="120"/>
      <c r="L50" s="6" t="s">
        <v>37</v>
      </c>
      <c r="M50" s="144">
        <v>0.9999999999875715</v>
      </c>
      <c r="N50" s="144">
        <v>0.6561318623803039</v>
      </c>
      <c r="O50" s="144">
        <v>0.16302474846412596</v>
      </c>
      <c r="P50" s="144">
        <v>0.13517417110553542</v>
      </c>
      <c r="Q50" s="144">
        <v>0.6194114703999188</v>
      </c>
      <c r="R50" s="144">
        <v>0.34177015289477525</v>
      </c>
      <c r="S50" s="145">
        <v>0.321912894000096</v>
      </c>
      <c r="T50" s="120"/>
      <c r="U50" s="6" t="s">
        <v>37</v>
      </c>
      <c r="V50" s="144">
        <v>0.9999999999710472</v>
      </c>
      <c r="W50" s="144">
        <v>0.00035939216676569136</v>
      </c>
      <c r="X50" s="144">
        <v>0.31005007950517216</v>
      </c>
      <c r="Y50" s="144">
        <v>0.6582107690132084</v>
      </c>
      <c r="Z50" s="144">
        <v>0.6540922119808508</v>
      </c>
      <c r="AA50" s="144">
        <v>0.0151078486877114</v>
      </c>
      <c r="AB50" s="145">
        <v>0.014976269474178917</v>
      </c>
      <c r="AC50" s="120"/>
      <c r="AD50" s="6" t="s">
        <v>37</v>
      </c>
      <c r="AE50" s="144">
        <v>0.9999999999679254</v>
      </c>
      <c r="AF50" s="144">
        <v>0.04004008754507487</v>
      </c>
      <c r="AG50" s="144">
        <v>0.030191395186038972</v>
      </c>
      <c r="AH50" s="144">
        <v>0.06095582717737236</v>
      </c>
      <c r="AI50" s="144">
        <v>0.5081197417784692</v>
      </c>
      <c r="AJ50" s="144">
        <v>0.007722619814580731</v>
      </c>
      <c r="AK50" s="145">
        <v>0.007589125545476358</v>
      </c>
      <c r="AL50" s="120"/>
      <c r="AM50" s="6" t="s">
        <v>37</v>
      </c>
      <c r="AN50" s="144">
        <v>0.9999999999860081</v>
      </c>
      <c r="AO50" s="144">
        <v>0.31926782525791586</v>
      </c>
      <c r="AP50" s="144">
        <v>0.5597352192267733</v>
      </c>
      <c r="AQ50" s="144">
        <v>0.3111821234735107</v>
      </c>
      <c r="AR50" s="144">
        <v>0.09700521407747176</v>
      </c>
      <c r="AS50" s="144">
        <v>0.07137477916801409</v>
      </c>
      <c r="AT50" s="145">
        <v>0.07243616143963826</v>
      </c>
      <c r="AU50" s="120"/>
      <c r="AV50" s="6" t="s">
        <v>37</v>
      </c>
      <c r="AW50" s="144">
        <v>0.6078688729987927</v>
      </c>
      <c r="AX50" s="144">
        <v>0.06002091639932004</v>
      </c>
      <c r="AY50" s="144">
        <v>0.29290879976752715</v>
      </c>
      <c r="AZ50" s="144">
        <v>0.7525150870004511</v>
      </c>
      <c r="BA50" s="144">
        <v>0.33578715037992574</v>
      </c>
      <c r="BB50" s="144">
        <v>0.002466168147581277</v>
      </c>
      <c r="BC50" s="145">
        <v>0.010928958179263749</v>
      </c>
    </row>
    <row r="51" spans="1:55" ht="15.75">
      <c r="A51" s="75"/>
      <c r="C51" s="6"/>
      <c r="D51" s="126" t="s">
        <v>8</v>
      </c>
      <c r="E51" s="126" t="s">
        <v>8</v>
      </c>
      <c r="F51" s="126" t="s">
        <v>8</v>
      </c>
      <c r="G51" s="126" t="s">
        <v>8</v>
      </c>
      <c r="H51" s="126" t="s">
        <v>8</v>
      </c>
      <c r="I51" s="126" t="s">
        <v>8</v>
      </c>
      <c r="J51" s="127" t="s">
        <v>8</v>
      </c>
      <c r="K51" s="120"/>
      <c r="L51" s="6"/>
      <c r="M51" s="126" t="s">
        <v>8</v>
      </c>
      <c r="N51" s="126" t="s">
        <v>8</v>
      </c>
      <c r="O51" s="126" t="s">
        <v>8</v>
      </c>
      <c r="P51" s="126" t="s">
        <v>8</v>
      </c>
      <c r="Q51" s="126" t="s">
        <v>8</v>
      </c>
      <c r="R51" s="126" t="s">
        <v>8</v>
      </c>
      <c r="S51" s="127" t="s">
        <v>8</v>
      </c>
      <c r="T51" s="120"/>
      <c r="U51" s="6"/>
      <c r="V51" s="126" t="s">
        <v>8</v>
      </c>
      <c r="W51" s="126" t="s">
        <v>8</v>
      </c>
      <c r="X51" s="126" t="s">
        <v>8</v>
      </c>
      <c r="Y51" s="126" t="s">
        <v>8</v>
      </c>
      <c r="Z51" s="126" t="s">
        <v>8</v>
      </c>
      <c r="AA51" s="126" t="s">
        <v>8</v>
      </c>
      <c r="AB51" s="127" t="s">
        <v>8</v>
      </c>
      <c r="AC51" s="120"/>
      <c r="AD51" s="6"/>
      <c r="AE51" s="126" t="s">
        <v>8</v>
      </c>
      <c r="AF51" s="126" t="s">
        <v>8</v>
      </c>
      <c r="AG51" s="126" t="s">
        <v>8</v>
      </c>
      <c r="AH51" s="126" t="s">
        <v>8</v>
      </c>
      <c r="AI51" s="126" t="s">
        <v>8</v>
      </c>
      <c r="AJ51" s="126" t="s">
        <v>8</v>
      </c>
      <c r="AK51" s="127" t="s">
        <v>8</v>
      </c>
      <c r="AL51" s="120"/>
      <c r="AM51" s="6"/>
      <c r="AN51" s="126" t="s">
        <v>8</v>
      </c>
      <c r="AO51" s="126" t="s">
        <v>8</v>
      </c>
      <c r="AP51" s="126" t="s">
        <v>8</v>
      </c>
      <c r="AQ51" s="126" t="s">
        <v>8</v>
      </c>
      <c r="AR51" s="126" t="s">
        <v>8</v>
      </c>
      <c r="AS51" s="126" t="s">
        <v>8</v>
      </c>
      <c r="AT51" s="127" t="s">
        <v>8</v>
      </c>
      <c r="AU51" s="120"/>
      <c r="AV51" s="6"/>
      <c r="AW51" s="126" t="s">
        <v>8</v>
      </c>
      <c r="AX51" s="126" t="s">
        <v>8</v>
      </c>
      <c r="AY51" s="126" t="s">
        <v>8</v>
      </c>
      <c r="AZ51" s="126" t="s">
        <v>8</v>
      </c>
      <c r="BA51" s="126" t="s">
        <v>8</v>
      </c>
      <c r="BB51" s="126" t="s">
        <v>8</v>
      </c>
      <c r="BC51" s="127" t="s">
        <v>8</v>
      </c>
    </row>
    <row r="52" spans="1:55" ht="15.75">
      <c r="A52" s="75" t="s">
        <v>176</v>
      </c>
      <c r="C52" s="6" t="s">
        <v>176</v>
      </c>
      <c r="D52" s="142">
        <v>78.37838167748839</v>
      </c>
      <c r="E52" s="142">
        <v>81.30550249863795</v>
      </c>
      <c r="F52" s="142">
        <v>58.77774123210297</v>
      </c>
      <c r="G52" s="142">
        <v>51.05593612195503</v>
      </c>
      <c r="H52" s="142">
        <v>31.643832937935578</v>
      </c>
      <c r="I52" s="142">
        <v>109.32642356415153</v>
      </c>
      <c r="J52" s="143">
        <v>115.07433984828482</v>
      </c>
      <c r="K52" s="120"/>
      <c r="L52" s="6" t="s">
        <v>176</v>
      </c>
      <c r="M52" s="142">
        <v>0.8242805418478855</v>
      </c>
      <c r="N52" s="142">
        <v>52.22397123764105</v>
      </c>
      <c r="O52" s="142">
        <v>42.94699417092248</v>
      </c>
      <c r="P52" s="142">
        <v>26.893051320064863</v>
      </c>
      <c r="Q52" s="142">
        <v>7.127654881028584</v>
      </c>
      <c r="R52" s="142">
        <v>88.50379976729778</v>
      </c>
      <c r="S52" s="143">
        <v>88.84538422639484</v>
      </c>
      <c r="T52" s="120"/>
      <c r="U52" s="6" t="s">
        <v>176</v>
      </c>
      <c r="V52" s="142">
        <v>0.15188948507928943</v>
      </c>
      <c r="W52" s="142">
        <v>97.9184330744181</v>
      </c>
      <c r="X52" s="142">
        <v>49.53566676288826</v>
      </c>
      <c r="Y52" s="142">
        <v>38.59008218273455</v>
      </c>
      <c r="Z52" s="142">
        <v>10.727631571557556</v>
      </c>
      <c r="AA52" s="142">
        <v>109.46243152806248</v>
      </c>
      <c r="AB52" s="143">
        <v>109.53912933405614</v>
      </c>
      <c r="AC52" s="120"/>
      <c r="AD52" s="6" t="s">
        <v>176</v>
      </c>
      <c r="AE52" s="142">
        <v>0.12376194301534932</v>
      </c>
      <c r="AF52" s="142">
        <v>63.206399965875335</v>
      </c>
      <c r="AG52" s="142">
        <v>48.663589774540725</v>
      </c>
      <c r="AH52" s="142">
        <v>14.910471683637367</v>
      </c>
      <c r="AI52" s="142">
        <v>2.4712152984967735</v>
      </c>
      <c r="AJ52" s="142">
        <v>85.02676919428463</v>
      </c>
      <c r="AK52" s="143">
        <v>85.03685425625997</v>
      </c>
      <c r="AL52" s="120"/>
      <c r="AM52" s="6" t="s">
        <v>176</v>
      </c>
      <c r="AN52" s="142">
        <v>0.6503663589545774</v>
      </c>
      <c r="AO52" s="142">
        <v>53.02142259385324</v>
      </c>
      <c r="AP52" s="142">
        <v>47.181822346375924</v>
      </c>
      <c r="AQ52" s="142">
        <v>44.52034072125852</v>
      </c>
      <c r="AR52" s="142">
        <v>24.19992405492368</v>
      </c>
      <c r="AS52" s="142">
        <v>72.00182582632026</v>
      </c>
      <c r="AT52" s="143">
        <v>71.90257717467402</v>
      </c>
      <c r="AU52" s="120"/>
      <c r="AV52" s="6" t="s">
        <v>176</v>
      </c>
      <c r="AW52" s="142">
        <v>77.85038316752605</v>
      </c>
      <c r="AX52" s="142">
        <v>118.24356525482587</v>
      </c>
      <c r="AY52" s="142">
        <v>77.61345773166768</v>
      </c>
      <c r="AZ52" s="142">
        <v>56.93793642536904</v>
      </c>
      <c r="BA52" s="142">
        <v>26.52579943765659</v>
      </c>
      <c r="BB52" s="142">
        <v>157.66872438198067</v>
      </c>
      <c r="BC52" s="143">
        <v>157.99437798280798</v>
      </c>
    </row>
    <row r="53" spans="1:55" ht="15.75">
      <c r="A53" s="75" t="s">
        <v>15</v>
      </c>
      <c r="C53" s="6" t="s">
        <v>15</v>
      </c>
      <c r="D53" s="134">
        <v>114</v>
      </c>
      <c r="E53" s="134">
        <v>94</v>
      </c>
      <c r="F53" s="134">
        <v>73</v>
      </c>
      <c r="G53" s="134">
        <v>58</v>
      </c>
      <c r="H53" s="134">
        <v>28</v>
      </c>
      <c r="I53" s="134">
        <v>95</v>
      </c>
      <c r="J53" s="136">
        <v>123</v>
      </c>
      <c r="K53" s="120"/>
      <c r="L53" s="6" t="s">
        <v>15</v>
      </c>
      <c r="M53" s="134">
        <v>45</v>
      </c>
      <c r="N53" s="134">
        <v>96</v>
      </c>
      <c r="O53" s="134">
        <v>74</v>
      </c>
      <c r="P53" s="134">
        <v>51</v>
      </c>
      <c r="Q53" s="134">
        <v>20</v>
      </c>
      <c r="R53" s="134">
        <v>98</v>
      </c>
      <c r="S53" s="136">
        <v>113</v>
      </c>
      <c r="T53" s="120"/>
      <c r="U53" s="6" t="s">
        <v>15</v>
      </c>
      <c r="V53" s="134">
        <v>9</v>
      </c>
      <c r="W53" s="134">
        <v>100</v>
      </c>
      <c r="X53" s="134">
        <v>76</v>
      </c>
      <c r="Y53" s="134">
        <v>54</v>
      </c>
      <c r="Z53" s="134">
        <v>24</v>
      </c>
      <c r="AA53" s="134">
        <v>102</v>
      </c>
      <c r="AB53" s="136">
        <v>105</v>
      </c>
      <c r="AC53" s="120"/>
      <c r="AD53" s="6" t="s">
        <v>15</v>
      </c>
      <c r="AE53" s="134">
        <v>10</v>
      </c>
      <c r="AF53" s="134">
        <v>101</v>
      </c>
      <c r="AG53" s="134">
        <v>76</v>
      </c>
      <c r="AH53" s="134">
        <v>51</v>
      </c>
      <c r="AI53" s="134">
        <v>18</v>
      </c>
      <c r="AJ53" s="134">
        <v>103</v>
      </c>
      <c r="AK53" s="136">
        <v>106</v>
      </c>
      <c r="AL53" s="120"/>
      <c r="AM53" s="6" t="s">
        <v>15</v>
      </c>
      <c r="AN53" s="134">
        <v>26</v>
      </c>
      <c r="AO53" s="134">
        <v>91</v>
      </c>
      <c r="AP53" s="134">
        <v>75</v>
      </c>
      <c r="AQ53" s="134">
        <v>60</v>
      </c>
      <c r="AR53" s="134">
        <v>28</v>
      </c>
      <c r="AS53" s="134">
        <v>98</v>
      </c>
      <c r="AT53" s="136">
        <v>106</v>
      </c>
      <c r="AU53" s="120"/>
      <c r="AV53" s="6" t="s">
        <v>15</v>
      </c>
      <c r="AW53" s="134">
        <v>114</v>
      </c>
      <c r="AX53" s="134">
        <v>105</v>
      </c>
      <c r="AY53" s="134">
        <v>79</v>
      </c>
      <c r="AZ53" s="134">
        <v>62</v>
      </c>
      <c r="BA53" s="134">
        <v>31</v>
      </c>
      <c r="BB53" s="134">
        <v>106</v>
      </c>
      <c r="BC53" s="136">
        <v>134</v>
      </c>
    </row>
    <row r="54" spans="1:55" ht="18.75">
      <c r="A54" s="75" t="s">
        <v>38</v>
      </c>
      <c r="C54" s="6" t="s">
        <v>38</v>
      </c>
      <c r="D54" s="144">
        <v>0.9955644193129729</v>
      </c>
      <c r="E54" s="144">
        <v>0.821717321757736</v>
      </c>
      <c r="F54" s="144">
        <v>0.8863591039440721</v>
      </c>
      <c r="G54" s="144">
        <v>0.7290174575198279</v>
      </c>
      <c r="H54" s="144">
        <v>0.2892457216859483</v>
      </c>
      <c r="I54" s="144">
        <v>0.14938495645736205</v>
      </c>
      <c r="J54" s="145">
        <v>0.6822772364619466</v>
      </c>
      <c r="K54" s="120"/>
      <c r="L54" s="6" t="s">
        <v>38</v>
      </c>
      <c r="M54" s="144">
        <v>1.000000000000275</v>
      </c>
      <c r="N54" s="144">
        <v>0.9999215155254821</v>
      </c>
      <c r="O54" s="144">
        <v>0.9985483240372209</v>
      </c>
      <c r="P54" s="144">
        <v>0.9978251715744241</v>
      </c>
      <c r="Q54" s="144">
        <v>0.9962449388588619</v>
      </c>
      <c r="R54" s="144">
        <v>0.7432829048656675</v>
      </c>
      <c r="S54" s="145">
        <v>0.9547558593495455</v>
      </c>
      <c r="T54" s="120"/>
      <c r="U54" s="6" t="s">
        <v>38</v>
      </c>
      <c r="V54" s="144">
        <v>0.9999998354015269</v>
      </c>
      <c r="W54" s="144">
        <v>0.5402159648460901</v>
      </c>
      <c r="X54" s="144">
        <v>0.9919623436582259</v>
      </c>
      <c r="Y54" s="144">
        <v>0.9437937678936424</v>
      </c>
      <c r="Z54" s="144">
        <v>0.9908258169759847</v>
      </c>
      <c r="AA54" s="144">
        <v>0.2888761884944646</v>
      </c>
      <c r="AB54" s="145">
        <v>0.36141142990371006</v>
      </c>
      <c r="AC54" s="120"/>
      <c r="AD54" s="6" t="s">
        <v>38</v>
      </c>
      <c r="AE54" s="144">
        <v>0.9999999928183299</v>
      </c>
      <c r="AF54" s="144">
        <v>0.998821679549917</v>
      </c>
      <c r="AG54" s="144">
        <v>0.9938304256133543</v>
      </c>
      <c r="AH54" s="144">
        <v>0.999999820050319</v>
      </c>
      <c r="AI54" s="144">
        <v>0.9999938754342172</v>
      </c>
      <c r="AJ54" s="144">
        <v>0.9008414805165093</v>
      </c>
      <c r="AK54" s="145">
        <v>0.9332935917017243</v>
      </c>
      <c r="AL54" s="120"/>
      <c r="AM54" s="6" t="s">
        <v>38</v>
      </c>
      <c r="AN54" s="144">
        <v>1</v>
      </c>
      <c r="AO54" s="144">
        <v>0.9995020183451578</v>
      </c>
      <c r="AP54" s="144">
        <v>0.9950390203007534</v>
      </c>
      <c r="AQ54" s="144">
        <v>0.9324997872275628</v>
      </c>
      <c r="AR54" s="144">
        <v>0.6709401157243383</v>
      </c>
      <c r="AS54" s="144">
        <v>0.9774509169039031</v>
      </c>
      <c r="AT54" s="145">
        <v>0.9954314943716084</v>
      </c>
      <c r="AU54" s="120"/>
      <c r="AV54" s="6" t="s">
        <v>38</v>
      </c>
      <c r="AW54" s="144">
        <v>0.996117589506912</v>
      </c>
      <c r="AX54" s="144">
        <v>0.1778391685780011</v>
      </c>
      <c r="AY54" s="144">
        <v>0.5230510273547891</v>
      </c>
      <c r="AZ54" s="144">
        <v>0.6580887858989736</v>
      </c>
      <c r="BA54" s="144">
        <v>0.6957687020631178</v>
      </c>
      <c r="BB54" s="144">
        <v>0.0008463275286844521</v>
      </c>
      <c r="BC54" s="145">
        <v>0.07683126338637325</v>
      </c>
    </row>
    <row r="55" spans="1:55" ht="15.75">
      <c r="A55" s="79"/>
      <c r="C55" s="6"/>
      <c r="D55" s="144" t="s">
        <v>8</v>
      </c>
      <c r="E55" s="144" t="s">
        <v>8</v>
      </c>
      <c r="F55" s="144" t="s">
        <v>8</v>
      </c>
      <c r="G55" s="144" t="s">
        <v>8</v>
      </c>
      <c r="H55" s="144" t="s">
        <v>8</v>
      </c>
      <c r="I55" s="144" t="s">
        <v>8</v>
      </c>
      <c r="J55" s="145" t="s">
        <v>8</v>
      </c>
      <c r="K55" s="120"/>
      <c r="L55" s="6"/>
      <c r="M55" s="144" t="s">
        <v>8</v>
      </c>
      <c r="N55" s="144" t="s">
        <v>8</v>
      </c>
      <c r="O55" s="144" t="s">
        <v>8</v>
      </c>
      <c r="P55" s="144" t="s">
        <v>8</v>
      </c>
      <c r="Q55" s="144" t="s">
        <v>8</v>
      </c>
      <c r="R55" s="144" t="s">
        <v>8</v>
      </c>
      <c r="S55" s="145" t="s">
        <v>8</v>
      </c>
      <c r="T55" s="120"/>
      <c r="U55" s="6"/>
      <c r="V55" s="144" t="s">
        <v>8</v>
      </c>
      <c r="W55" s="144" t="s">
        <v>8</v>
      </c>
      <c r="X55" s="144" t="s">
        <v>8</v>
      </c>
      <c r="Y55" s="144" t="s">
        <v>8</v>
      </c>
      <c r="Z55" s="144" t="s">
        <v>8</v>
      </c>
      <c r="AA55" s="144" t="s">
        <v>8</v>
      </c>
      <c r="AB55" s="145" t="s">
        <v>8</v>
      </c>
      <c r="AC55" s="120"/>
      <c r="AD55" s="6"/>
      <c r="AE55" s="144" t="s">
        <v>8</v>
      </c>
      <c r="AF55" s="144" t="s">
        <v>8</v>
      </c>
      <c r="AG55" s="144" t="s">
        <v>8</v>
      </c>
      <c r="AH55" s="144" t="s">
        <v>8</v>
      </c>
      <c r="AI55" s="144" t="s">
        <v>8</v>
      </c>
      <c r="AJ55" s="144" t="s">
        <v>8</v>
      </c>
      <c r="AK55" s="145" t="s">
        <v>8</v>
      </c>
      <c r="AL55" s="120"/>
      <c r="AM55" s="6"/>
      <c r="AN55" s="144" t="s">
        <v>8</v>
      </c>
      <c r="AO55" s="144" t="s">
        <v>8</v>
      </c>
      <c r="AP55" s="144" t="s">
        <v>8</v>
      </c>
      <c r="AQ55" s="144" t="s">
        <v>8</v>
      </c>
      <c r="AR55" s="144" t="s">
        <v>8</v>
      </c>
      <c r="AS55" s="144" t="s">
        <v>8</v>
      </c>
      <c r="AT55" s="145" t="s">
        <v>8</v>
      </c>
      <c r="AU55" s="120"/>
      <c r="AV55" s="6"/>
      <c r="AW55" s="144" t="s">
        <v>8</v>
      </c>
      <c r="AX55" s="144" t="s">
        <v>8</v>
      </c>
      <c r="AY55" s="144" t="s">
        <v>8</v>
      </c>
      <c r="AZ55" s="144" t="s">
        <v>8</v>
      </c>
      <c r="BA55" s="144" t="s">
        <v>8</v>
      </c>
      <c r="BB55" s="144" t="s">
        <v>8</v>
      </c>
      <c r="BC55" s="145" t="s">
        <v>8</v>
      </c>
    </row>
    <row r="56" spans="1:55" ht="15.75">
      <c r="A56" s="75" t="s">
        <v>16</v>
      </c>
      <c r="C56" s="6" t="s">
        <v>16</v>
      </c>
      <c r="D56" s="126" t="s">
        <v>309</v>
      </c>
      <c r="E56" s="126" t="s">
        <v>310</v>
      </c>
      <c r="F56" s="126" t="s">
        <v>312</v>
      </c>
      <c r="G56" s="126" t="s">
        <v>313</v>
      </c>
      <c r="H56" s="126" t="s">
        <v>253</v>
      </c>
      <c r="I56" s="126" t="s">
        <v>314</v>
      </c>
      <c r="J56" s="127" t="s">
        <v>315</v>
      </c>
      <c r="K56" s="120"/>
      <c r="L56" s="6" t="s">
        <v>16</v>
      </c>
      <c r="M56" s="126" t="s">
        <v>260</v>
      </c>
      <c r="N56" s="126" t="s">
        <v>260</v>
      </c>
      <c r="O56" s="126" t="s">
        <v>260</v>
      </c>
      <c r="P56" s="126" t="s">
        <v>260</v>
      </c>
      <c r="Q56" s="126" t="s">
        <v>260</v>
      </c>
      <c r="R56" s="126" t="s">
        <v>318</v>
      </c>
      <c r="S56" s="127" t="s">
        <v>318</v>
      </c>
      <c r="T56" s="120"/>
      <c r="U56" s="6" t="s">
        <v>16</v>
      </c>
      <c r="V56" s="126" t="s">
        <v>260</v>
      </c>
      <c r="W56" s="126" t="s">
        <v>320</v>
      </c>
      <c r="X56" s="126" t="s">
        <v>260</v>
      </c>
      <c r="Y56" s="126" t="s">
        <v>260</v>
      </c>
      <c r="Z56" s="126" t="s">
        <v>260</v>
      </c>
      <c r="AA56" s="126" t="s">
        <v>321</v>
      </c>
      <c r="AB56" s="127" t="s">
        <v>321</v>
      </c>
      <c r="AC56" s="120"/>
      <c r="AD56" s="6" t="s">
        <v>16</v>
      </c>
      <c r="AE56" s="126" t="s">
        <v>260</v>
      </c>
      <c r="AF56" s="126" t="s">
        <v>323</v>
      </c>
      <c r="AG56" s="126" t="s">
        <v>260</v>
      </c>
      <c r="AH56" s="126" t="s">
        <v>260</v>
      </c>
      <c r="AI56" s="126" t="s">
        <v>260</v>
      </c>
      <c r="AJ56" s="126" t="s">
        <v>324</v>
      </c>
      <c r="AK56" s="127" t="s">
        <v>324</v>
      </c>
      <c r="AL56" s="120"/>
      <c r="AM56" s="6" t="s">
        <v>16</v>
      </c>
      <c r="AN56" s="126" t="s">
        <v>260</v>
      </c>
      <c r="AO56" s="126" t="s">
        <v>253</v>
      </c>
      <c r="AP56" s="126" t="s">
        <v>319</v>
      </c>
      <c r="AQ56" s="126" t="s">
        <v>253</v>
      </c>
      <c r="AR56" s="126" t="s">
        <v>253</v>
      </c>
      <c r="AS56" s="126" t="s">
        <v>325</v>
      </c>
      <c r="AT56" s="127" t="s">
        <v>326</v>
      </c>
      <c r="AU56" s="120"/>
      <c r="AV56" s="6" t="s">
        <v>16</v>
      </c>
      <c r="AW56" s="126" t="s">
        <v>309</v>
      </c>
      <c r="AX56" s="126" t="s">
        <v>327</v>
      </c>
      <c r="AY56" s="126" t="s">
        <v>329</v>
      </c>
      <c r="AZ56" s="126" t="s">
        <v>326</v>
      </c>
      <c r="BA56" s="126" t="s">
        <v>309</v>
      </c>
      <c r="BB56" s="126" t="s">
        <v>330</v>
      </c>
      <c r="BC56" s="127" t="s">
        <v>331</v>
      </c>
    </row>
    <row r="57" spans="1:55" ht="15.75">
      <c r="A57" s="75" t="s">
        <v>39</v>
      </c>
      <c r="C57" s="6" t="s">
        <v>39</v>
      </c>
      <c r="D57" s="144">
        <v>1</v>
      </c>
      <c r="E57" s="144">
        <v>0.453125</v>
      </c>
      <c r="F57" s="144">
        <v>0.125</v>
      </c>
      <c r="G57" s="144">
        <v>0.6875</v>
      </c>
      <c r="H57" s="144">
        <v>1</v>
      </c>
      <c r="I57" s="144">
        <v>1</v>
      </c>
      <c r="J57" s="145">
        <v>0.4048728942871094</v>
      </c>
      <c r="K57" s="120"/>
      <c r="L57" s="6" t="s">
        <v>39</v>
      </c>
      <c r="M57" s="144">
        <v>1</v>
      </c>
      <c r="N57" s="144">
        <v>1</v>
      </c>
      <c r="O57" s="144">
        <v>1</v>
      </c>
      <c r="P57" s="144">
        <v>1</v>
      </c>
      <c r="Q57" s="144">
        <v>1</v>
      </c>
      <c r="R57" s="144">
        <v>0.375</v>
      </c>
      <c r="S57" s="145">
        <v>0.375</v>
      </c>
      <c r="T57" s="120"/>
      <c r="U57" s="6" t="s">
        <v>39</v>
      </c>
      <c r="V57" s="144">
        <v>1</v>
      </c>
      <c r="W57" s="144">
        <v>0.125</v>
      </c>
      <c r="X57" s="144">
        <v>1</v>
      </c>
      <c r="Y57" s="144">
        <v>1</v>
      </c>
      <c r="Z57" s="144">
        <v>1</v>
      </c>
      <c r="AA57" s="144">
        <v>0.001953125</v>
      </c>
      <c r="AB57" s="145">
        <v>0.001953125</v>
      </c>
      <c r="AC57" s="120"/>
      <c r="AD57" s="6" t="s">
        <v>39</v>
      </c>
      <c r="AE57" s="144">
        <v>1</v>
      </c>
      <c r="AF57" s="144">
        <v>0.5</v>
      </c>
      <c r="AG57" s="144">
        <v>1</v>
      </c>
      <c r="AH57" s="144">
        <v>1</v>
      </c>
      <c r="AI57" s="144">
        <v>1</v>
      </c>
      <c r="AJ57" s="144">
        <v>0.0625</v>
      </c>
      <c r="AK57" s="145">
        <v>0.0625</v>
      </c>
      <c r="AL57" s="120"/>
      <c r="AM57" s="6" t="s">
        <v>39</v>
      </c>
      <c r="AN57" s="144">
        <v>1</v>
      </c>
      <c r="AO57" s="144">
        <v>1</v>
      </c>
      <c r="AP57" s="144">
        <v>1</v>
      </c>
      <c r="AQ57" s="144">
        <v>1</v>
      </c>
      <c r="AR57" s="144">
        <v>1</v>
      </c>
      <c r="AS57" s="144">
        <v>0.75390625</v>
      </c>
      <c r="AT57" s="145">
        <v>1</v>
      </c>
      <c r="AU57" s="120"/>
      <c r="AV57" s="6" t="s">
        <v>39</v>
      </c>
      <c r="AW57" s="144">
        <v>1</v>
      </c>
      <c r="AX57" s="144">
        <v>0.143463134765625</v>
      </c>
      <c r="AY57" s="144">
        <v>0.803619384765625</v>
      </c>
      <c r="AZ57" s="144">
        <v>1</v>
      </c>
      <c r="BA57" s="144">
        <v>1</v>
      </c>
      <c r="BB57" s="144">
        <v>0.023702702470473014</v>
      </c>
      <c r="BC57" s="145">
        <v>0.01658900337497471</v>
      </c>
    </row>
    <row r="58" spans="1:55" ht="15.75">
      <c r="A58" s="75"/>
      <c r="C58" s="6"/>
      <c r="D58" s="126" t="s">
        <v>8</v>
      </c>
      <c r="E58" s="126" t="s">
        <v>8</v>
      </c>
      <c r="F58" s="126" t="s">
        <v>8</v>
      </c>
      <c r="G58" s="126" t="s">
        <v>8</v>
      </c>
      <c r="H58" s="126" t="s">
        <v>8</v>
      </c>
      <c r="I58" s="126" t="s">
        <v>8</v>
      </c>
      <c r="J58" s="127" t="s">
        <v>8</v>
      </c>
      <c r="K58" s="120"/>
      <c r="L58" s="6"/>
      <c r="M58" s="126" t="s">
        <v>8</v>
      </c>
      <c r="N58" s="126" t="s">
        <v>8</v>
      </c>
      <c r="O58" s="126" t="s">
        <v>8</v>
      </c>
      <c r="P58" s="126" t="s">
        <v>8</v>
      </c>
      <c r="Q58" s="126" t="s">
        <v>8</v>
      </c>
      <c r="R58" s="126" t="s">
        <v>8</v>
      </c>
      <c r="S58" s="127" t="s">
        <v>8</v>
      </c>
      <c r="T58" s="120"/>
      <c r="U58" s="6"/>
      <c r="V58" s="126" t="s">
        <v>8</v>
      </c>
      <c r="W58" s="126" t="s">
        <v>8</v>
      </c>
      <c r="X58" s="126" t="s">
        <v>8</v>
      </c>
      <c r="Y58" s="126" t="s">
        <v>8</v>
      </c>
      <c r="Z58" s="126" t="s">
        <v>8</v>
      </c>
      <c r="AA58" s="126" t="s">
        <v>8</v>
      </c>
      <c r="AB58" s="127" t="s">
        <v>8</v>
      </c>
      <c r="AC58" s="120"/>
      <c r="AD58" s="6"/>
      <c r="AE58" s="126" t="s">
        <v>8</v>
      </c>
      <c r="AF58" s="126" t="s">
        <v>8</v>
      </c>
      <c r="AG58" s="126" t="s">
        <v>8</v>
      </c>
      <c r="AH58" s="126" t="s">
        <v>8</v>
      </c>
      <c r="AI58" s="126" t="s">
        <v>8</v>
      </c>
      <c r="AJ58" s="126" t="s">
        <v>8</v>
      </c>
      <c r="AK58" s="127" t="s">
        <v>8</v>
      </c>
      <c r="AL58" s="120"/>
      <c r="AM58" s="6"/>
      <c r="AN58" s="126" t="s">
        <v>8</v>
      </c>
      <c r="AO58" s="126" t="s">
        <v>8</v>
      </c>
      <c r="AP58" s="126" t="s">
        <v>8</v>
      </c>
      <c r="AQ58" s="126" t="s">
        <v>8</v>
      </c>
      <c r="AR58" s="126" t="s">
        <v>8</v>
      </c>
      <c r="AS58" s="126" t="s">
        <v>8</v>
      </c>
      <c r="AT58" s="127" t="s">
        <v>8</v>
      </c>
      <c r="AU58" s="120"/>
      <c r="AV58" s="6"/>
      <c r="AW58" s="126" t="s">
        <v>8</v>
      </c>
      <c r="AX58" s="126" t="s">
        <v>8</v>
      </c>
      <c r="AY58" s="126" t="s">
        <v>8</v>
      </c>
      <c r="AZ58" s="126" t="s">
        <v>8</v>
      </c>
      <c r="BA58" s="126" t="s">
        <v>8</v>
      </c>
      <c r="BB58" s="126" t="s">
        <v>8</v>
      </c>
      <c r="BC58" s="127" t="s">
        <v>8</v>
      </c>
    </row>
    <row r="59" spans="1:55" ht="15.75">
      <c r="A59" s="82" t="s">
        <v>40</v>
      </c>
      <c r="C59" s="10" t="s">
        <v>40</v>
      </c>
      <c r="D59" s="146">
        <v>1</v>
      </c>
      <c r="E59" s="146">
        <v>0.38470000000000004</v>
      </c>
      <c r="F59" s="146">
        <v>1</v>
      </c>
      <c r="G59" s="146">
        <v>0.7321</v>
      </c>
      <c r="H59" s="146">
        <v>1</v>
      </c>
      <c r="I59" s="146">
        <v>0.06820000000000004</v>
      </c>
      <c r="J59" s="147">
        <v>0.5972999999999999</v>
      </c>
      <c r="K59" s="120"/>
      <c r="L59" s="10" t="s">
        <v>40</v>
      </c>
      <c r="M59" s="146">
        <v>1</v>
      </c>
      <c r="N59" s="146">
        <v>1</v>
      </c>
      <c r="O59" s="146">
        <v>1</v>
      </c>
      <c r="P59" s="146">
        <v>1</v>
      </c>
      <c r="Q59" s="146">
        <v>1</v>
      </c>
      <c r="R59" s="146">
        <v>0.5956</v>
      </c>
      <c r="S59" s="147">
        <v>0.602</v>
      </c>
      <c r="T59" s="120"/>
      <c r="U59" s="10" t="s">
        <v>40</v>
      </c>
      <c r="V59" s="146">
        <v>1</v>
      </c>
      <c r="W59" s="146">
        <v>1</v>
      </c>
      <c r="X59" s="146">
        <v>1</v>
      </c>
      <c r="Y59" s="146">
        <v>1</v>
      </c>
      <c r="Z59" s="146">
        <v>1</v>
      </c>
      <c r="AA59" s="146">
        <v>1</v>
      </c>
      <c r="AB59" s="147">
        <v>1</v>
      </c>
      <c r="AC59" s="120"/>
      <c r="AD59" s="10" t="s">
        <v>40</v>
      </c>
      <c r="AE59" s="146">
        <v>1</v>
      </c>
      <c r="AF59" s="146">
        <v>1</v>
      </c>
      <c r="AG59" s="146">
        <v>1</v>
      </c>
      <c r="AH59" s="146">
        <v>1</v>
      </c>
      <c r="AI59" s="146">
        <v>1</v>
      </c>
      <c r="AJ59" s="146">
        <v>1</v>
      </c>
      <c r="AK59" s="147">
        <v>1</v>
      </c>
      <c r="AL59" s="120"/>
      <c r="AM59" s="10" t="s">
        <v>40</v>
      </c>
      <c r="AN59" s="146">
        <v>1</v>
      </c>
      <c r="AO59" s="146">
        <v>1</v>
      </c>
      <c r="AP59" s="146">
        <v>0.6634</v>
      </c>
      <c r="AQ59" s="146">
        <v>1</v>
      </c>
      <c r="AR59" s="146">
        <v>1</v>
      </c>
      <c r="AS59" s="146">
        <v>0.1573</v>
      </c>
      <c r="AT59" s="147">
        <v>0.381</v>
      </c>
      <c r="AU59" s="120"/>
      <c r="AV59" s="10" t="s">
        <v>40</v>
      </c>
      <c r="AW59" s="146">
        <v>1</v>
      </c>
      <c r="AX59" s="146">
        <v>0.7782</v>
      </c>
      <c r="AY59" s="146">
        <v>0.6252</v>
      </c>
      <c r="AZ59" s="146">
        <v>0.896</v>
      </c>
      <c r="BA59" s="146">
        <v>0.6685</v>
      </c>
      <c r="BB59" s="146">
        <v>0.0968</v>
      </c>
      <c r="BC59" s="147">
        <v>0.352</v>
      </c>
    </row>
    <row r="60" spans="1:55" ht="15.75">
      <c r="A60" s="79"/>
      <c r="C60" s="6"/>
      <c r="D60" s="126" t="s">
        <v>8</v>
      </c>
      <c r="E60" s="126" t="s">
        <v>8</v>
      </c>
      <c r="F60" s="126" t="s">
        <v>8</v>
      </c>
      <c r="G60" s="126" t="s">
        <v>8</v>
      </c>
      <c r="H60" s="126" t="s">
        <v>8</v>
      </c>
      <c r="I60" s="126" t="s">
        <v>8</v>
      </c>
      <c r="J60" s="127" t="s">
        <v>8</v>
      </c>
      <c r="K60" s="120"/>
      <c r="L60" s="6"/>
      <c r="M60" s="126" t="s">
        <v>8</v>
      </c>
      <c r="N60" s="126" t="s">
        <v>8</v>
      </c>
      <c r="O60" s="126" t="s">
        <v>8</v>
      </c>
      <c r="P60" s="126" t="s">
        <v>8</v>
      </c>
      <c r="Q60" s="126" t="s">
        <v>8</v>
      </c>
      <c r="R60" s="126" t="s">
        <v>8</v>
      </c>
      <c r="S60" s="127" t="s">
        <v>8</v>
      </c>
      <c r="T60" s="120"/>
      <c r="U60" s="6"/>
      <c r="V60" s="126" t="s">
        <v>8</v>
      </c>
      <c r="W60" s="126" t="s">
        <v>8</v>
      </c>
      <c r="X60" s="126" t="s">
        <v>8</v>
      </c>
      <c r="Y60" s="126" t="s">
        <v>8</v>
      </c>
      <c r="Z60" s="126" t="s">
        <v>8</v>
      </c>
      <c r="AA60" s="126" t="s">
        <v>8</v>
      </c>
      <c r="AB60" s="127" t="s">
        <v>8</v>
      </c>
      <c r="AC60" s="120"/>
      <c r="AD60" s="6"/>
      <c r="AE60" s="126" t="s">
        <v>8</v>
      </c>
      <c r="AF60" s="126" t="s">
        <v>8</v>
      </c>
      <c r="AG60" s="126" t="s">
        <v>8</v>
      </c>
      <c r="AH60" s="126" t="s">
        <v>8</v>
      </c>
      <c r="AI60" s="126" t="s">
        <v>8</v>
      </c>
      <c r="AJ60" s="126" t="s">
        <v>8</v>
      </c>
      <c r="AK60" s="127" t="s">
        <v>8</v>
      </c>
      <c r="AL60" s="120"/>
      <c r="AM60" s="6"/>
      <c r="AN60" s="126" t="s">
        <v>8</v>
      </c>
      <c r="AO60" s="126" t="s">
        <v>8</v>
      </c>
      <c r="AP60" s="126" t="s">
        <v>8</v>
      </c>
      <c r="AQ60" s="126" t="s">
        <v>8</v>
      </c>
      <c r="AR60" s="126" t="s">
        <v>8</v>
      </c>
      <c r="AS60" s="126" t="s">
        <v>8</v>
      </c>
      <c r="AT60" s="127" t="s">
        <v>8</v>
      </c>
      <c r="AU60" s="120"/>
      <c r="AV60" s="6"/>
      <c r="AW60" s="126" t="s">
        <v>8</v>
      </c>
      <c r="AX60" s="126" t="s">
        <v>8</v>
      </c>
      <c r="AY60" s="126" t="s">
        <v>8</v>
      </c>
      <c r="AZ60" s="126" t="s">
        <v>8</v>
      </c>
      <c r="BA60" s="126" t="s">
        <v>8</v>
      </c>
      <c r="BB60" s="126" t="s">
        <v>8</v>
      </c>
      <c r="BC60" s="127" t="s">
        <v>8</v>
      </c>
    </row>
    <row r="61" spans="1:55" ht="15.75">
      <c r="A61" s="75" t="s">
        <v>182</v>
      </c>
      <c r="C61" s="6" t="s">
        <v>182</v>
      </c>
      <c r="D61" s="144">
        <v>0.4070104029711755</v>
      </c>
      <c r="E61" s="144">
        <v>0.8786708636343556</v>
      </c>
      <c r="F61" s="144">
        <v>0.920895978661047</v>
      </c>
      <c r="G61" s="144">
        <v>0.6545124220387385</v>
      </c>
      <c r="H61" s="144">
        <v>0.434911570708287</v>
      </c>
      <c r="I61" s="144">
        <v>0.7693507828170717</v>
      </c>
      <c r="J61" s="145">
        <v>0.9863653500332175</v>
      </c>
      <c r="K61" s="120"/>
      <c r="L61" s="6" t="s">
        <v>182</v>
      </c>
      <c r="M61" s="144">
        <v>1</v>
      </c>
      <c r="N61" s="144">
        <v>0.14668541630367948</v>
      </c>
      <c r="O61" s="144">
        <v>0.6141681318569698</v>
      </c>
      <c r="P61" s="144">
        <v>0.1443851470209645</v>
      </c>
      <c r="Q61" s="144">
        <v>5.904916757404344E-05</v>
      </c>
      <c r="R61" s="144">
        <v>0.07596464082654997</v>
      </c>
      <c r="S61" s="145">
        <v>0.0758580970158318</v>
      </c>
      <c r="T61" s="120"/>
      <c r="U61" s="6" t="s">
        <v>182</v>
      </c>
      <c r="V61" s="144">
        <v>1</v>
      </c>
      <c r="W61" s="144">
        <v>0.07828303963877459</v>
      </c>
      <c r="X61" s="144">
        <v>0.238026153611686</v>
      </c>
      <c r="Y61" s="144">
        <v>0.053996684585795984</v>
      </c>
      <c r="Z61" s="144">
        <v>0.6276735622795986</v>
      </c>
      <c r="AA61" s="144">
        <v>0.07333060979068584</v>
      </c>
      <c r="AB61" s="145">
        <v>0.07411937404513314</v>
      </c>
      <c r="AC61" s="120"/>
      <c r="AD61" s="6" t="s">
        <v>182</v>
      </c>
      <c r="AE61" s="144">
        <v>1</v>
      </c>
      <c r="AF61" s="144">
        <v>0.9058951098244691</v>
      </c>
      <c r="AG61" s="144">
        <v>0.581488422915877</v>
      </c>
      <c r="AH61" s="144">
        <v>0.09154931281989764</v>
      </c>
      <c r="AI61" s="144">
        <v>1</v>
      </c>
      <c r="AJ61" s="144">
        <v>0.524397656315075</v>
      </c>
      <c r="AK61" s="145">
        <v>0.5268040051782059</v>
      </c>
      <c r="AL61" s="120"/>
      <c r="AM61" s="6" t="s">
        <v>182</v>
      </c>
      <c r="AN61" s="144">
        <v>1</v>
      </c>
      <c r="AO61" s="144">
        <v>0.7959591255600446</v>
      </c>
      <c r="AP61" s="144">
        <v>0.8620878349385102</v>
      </c>
      <c r="AQ61" s="144">
        <v>0.9921148733141061</v>
      </c>
      <c r="AR61" s="144">
        <v>0.8942079731228924</v>
      </c>
      <c r="AS61" s="144">
        <v>0.3157908316085011</v>
      </c>
      <c r="AT61" s="145">
        <v>0.3098938418245142</v>
      </c>
      <c r="AU61" s="120"/>
      <c r="AV61" s="6" t="s">
        <v>182</v>
      </c>
      <c r="AW61" s="144">
        <v>0.41621959180545454</v>
      </c>
      <c r="AX61" s="144">
        <v>0.05614246766904385</v>
      </c>
      <c r="AY61" s="144">
        <v>0.5711452279031433</v>
      </c>
      <c r="AZ61" s="144">
        <v>0.9478206937196932</v>
      </c>
      <c r="BA61" s="144">
        <v>0.9495760510218328</v>
      </c>
      <c r="BB61" s="144">
        <v>0.07458738060369274</v>
      </c>
      <c r="BC61" s="145">
        <v>0.09081633892020469</v>
      </c>
    </row>
    <row r="62" spans="1:55" ht="16.5" thickBot="1">
      <c r="A62" s="83"/>
      <c r="C62" s="8"/>
      <c r="D62" s="148" t="s">
        <v>8</v>
      </c>
      <c r="E62" s="148" t="s">
        <v>8</v>
      </c>
      <c r="F62" s="148" t="s">
        <v>8</v>
      </c>
      <c r="G62" s="148" t="s">
        <v>8</v>
      </c>
      <c r="H62" s="148" t="s">
        <v>8</v>
      </c>
      <c r="I62" s="148" t="s">
        <v>8</v>
      </c>
      <c r="J62" s="149" t="s">
        <v>8</v>
      </c>
      <c r="K62" s="120"/>
      <c r="L62" s="8"/>
      <c r="M62" s="148" t="s">
        <v>8</v>
      </c>
      <c r="N62" s="148" t="s">
        <v>8</v>
      </c>
      <c r="O62" s="148" t="s">
        <v>8</v>
      </c>
      <c r="P62" s="148" t="s">
        <v>8</v>
      </c>
      <c r="Q62" s="148" t="s">
        <v>8</v>
      </c>
      <c r="R62" s="148" t="s">
        <v>8</v>
      </c>
      <c r="S62" s="149" t="s">
        <v>8</v>
      </c>
      <c r="T62" s="120"/>
      <c r="U62" s="8"/>
      <c r="V62" s="148" t="s">
        <v>8</v>
      </c>
      <c r="W62" s="148" t="s">
        <v>8</v>
      </c>
      <c r="X62" s="148" t="s">
        <v>8</v>
      </c>
      <c r="Y62" s="148" t="s">
        <v>8</v>
      </c>
      <c r="Z62" s="148" t="s">
        <v>8</v>
      </c>
      <c r="AA62" s="148" t="s">
        <v>8</v>
      </c>
      <c r="AB62" s="149" t="s">
        <v>8</v>
      </c>
      <c r="AC62" s="120"/>
      <c r="AD62" s="8"/>
      <c r="AE62" s="148" t="s">
        <v>8</v>
      </c>
      <c r="AF62" s="148" t="s">
        <v>8</v>
      </c>
      <c r="AG62" s="148" t="s">
        <v>8</v>
      </c>
      <c r="AH62" s="148" t="s">
        <v>8</v>
      </c>
      <c r="AI62" s="148" t="s">
        <v>8</v>
      </c>
      <c r="AJ62" s="148" t="s">
        <v>8</v>
      </c>
      <c r="AK62" s="149" t="s">
        <v>8</v>
      </c>
      <c r="AL62" s="120"/>
      <c r="AM62" s="8"/>
      <c r="AN62" s="148" t="s">
        <v>8</v>
      </c>
      <c r="AO62" s="148" t="s">
        <v>8</v>
      </c>
      <c r="AP62" s="148" t="s">
        <v>8</v>
      </c>
      <c r="AQ62" s="148" t="s">
        <v>8</v>
      </c>
      <c r="AR62" s="148" t="s">
        <v>8</v>
      </c>
      <c r="AS62" s="148" t="s">
        <v>8</v>
      </c>
      <c r="AT62" s="149" t="s">
        <v>8</v>
      </c>
      <c r="AU62" s="120"/>
      <c r="AV62" s="8"/>
      <c r="AW62" s="148" t="s">
        <v>8</v>
      </c>
      <c r="AX62" s="148" t="s">
        <v>8</v>
      </c>
      <c r="AY62" s="148" t="s">
        <v>8</v>
      </c>
      <c r="AZ62" s="148" t="s">
        <v>8</v>
      </c>
      <c r="BA62" s="148" t="s">
        <v>8</v>
      </c>
      <c r="BB62" s="148" t="s">
        <v>8</v>
      </c>
      <c r="BC62" s="149" t="s">
        <v>8</v>
      </c>
    </row>
    <row r="63" spans="1:55" ht="15.75">
      <c r="A63" s="71" t="s">
        <v>175</v>
      </c>
      <c r="B63" s="119"/>
      <c r="C63" s="14" t="s">
        <v>175</v>
      </c>
      <c r="D63" s="126" t="s">
        <v>8</v>
      </c>
      <c r="E63" s="126" t="s">
        <v>8</v>
      </c>
      <c r="F63" s="126" t="s">
        <v>8</v>
      </c>
      <c r="G63" s="126" t="s">
        <v>8</v>
      </c>
      <c r="H63" s="126" t="s">
        <v>8</v>
      </c>
      <c r="I63" s="126" t="s">
        <v>8</v>
      </c>
      <c r="J63" s="127" t="s">
        <v>8</v>
      </c>
      <c r="L63" s="14" t="s">
        <v>175</v>
      </c>
      <c r="M63" s="126" t="s">
        <v>8</v>
      </c>
      <c r="N63" s="126" t="s">
        <v>8</v>
      </c>
      <c r="O63" s="126" t="s">
        <v>8</v>
      </c>
      <c r="P63" s="126" t="s">
        <v>8</v>
      </c>
      <c r="Q63" s="126" t="s">
        <v>8</v>
      </c>
      <c r="R63" s="126" t="s">
        <v>8</v>
      </c>
      <c r="S63" s="127" t="s">
        <v>8</v>
      </c>
      <c r="U63" s="14" t="s">
        <v>175</v>
      </c>
      <c r="V63" s="126" t="s">
        <v>8</v>
      </c>
      <c r="W63" s="126" t="s">
        <v>8</v>
      </c>
      <c r="X63" s="126" t="s">
        <v>8</v>
      </c>
      <c r="Y63" s="126" t="s">
        <v>8</v>
      </c>
      <c r="Z63" s="126" t="s">
        <v>8</v>
      </c>
      <c r="AA63" s="126" t="s">
        <v>8</v>
      </c>
      <c r="AB63" s="127" t="s">
        <v>8</v>
      </c>
      <c r="AD63" s="14" t="s">
        <v>175</v>
      </c>
      <c r="AE63" s="126" t="s">
        <v>8</v>
      </c>
      <c r="AF63" s="126" t="s">
        <v>8</v>
      </c>
      <c r="AG63" s="126" t="s">
        <v>8</v>
      </c>
      <c r="AH63" s="126" t="s">
        <v>8</v>
      </c>
      <c r="AI63" s="126" t="s">
        <v>8</v>
      </c>
      <c r="AJ63" s="126" t="s">
        <v>8</v>
      </c>
      <c r="AK63" s="127" t="s">
        <v>8</v>
      </c>
      <c r="AM63" s="14" t="s">
        <v>175</v>
      </c>
      <c r="AN63" s="126" t="s">
        <v>8</v>
      </c>
      <c r="AO63" s="126" t="s">
        <v>8</v>
      </c>
      <c r="AP63" s="126" t="s">
        <v>8</v>
      </c>
      <c r="AQ63" s="126" t="s">
        <v>8</v>
      </c>
      <c r="AR63" s="126" t="s">
        <v>8</v>
      </c>
      <c r="AS63" s="126" t="s">
        <v>8</v>
      </c>
      <c r="AT63" s="127" t="s">
        <v>8</v>
      </c>
      <c r="AV63" s="14" t="s">
        <v>175</v>
      </c>
      <c r="AW63" s="126" t="s">
        <v>8</v>
      </c>
      <c r="AX63" s="126" t="s">
        <v>8</v>
      </c>
      <c r="AY63" s="126" t="s">
        <v>8</v>
      </c>
      <c r="AZ63" s="126" t="s">
        <v>8</v>
      </c>
      <c r="BA63" s="126" t="s">
        <v>8</v>
      </c>
      <c r="BB63" s="126" t="s">
        <v>8</v>
      </c>
      <c r="BC63" s="127" t="s">
        <v>8</v>
      </c>
    </row>
    <row r="64" spans="1:55" ht="15.75">
      <c r="A64" s="75"/>
      <c r="C64" s="6"/>
      <c r="D64" s="126" t="s">
        <v>8</v>
      </c>
      <c r="E64" s="126" t="s">
        <v>8</v>
      </c>
      <c r="F64" s="126" t="s">
        <v>8</v>
      </c>
      <c r="G64" s="126" t="s">
        <v>8</v>
      </c>
      <c r="H64" s="126" t="s">
        <v>8</v>
      </c>
      <c r="I64" s="126" t="s">
        <v>8</v>
      </c>
      <c r="J64" s="127" t="s">
        <v>8</v>
      </c>
      <c r="K64" s="120"/>
      <c r="L64" s="6"/>
      <c r="M64" s="126" t="s">
        <v>8</v>
      </c>
      <c r="N64" s="126" t="s">
        <v>8</v>
      </c>
      <c r="O64" s="126" t="s">
        <v>8</v>
      </c>
      <c r="P64" s="126" t="s">
        <v>8</v>
      </c>
      <c r="Q64" s="126" t="s">
        <v>8</v>
      </c>
      <c r="R64" s="126" t="s">
        <v>8</v>
      </c>
      <c r="S64" s="127" t="s">
        <v>8</v>
      </c>
      <c r="T64" s="120"/>
      <c r="U64" s="6"/>
      <c r="V64" s="126" t="s">
        <v>8</v>
      </c>
      <c r="W64" s="126" t="s">
        <v>8</v>
      </c>
      <c r="X64" s="126" t="s">
        <v>8</v>
      </c>
      <c r="Y64" s="126" t="s">
        <v>8</v>
      </c>
      <c r="Z64" s="126" t="s">
        <v>8</v>
      </c>
      <c r="AA64" s="126" t="s">
        <v>8</v>
      </c>
      <c r="AB64" s="127" t="s">
        <v>8</v>
      </c>
      <c r="AC64" s="120"/>
      <c r="AD64" s="6"/>
      <c r="AE64" s="126" t="s">
        <v>8</v>
      </c>
      <c r="AF64" s="126" t="s">
        <v>8</v>
      </c>
      <c r="AG64" s="126" t="s">
        <v>8</v>
      </c>
      <c r="AH64" s="126" t="s">
        <v>8</v>
      </c>
      <c r="AI64" s="126" t="s">
        <v>8</v>
      </c>
      <c r="AJ64" s="126" t="s">
        <v>8</v>
      </c>
      <c r="AK64" s="127" t="s">
        <v>8</v>
      </c>
      <c r="AL64" s="120"/>
      <c r="AM64" s="6"/>
      <c r="AN64" s="126" t="s">
        <v>8</v>
      </c>
      <c r="AO64" s="126" t="s">
        <v>8</v>
      </c>
      <c r="AP64" s="126" t="s">
        <v>8</v>
      </c>
      <c r="AQ64" s="126" t="s">
        <v>8</v>
      </c>
      <c r="AR64" s="126" t="s">
        <v>8</v>
      </c>
      <c r="AS64" s="126" t="s">
        <v>8</v>
      </c>
      <c r="AT64" s="127" t="s">
        <v>8</v>
      </c>
      <c r="AU64" s="120"/>
      <c r="AV64" s="6"/>
      <c r="AW64" s="126" t="s">
        <v>8</v>
      </c>
      <c r="AX64" s="126" t="s">
        <v>8</v>
      </c>
      <c r="AY64" s="126" t="s">
        <v>8</v>
      </c>
      <c r="AZ64" s="126" t="s">
        <v>8</v>
      </c>
      <c r="BA64" s="126" t="s">
        <v>8</v>
      </c>
      <c r="BB64" s="126" t="s">
        <v>8</v>
      </c>
      <c r="BC64" s="127" t="s">
        <v>8</v>
      </c>
    </row>
    <row r="65" spans="1:55" ht="18.75">
      <c r="A65" s="75" t="s">
        <v>180</v>
      </c>
      <c r="C65" s="6" t="s">
        <v>180</v>
      </c>
      <c r="D65" s="142">
        <v>1.5466175338998418</v>
      </c>
      <c r="E65" s="142">
        <v>4.725805393127885</v>
      </c>
      <c r="F65" s="142">
        <v>3.4834471636487</v>
      </c>
      <c r="G65" s="142">
        <v>6.202416642654829</v>
      </c>
      <c r="H65" s="142">
        <v>3.2258064516129037E-24</v>
      </c>
      <c r="I65" s="142">
        <v>27.191795460094948</v>
      </c>
      <c r="J65" s="143">
        <v>21.211753847392334</v>
      </c>
      <c r="K65" s="120"/>
      <c r="L65" s="6" t="s">
        <v>180</v>
      </c>
      <c r="M65" s="142">
        <v>0</v>
      </c>
      <c r="N65" s="142">
        <v>0</v>
      </c>
      <c r="O65" s="142">
        <v>0</v>
      </c>
      <c r="P65" s="142">
        <v>0</v>
      </c>
      <c r="Q65" s="142">
        <v>0</v>
      </c>
      <c r="R65" s="142">
        <v>9.410381936199212</v>
      </c>
      <c r="S65" s="143">
        <v>9.441813670936224</v>
      </c>
      <c r="T65" s="120"/>
      <c r="U65" s="6" t="s">
        <v>180</v>
      </c>
      <c r="V65" s="142">
        <v>0</v>
      </c>
      <c r="W65" s="142">
        <v>4.347826086956521E-24</v>
      </c>
      <c r="X65" s="142">
        <v>4.347826086956521E-24</v>
      </c>
      <c r="Y65" s="142">
        <v>0</v>
      </c>
      <c r="Z65" s="142">
        <v>0</v>
      </c>
      <c r="AA65" s="142">
        <v>4.8392083417190666</v>
      </c>
      <c r="AB65" s="143">
        <v>4.821785901679926</v>
      </c>
      <c r="AC65" s="120"/>
      <c r="AD65" s="6" t="s">
        <v>180</v>
      </c>
      <c r="AE65" s="142">
        <v>0</v>
      </c>
      <c r="AF65" s="142">
        <v>0</v>
      </c>
      <c r="AG65" s="142">
        <v>0</v>
      </c>
      <c r="AH65" s="142">
        <v>4.9999999999999973E-23</v>
      </c>
      <c r="AI65" s="142">
        <v>0</v>
      </c>
      <c r="AJ65" s="142">
        <v>3.9467828603393538</v>
      </c>
      <c r="AK65" s="143">
        <v>3.930665617642648</v>
      </c>
      <c r="AL65" s="120"/>
      <c r="AM65" s="6" t="s">
        <v>180</v>
      </c>
      <c r="AN65" s="142">
        <v>0</v>
      </c>
      <c r="AO65" s="142">
        <v>4.3478260869565225E-24</v>
      </c>
      <c r="AP65" s="142">
        <v>2.015999427339626</v>
      </c>
      <c r="AQ65" s="142">
        <v>1.69567728712359</v>
      </c>
      <c r="AR65" s="142">
        <v>0</v>
      </c>
      <c r="AS65" s="142">
        <v>10.228228121801893</v>
      </c>
      <c r="AT65" s="143">
        <v>10.43311210338704</v>
      </c>
      <c r="AU65" s="120"/>
      <c r="AV65" s="6" t="s">
        <v>180</v>
      </c>
      <c r="AW65" s="142">
        <v>1.512436030001415</v>
      </c>
      <c r="AX65" s="142">
        <v>20.049228225207848</v>
      </c>
      <c r="AY65" s="142">
        <v>18.984638930773176</v>
      </c>
      <c r="AZ65" s="142">
        <v>6.567811462604441</v>
      </c>
      <c r="BA65" s="142">
        <v>1.6345170286243835</v>
      </c>
      <c r="BB65" s="142">
        <v>72.35175883393188</v>
      </c>
      <c r="BC65" s="143">
        <v>66.71907029903842</v>
      </c>
    </row>
    <row r="66" spans="1:55" ht="15.75">
      <c r="A66" s="75" t="s">
        <v>15</v>
      </c>
      <c r="C66" s="6" t="s">
        <v>15</v>
      </c>
      <c r="D66" s="134">
        <v>2</v>
      </c>
      <c r="E66" s="134">
        <v>7</v>
      </c>
      <c r="F66" s="134">
        <v>7</v>
      </c>
      <c r="G66" s="134">
        <v>5</v>
      </c>
      <c r="H66" s="134">
        <v>0</v>
      </c>
      <c r="I66" s="134">
        <v>19</v>
      </c>
      <c r="J66" s="136">
        <v>22</v>
      </c>
      <c r="K66" s="120"/>
      <c r="L66" s="6" t="s">
        <v>15</v>
      </c>
      <c r="M66" s="134">
        <v>0</v>
      </c>
      <c r="N66" s="134">
        <v>0</v>
      </c>
      <c r="O66" s="134">
        <v>0</v>
      </c>
      <c r="P66" s="134">
        <v>0</v>
      </c>
      <c r="Q66" s="134">
        <v>0</v>
      </c>
      <c r="R66" s="134">
        <v>2</v>
      </c>
      <c r="S66" s="136">
        <v>2</v>
      </c>
      <c r="T66" s="120"/>
      <c r="U66" s="6" t="s">
        <v>15</v>
      </c>
      <c r="V66" s="134">
        <v>0</v>
      </c>
      <c r="W66" s="134">
        <v>0</v>
      </c>
      <c r="X66" s="134">
        <v>0</v>
      </c>
      <c r="Y66" s="134">
        <v>0</v>
      </c>
      <c r="Z66" s="134">
        <v>0</v>
      </c>
      <c r="AA66" s="134">
        <v>3</v>
      </c>
      <c r="AB66" s="136">
        <v>3</v>
      </c>
      <c r="AC66" s="120"/>
      <c r="AD66" s="6" t="s">
        <v>15</v>
      </c>
      <c r="AE66" s="134">
        <v>0</v>
      </c>
      <c r="AF66" s="134">
        <v>0</v>
      </c>
      <c r="AG66" s="134">
        <v>0</v>
      </c>
      <c r="AH66" s="134">
        <v>0</v>
      </c>
      <c r="AI66" s="134">
        <v>0</v>
      </c>
      <c r="AJ66" s="134">
        <v>2</v>
      </c>
      <c r="AK66" s="136">
        <v>2</v>
      </c>
      <c r="AL66" s="120"/>
      <c r="AM66" s="6" t="s">
        <v>15</v>
      </c>
      <c r="AN66" s="134">
        <v>0</v>
      </c>
      <c r="AO66" s="134">
        <v>0</v>
      </c>
      <c r="AP66" s="134">
        <v>2</v>
      </c>
      <c r="AQ66" s="134">
        <v>2</v>
      </c>
      <c r="AR66" s="134">
        <v>0</v>
      </c>
      <c r="AS66" s="134">
        <v>10</v>
      </c>
      <c r="AT66" s="136">
        <v>9</v>
      </c>
      <c r="AU66" s="120"/>
      <c r="AV66" s="6" t="s">
        <v>15</v>
      </c>
      <c r="AW66" s="134">
        <v>2</v>
      </c>
      <c r="AX66" s="134">
        <v>14</v>
      </c>
      <c r="AY66" s="134">
        <v>15</v>
      </c>
      <c r="AZ66" s="134">
        <v>9</v>
      </c>
      <c r="BA66" s="134">
        <v>3</v>
      </c>
      <c r="BB66" s="134">
        <v>37</v>
      </c>
      <c r="BC66" s="136">
        <v>38</v>
      </c>
    </row>
    <row r="67" spans="1:55" ht="18.75">
      <c r="A67" s="75" t="s">
        <v>37</v>
      </c>
      <c r="C67" s="6" t="s">
        <v>37</v>
      </c>
      <c r="D67" s="144">
        <v>0.46148359769970254</v>
      </c>
      <c r="E67" s="144">
        <v>0.6933832871559076</v>
      </c>
      <c r="F67" s="144">
        <v>0.8369756191852034</v>
      </c>
      <c r="G67" s="144">
        <v>0.28701825395590314</v>
      </c>
      <c r="H67" s="144">
        <v>1</v>
      </c>
      <c r="I67" s="144">
        <v>0.10026436464924439</v>
      </c>
      <c r="J67" s="145">
        <v>0.507686288523778</v>
      </c>
      <c r="K67" s="120"/>
      <c r="L67" s="6" t="s">
        <v>37</v>
      </c>
      <c r="M67" s="144">
        <v>1</v>
      </c>
      <c r="N67" s="144">
        <v>1</v>
      </c>
      <c r="O67" s="144">
        <v>1</v>
      </c>
      <c r="P67" s="144">
        <v>1</v>
      </c>
      <c r="Q67" s="144">
        <v>1</v>
      </c>
      <c r="R67" s="144">
        <v>0.00904818613799232</v>
      </c>
      <c r="S67" s="145">
        <v>0.008907097612920528</v>
      </c>
      <c r="T67" s="120"/>
      <c r="U67" s="6" t="s">
        <v>37</v>
      </c>
      <c r="V67" s="144">
        <v>1</v>
      </c>
      <c r="W67" s="144">
        <v>1</v>
      </c>
      <c r="X67" s="144">
        <v>1</v>
      </c>
      <c r="Y67" s="144">
        <v>1</v>
      </c>
      <c r="Z67" s="144">
        <v>1</v>
      </c>
      <c r="AA67" s="144">
        <v>0.18395689751433578</v>
      </c>
      <c r="AB67" s="145">
        <v>0.18532175272330584</v>
      </c>
      <c r="AC67" s="120"/>
      <c r="AD67" s="6" t="s">
        <v>37</v>
      </c>
      <c r="AE67" s="144">
        <v>1</v>
      </c>
      <c r="AF67" s="144">
        <v>1</v>
      </c>
      <c r="AG67" s="144">
        <v>1</v>
      </c>
      <c r="AH67" s="144">
        <v>1</v>
      </c>
      <c r="AI67" s="144">
        <v>1</v>
      </c>
      <c r="AJ67" s="144">
        <v>0.13898469912197461</v>
      </c>
      <c r="AK67" s="145">
        <v>0.14010924926148108</v>
      </c>
      <c r="AL67" s="120"/>
      <c r="AM67" s="6" t="s">
        <v>37</v>
      </c>
      <c r="AN67" s="144">
        <v>1</v>
      </c>
      <c r="AO67" s="144">
        <v>1</v>
      </c>
      <c r="AP67" s="144">
        <v>0.36494825095017974</v>
      </c>
      <c r="AQ67" s="144">
        <v>0.42833972700954637</v>
      </c>
      <c r="AR67" s="144">
        <v>1</v>
      </c>
      <c r="AS67" s="144">
        <v>0.4207035127558281</v>
      </c>
      <c r="AT67" s="145">
        <v>0.31657268222039675</v>
      </c>
      <c r="AU67" s="120"/>
      <c r="AV67" s="6" t="s">
        <v>37</v>
      </c>
      <c r="AW67" s="144">
        <v>0.4694384832543972</v>
      </c>
      <c r="AX67" s="144">
        <v>0.12859699153492218</v>
      </c>
      <c r="AY67" s="144">
        <v>0.21443081605593925</v>
      </c>
      <c r="AZ67" s="144">
        <v>0.6820157234290247</v>
      </c>
      <c r="BA67" s="144">
        <v>0.6515888852218984</v>
      </c>
      <c r="BB67" s="144">
        <v>0.0004515497145745205</v>
      </c>
      <c r="BC67" s="145">
        <v>0.0027198050558735706</v>
      </c>
    </row>
    <row r="68" spans="1:55" ht="15.75">
      <c r="A68" s="75"/>
      <c r="C68" s="6"/>
      <c r="D68" s="144" t="s">
        <v>8</v>
      </c>
      <c r="E68" s="144" t="s">
        <v>8</v>
      </c>
      <c r="F68" s="144" t="s">
        <v>8</v>
      </c>
      <c r="G68" s="144" t="s">
        <v>8</v>
      </c>
      <c r="H68" s="144" t="s">
        <v>8</v>
      </c>
      <c r="I68" s="144" t="s">
        <v>8</v>
      </c>
      <c r="J68" s="145" t="s">
        <v>8</v>
      </c>
      <c r="K68" s="120"/>
      <c r="L68" s="6"/>
      <c r="M68" s="144" t="s">
        <v>8</v>
      </c>
      <c r="N68" s="144" t="s">
        <v>8</v>
      </c>
      <c r="O68" s="144" t="s">
        <v>8</v>
      </c>
      <c r="P68" s="144" t="s">
        <v>8</v>
      </c>
      <c r="Q68" s="144" t="s">
        <v>8</v>
      </c>
      <c r="R68" s="144" t="s">
        <v>8</v>
      </c>
      <c r="S68" s="145" t="s">
        <v>8</v>
      </c>
      <c r="T68" s="120"/>
      <c r="U68" s="6"/>
      <c r="V68" s="144" t="s">
        <v>8</v>
      </c>
      <c r="W68" s="144" t="s">
        <v>8</v>
      </c>
      <c r="X68" s="144" t="s">
        <v>8</v>
      </c>
      <c r="Y68" s="144" t="s">
        <v>8</v>
      </c>
      <c r="Z68" s="144" t="s">
        <v>8</v>
      </c>
      <c r="AA68" s="144" t="s">
        <v>8</v>
      </c>
      <c r="AB68" s="145" t="s">
        <v>8</v>
      </c>
      <c r="AC68" s="120"/>
      <c r="AD68" s="6"/>
      <c r="AE68" s="144" t="s">
        <v>8</v>
      </c>
      <c r="AF68" s="144" t="s">
        <v>8</v>
      </c>
      <c r="AG68" s="144" t="s">
        <v>8</v>
      </c>
      <c r="AH68" s="144" t="s">
        <v>8</v>
      </c>
      <c r="AI68" s="144" t="s">
        <v>8</v>
      </c>
      <c r="AJ68" s="144" t="s">
        <v>8</v>
      </c>
      <c r="AK68" s="145" t="s">
        <v>8</v>
      </c>
      <c r="AL68" s="120"/>
      <c r="AM68" s="6"/>
      <c r="AN68" s="144" t="s">
        <v>8</v>
      </c>
      <c r="AO68" s="144" t="s">
        <v>8</v>
      </c>
      <c r="AP68" s="144" t="s">
        <v>8</v>
      </c>
      <c r="AQ68" s="144" t="s">
        <v>8</v>
      </c>
      <c r="AR68" s="144" t="s">
        <v>8</v>
      </c>
      <c r="AS68" s="144" t="s">
        <v>8</v>
      </c>
      <c r="AT68" s="145" t="s">
        <v>8</v>
      </c>
      <c r="AU68" s="120"/>
      <c r="AV68" s="6"/>
      <c r="AW68" s="144" t="s">
        <v>8</v>
      </c>
      <c r="AX68" s="144" t="s">
        <v>8</v>
      </c>
      <c r="AY68" s="144" t="s">
        <v>8</v>
      </c>
      <c r="AZ68" s="144" t="s">
        <v>8</v>
      </c>
      <c r="BA68" s="144" t="s">
        <v>8</v>
      </c>
      <c r="BB68" s="144" t="s">
        <v>8</v>
      </c>
      <c r="BC68" s="145" t="s">
        <v>8</v>
      </c>
    </row>
    <row r="69" spans="1:55" ht="15.75">
      <c r="A69" s="75" t="s">
        <v>176</v>
      </c>
      <c r="C69" s="6" t="s">
        <v>176</v>
      </c>
      <c r="D69" s="142">
        <v>77.96183385262178</v>
      </c>
      <c r="E69" s="142">
        <v>81.1176567439168</v>
      </c>
      <c r="F69" s="142">
        <v>54.20240866931449</v>
      </c>
      <c r="G69" s="142">
        <v>51.03515514531612</v>
      </c>
      <c r="H69" s="142">
        <v>29.635669109667273</v>
      </c>
      <c r="I69" s="142">
        <v>106.12197516124593</v>
      </c>
      <c r="J69" s="143">
        <v>111.48117374895172</v>
      </c>
      <c r="K69" s="120"/>
      <c r="L69" s="6" t="s">
        <v>176</v>
      </c>
      <c r="M69" s="142">
        <v>0</v>
      </c>
      <c r="N69" s="142">
        <v>51.911663639716366</v>
      </c>
      <c r="O69" s="142">
        <v>40.40454895030219</v>
      </c>
      <c r="P69" s="142">
        <v>23.618337506248825</v>
      </c>
      <c r="Q69" s="142">
        <v>6.256131134380746</v>
      </c>
      <c r="R69" s="142">
        <v>83.40914391312945</v>
      </c>
      <c r="S69" s="143">
        <v>83.51963802414397</v>
      </c>
      <c r="T69" s="120"/>
      <c r="U69" s="6" t="s">
        <v>176</v>
      </c>
      <c r="V69" s="142">
        <v>0</v>
      </c>
      <c r="W69" s="142">
        <v>71.45348723661952</v>
      </c>
      <c r="X69" s="142">
        <v>48.213775827641925</v>
      </c>
      <c r="Y69" s="142">
        <v>38.23345761869284</v>
      </c>
      <c r="Z69" s="142">
        <v>10.24418799526106</v>
      </c>
      <c r="AA69" s="142">
        <v>87.88760412828577</v>
      </c>
      <c r="AB69" s="143">
        <v>87.90079062159812</v>
      </c>
      <c r="AC69" s="120"/>
      <c r="AD69" s="6" t="s">
        <v>176</v>
      </c>
      <c r="AE69" s="142">
        <v>0</v>
      </c>
      <c r="AF69" s="142">
        <v>54.41758450348482</v>
      </c>
      <c r="AG69" s="142">
        <v>42.642578500730814</v>
      </c>
      <c r="AH69" s="142">
        <v>8.903596580241532</v>
      </c>
      <c r="AI69" s="142">
        <v>0</v>
      </c>
      <c r="AJ69" s="142">
        <v>64.49646917462339</v>
      </c>
      <c r="AK69" s="143">
        <v>64.4470527635056</v>
      </c>
      <c r="AL69" s="120"/>
      <c r="AM69" s="6" t="s">
        <v>176</v>
      </c>
      <c r="AN69" s="142">
        <v>0</v>
      </c>
      <c r="AO69" s="142">
        <v>51.87806271148693</v>
      </c>
      <c r="AP69" s="142">
        <v>47.17357177847549</v>
      </c>
      <c r="AQ69" s="142">
        <v>43.383874840071634</v>
      </c>
      <c r="AR69" s="142">
        <v>21.390870971950324</v>
      </c>
      <c r="AS69" s="142">
        <v>69.50511079646348</v>
      </c>
      <c r="AT69" s="143">
        <v>69.50231215392807</v>
      </c>
      <c r="AU69" s="120"/>
      <c r="AV69" s="6" t="s">
        <v>176</v>
      </c>
      <c r="AW69" s="142">
        <v>77.5731973626076</v>
      </c>
      <c r="AX69" s="142">
        <v>108.60317316848412</v>
      </c>
      <c r="AY69" s="142">
        <v>77.47090081786378</v>
      </c>
      <c r="AZ69" s="142">
        <v>56.45550550130516</v>
      </c>
      <c r="BA69" s="142">
        <v>24.810562963871924</v>
      </c>
      <c r="BB69" s="142">
        <v>153.62851441464318</v>
      </c>
      <c r="BC69" s="143">
        <v>154.88683487899164</v>
      </c>
    </row>
    <row r="70" spans="1:55" ht="15.75">
      <c r="A70" s="75" t="s">
        <v>15</v>
      </c>
      <c r="C70" s="6" t="s">
        <v>15</v>
      </c>
      <c r="D70" s="128">
        <v>113</v>
      </c>
      <c r="E70" s="128">
        <v>93</v>
      </c>
      <c r="F70" s="128">
        <v>72</v>
      </c>
      <c r="G70" s="128">
        <v>57</v>
      </c>
      <c r="H70" s="128">
        <v>27</v>
      </c>
      <c r="I70" s="128">
        <v>94</v>
      </c>
      <c r="J70" s="129">
        <v>122</v>
      </c>
      <c r="K70" s="120"/>
      <c r="L70" s="6" t="s">
        <v>15</v>
      </c>
      <c r="M70" s="128">
        <v>44</v>
      </c>
      <c r="N70" s="128">
        <v>95</v>
      </c>
      <c r="O70" s="128">
        <v>73</v>
      </c>
      <c r="P70" s="128">
        <v>50</v>
      </c>
      <c r="Q70" s="128">
        <v>19</v>
      </c>
      <c r="R70" s="128">
        <v>97</v>
      </c>
      <c r="S70" s="129">
        <v>112</v>
      </c>
      <c r="T70" s="120"/>
      <c r="U70" s="6" t="s">
        <v>15</v>
      </c>
      <c r="V70" s="128">
        <v>8</v>
      </c>
      <c r="W70" s="128">
        <v>99</v>
      </c>
      <c r="X70" s="128">
        <v>75</v>
      </c>
      <c r="Y70" s="128">
        <v>53</v>
      </c>
      <c r="Z70" s="128">
        <v>23</v>
      </c>
      <c r="AA70" s="128">
        <v>101</v>
      </c>
      <c r="AB70" s="129">
        <v>104</v>
      </c>
      <c r="AC70" s="120"/>
      <c r="AD70" s="6" t="s">
        <v>15</v>
      </c>
      <c r="AE70" s="128">
        <v>9</v>
      </c>
      <c r="AF70" s="128">
        <v>100</v>
      </c>
      <c r="AG70" s="128">
        <v>75</v>
      </c>
      <c r="AH70" s="128">
        <v>50</v>
      </c>
      <c r="AI70" s="128">
        <v>17</v>
      </c>
      <c r="AJ70" s="128">
        <v>102</v>
      </c>
      <c r="AK70" s="129">
        <v>105</v>
      </c>
      <c r="AL70" s="120"/>
      <c r="AM70" s="6" t="s">
        <v>15</v>
      </c>
      <c r="AN70" s="128">
        <v>25</v>
      </c>
      <c r="AO70" s="128">
        <v>90</v>
      </c>
      <c r="AP70" s="128">
        <v>74</v>
      </c>
      <c r="AQ70" s="128">
        <v>59</v>
      </c>
      <c r="AR70" s="128">
        <v>27</v>
      </c>
      <c r="AS70" s="128">
        <v>97</v>
      </c>
      <c r="AT70" s="129">
        <v>105</v>
      </c>
      <c r="AU70" s="120"/>
      <c r="AV70" s="6" t="s">
        <v>15</v>
      </c>
      <c r="AW70" s="128">
        <v>113</v>
      </c>
      <c r="AX70" s="128">
        <v>104</v>
      </c>
      <c r="AY70" s="128">
        <v>78</v>
      </c>
      <c r="AZ70" s="128">
        <v>61</v>
      </c>
      <c r="BA70" s="128">
        <v>30</v>
      </c>
      <c r="BB70" s="128">
        <v>105</v>
      </c>
      <c r="BC70" s="129">
        <v>133</v>
      </c>
    </row>
    <row r="71" spans="1:55" ht="18.75">
      <c r="A71" s="75" t="s">
        <v>38</v>
      </c>
      <c r="C71" s="6" t="s">
        <v>38</v>
      </c>
      <c r="D71" s="144">
        <v>0.9950868692331146</v>
      </c>
      <c r="E71" s="144">
        <v>0.8056427399954724</v>
      </c>
      <c r="F71" s="144">
        <v>0.9417768284448996</v>
      </c>
      <c r="G71" s="144">
        <v>0.6972048050541767</v>
      </c>
      <c r="H71" s="144">
        <v>0.3307699661866028</v>
      </c>
      <c r="I71" s="144">
        <v>0.18489873143923932</v>
      </c>
      <c r="J71" s="145">
        <v>0.7424952412964599</v>
      </c>
      <c r="K71" s="120"/>
      <c r="L71" s="6" t="s">
        <v>38</v>
      </c>
      <c r="M71" s="144">
        <v>1</v>
      </c>
      <c r="N71" s="144">
        <v>0.9999057984030663</v>
      </c>
      <c r="O71" s="144">
        <v>0.9993030001528551</v>
      </c>
      <c r="P71" s="144">
        <v>0.9994510007361663</v>
      </c>
      <c r="Q71" s="144">
        <v>0.9972456675541873</v>
      </c>
      <c r="R71" s="144">
        <v>0.8357151748014864</v>
      </c>
      <c r="S71" s="145">
        <v>0.9797110749485148</v>
      </c>
      <c r="T71" s="120"/>
      <c r="U71" s="6" t="s">
        <v>38</v>
      </c>
      <c r="V71" s="144">
        <v>1</v>
      </c>
      <c r="W71" s="144">
        <v>0.9833039824373163</v>
      </c>
      <c r="X71" s="144">
        <v>0.9931306813212303</v>
      </c>
      <c r="Y71" s="144">
        <v>0.9367421666635698</v>
      </c>
      <c r="Z71" s="144">
        <v>0.9896626271497697</v>
      </c>
      <c r="AA71" s="144">
        <v>0.8207900013277979</v>
      </c>
      <c r="AB71" s="145">
        <v>0.8713600454624227</v>
      </c>
      <c r="AC71" s="120"/>
      <c r="AD71" s="6" t="s">
        <v>38</v>
      </c>
      <c r="AE71" s="144">
        <v>1</v>
      </c>
      <c r="AF71" s="144">
        <v>0.9999428137686676</v>
      </c>
      <c r="AG71" s="144">
        <v>0.9990453223592862</v>
      </c>
      <c r="AH71" s="144">
        <v>0.9999999999852007</v>
      </c>
      <c r="AI71" s="144">
        <v>1</v>
      </c>
      <c r="AJ71" s="144">
        <v>0.9986185967008572</v>
      </c>
      <c r="AK71" s="145">
        <v>0.9993662868589593</v>
      </c>
      <c r="AL71" s="120"/>
      <c r="AM71" s="6" t="s">
        <v>38</v>
      </c>
      <c r="AN71" s="144">
        <v>1</v>
      </c>
      <c r="AO71" s="144">
        <v>0.9995712772099131</v>
      </c>
      <c r="AP71" s="144">
        <v>0.9936303333634474</v>
      </c>
      <c r="AQ71" s="144">
        <v>0.9364486029925404</v>
      </c>
      <c r="AR71" s="144">
        <v>0.7676485666680659</v>
      </c>
      <c r="AS71" s="144">
        <v>0.9842230898764123</v>
      </c>
      <c r="AT71" s="145">
        <v>0.9970193515089637</v>
      </c>
      <c r="AU71" s="120"/>
      <c r="AV71" s="6" t="s">
        <v>38</v>
      </c>
      <c r="AW71" s="144">
        <v>0.9955407514963253</v>
      </c>
      <c r="AX71" s="144">
        <v>0.3591768243600167</v>
      </c>
      <c r="AY71" s="144">
        <v>0.495619404832843</v>
      </c>
      <c r="AZ71" s="144">
        <v>0.6410768673136292</v>
      </c>
      <c r="BA71" s="144">
        <v>0.7341848461442074</v>
      </c>
      <c r="BB71" s="144">
        <v>0.0014013018666275915</v>
      </c>
      <c r="BC71" s="145">
        <v>0.09420422401857254</v>
      </c>
    </row>
    <row r="72" spans="1:55" ht="15.75">
      <c r="A72" s="79"/>
      <c r="C72" s="6"/>
      <c r="D72" s="144" t="s">
        <v>8</v>
      </c>
      <c r="E72" s="144" t="s">
        <v>8</v>
      </c>
      <c r="F72" s="144" t="s">
        <v>8</v>
      </c>
      <c r="G72" s="144" t="s">
        <v>8</v>
      </c>
      <c r="H72" s="144" t="s">
        <v>8</v>
      </c>
      <c r="I72" s="144" t="s">
        <v>8</v>
      </c>
      <c r="J72" s="145" t="s">
        <v>8</v>
      </c>
      <c r="K72" s="120"/>
      <c r="L72" s="6"/>
      <c r="M72" s="144" t="s">
        <v>8</v>
      </c>
      <c r="N72" s="144" t="s">
        <v>8</v>
      </c>
      <c r="O72" s="144" t="s">
        <v>8</v>
      </c>
      <c r="P72" s="144" t="s">
        <v>8</v>
      </c>
      <c r="Q72" s="144" t="s">
        <v>8</v>
      </c>
      <c r="R72" s="144" t="s">
        <v>8</v>
      </c>
      <c r="S72" s="145" t="s">
        <v>8</v>
      </c>
      <c r="T72" s="120"/>
      <c r="U72" s="6"/>
      <c r="V72" s="144" t="s">
        <v>8</v>
      </c>
      <c r="W72" s="144" t="s">
        <v>8</v>
      </c>
      <c r="X72" s="144" t="s">
        <v>8</v>
      </c>
      <c r="Y72" s="144" t="s">
        <v>8</v>
      </c>
      <c r="Z72" s="144" t="s">
        <v>8</v>
      </c>
      <c r="AA72" s="144" t="s">
        <v>8</v>
      </c>
      <c r="AB72" s="145" t="s">
        <v>8</v>
      </c>
      <c r="AC72" s="120"/>
      <c r="AD72" s="6"/>
      <c r="AE72" s="144" t="s">
        <v>8</v>
      </c>
      <c r="AF72" s="144" t="s">
        <v>8</v>
      </c>
      <c r="AG72" s="144" t="s">
        <v>8</v>
      </c>
      <c r="AH72" s="144" t="s">
        <v>8</v>
      </c>
      <c r="AI72" s="144" t="s">
        <v>8</v>
      </c>
      <c r="AJ72" s="144" t="s">
        <v>8</v>
      </c>
      <c r="AK72" s="145" t="s">
        <v>8</v>
      </c>
      <c r="AL72" s="120"/>
      <c r="AM72" s="6"/>
      <c r="AN72" s="144" t="s">
        <v>8</v>
      </c>
      <c r="AO72" s="144" t="s">
        <v>8</v>
      </c>
      <c r="AP72" s="144" t="s">
        <v>8</v>
      </c>
      <c r="AQ72" s="144" t="s">
        <v>8</v>
      </c>
      <c r="AR72" s="144" t="s">
        <v>8</v>
      </c>
      <c r="AS72" s="144" t="s">
        <v>8</v>
      </c>
      <c r="AT72" s="145" t="s">
        <v>8</v>
      </c>
      <c r="AU72" s="120"/>
      <c r="AV72" s="6"/>
      <c r="AW72" s="144" t="s">
        <v>8</v>
      </c>
      <c r="AX72" s="144" t="s">
        <v>8</v>
      </c>
      <c r="AY72" s="144" t="s">
        <v>8</v>
      </c>
      <c r="AZ72" s="144" t="s">
        <v>8</v>
      </c>
      <c r="BA72" s="144" t="s">
        <v>8</v>
      </c>
      <c r="BB72" s="144" t="s">
        <v>8</v>
      </c>
      <c r="BC72" s="145" t="s">
        <v>8</v>
      </c>
    </row>
    <row r="73" spans="1:55" ht="15.75">
      <c r="A73" s="75" t="s">
        <v>16</v>
      </c>
      <c r="C73" s="6" t="s">
        <v>16</v>
      </c>
      <c r="D73" s="150" t="s">
        <v>309</v>
      </c>
      <c r="E73" s="150" t="s">
        <v>311</v>
      </c>
      <c r="F73" s="150" t="s">
        <v>311</v>
      </c>
      <c r="G73" s="150" t="s">
        <v>313</v>
      </c>
      <c r="H73" s="150" t="s">
        <v>253</v>
      </c>
      <c r="I73" s="150" t="s">
        <v>316</v>
      </c>
      <c r="J73" s="151" t="s">
        <v>317</v>
      </c>
      <c r="K73" s="120"/>
      <c r="L73" s="6" t="s">
        <v>16</v>
      </c>
      <c r="M73" s="126" t="s">
        <v>253</v>
      </c>
      <c r="N73" s="126" t="s">
        <v>253</v>
      </c>
      <c r="O73" s="126" t="s">
        <v>253</v>
      </c>
      <c r="P73" s="126" t="s">
        <v>253</v>
      </c>
      <c r="Q73" s="126" t="s">
        <v>253</v>
      </c>
      <c r="R73" s="126" t="s">
        <v>319</v>
      </c>
      <c r="S73" s="127" t="s">
        <v>319</v>
      </c>
      <c r="T73" s="120"/>
      <c r="U73" s="6" t="s">
        <v>16</v>
      </c>
      <c r="V73" s="126" t="s">
        <v>253</v>
      </c>
      <c r="W73" s="126" t="s">
        <v>260</v>
      </c>
      <c r="X73" s="126" t="s">
        <v>260</v>
      </c>
      <c r="Y73" s="126" t="s">
        <v>253</v>
      </c>
      <c r="Z73" s="126" t="s">
        <v>253</v>
      </c>
      <c r="AA73" s="126" t="s">
        <v>322</v>
      </c>
      <c r="AB73" s="127" t="s">
        <v>322</v>
      </c>
      <c r="AC73" s="120"/>
      <c r="AD73" s="6" t="s">
        <v>16</v>
      </c>
      <c r="AE73" s="126" t="s">
        <v>253</v>
      </c>
      <c r="AF73" s="126" t="s">
        <v>253</v>
      </c>
      <c r="AG73" s="126" t="s">
        <v>253</v>
      </c>
      <c r="AH73" s="126" t="s">
        <v>260</v>
      </c>
      <c r="AI73" s="126" t="s">
        <v>253</v>
      </c>
      <c r="AJ73" s="126" t="s">
        <v>309</v>
      </c>
      <c r="AK73" s="127" t="s">
        <v>309</v>
      </c>
      <c r="AL73" s="120"/>
      <c r="AM73" s="6" t="s">
        <v>16</v>
      </c>
      <c r="AN73" s="126" t="s">
        <v>253</v>
      </c>
      <c r="AO73" s="126" t="s">
        <v>253</v>
      </c>
      <c r="AP73" s="126" t="s">
        <v>319</v>
      </c>
      <c r="AQ73" s="126" t="s">
        <v>309</v>
      </c>
      <c r="AR73" s="126" t="s">
        <v>253</v>
      </c>
      <c r="AS73" s="126" t="s">
        <v>252</v>
      </c>
      <c r="AT73" s="127" t="s">
        <v>326</v>
      </c>
      <c r="AU73" s="120"/>
      <c r="AV73" s="6" t="s">
        <v>16</v>
      </c>
      <c r="AW73" s="126" t="s">
        <v>309</v>
      </c>
      <c r="AX73" s="126" t="s">
        <v>328</v>
      </c>
      <c r="AY73" s="126" t="s">
        <v>329</v>
      </c>
      <c r="AZ73" s="126" t="s">
        <v>325</v>
      </c>
      <c r="BA73" s="126" t="s">
        <v>322</v>
      </c>
      <c r="BB73" s="126" t="s">
        <v>332</v>
      </c>
      <c r="BC73" s="127" t="s">
        <v>333</v>
      </c>
    </row>
    <row r="74" spans="1:55" ht="15.75">
      <c r="A74" s="75" t="s">
        <v>39</v>
      </c>
      <c r="C74" s="6" t="s">
        <v>39</v>
      </c>
      <c r="D74" s="144">
        <v>1</v>
      </c>
      <c r="E74" s="144">
        <v>0.7265625</v>
      </c>
      <c r="F74" s="144">
        <v>0.7265625</v>
      </c>
      <c r="G74" s="144">
        <v>0.6875</v>
      </c>
      <c r="H74" s="144">
        <v>1</v>
      </c>
      <c r="I74" s="144">
        <v>1</v>
      </c>
      <c r="J74" s="145">
        <v>0.6776394844055176</v>
      </c>
      <c r="K74" s="120"/>
      <c r="L74" s="6" t="s">
        <v>39</v>
      </c>
      <c r="M74" s="144">
        <v>1</v>
      </c>
      <c r="N74" s="144">
        <v>1</v>
      </c>
      <c r="O74" s="144">
        <v>1</v>
      </c>
      <c r="P74" s="144">
        <v>1</v>
      </c>
      <c r="Q74" s="144">
        <v>1</v>
      </c>
      <c r="R74" s="144">
        <v>1</v>
      </c>
      <c r="S74" s="145">
        <v>1</v>
      </c>
      <c r="T74" s="120"/>
      <c r="U74" s="6" t="s">
        <v>39</v>
      </c>
      <c r="V74" s="144">
        <v>1</v>
      </c>
      <c r="W74" s="144">
        <v>1</v>
      </c>
      <c r="X74" s="144">
        <v>1</v>
      </c>
      <c r="Y74" s="144">
        <v>1</v>
      </c>
      <c r="Z74" s="144">
        <v>1</v>
      </c>
      <c r="AA74" s="144">
        <v>1</v>
      </c>
      <c r="AB74" s="145">
        <v>1</v>
      </c>
      <c r="AC74" s="120"/>
      <c r="AD74" s="6" t="s">
        <v>39</v>
      </c>
      <c r="AE74" s="144">
        <v>1</v>
      </c>
      <c r="AF74" s="144">
        <v>1</v>
      </c>
      <c r="AG74" s="144">
        <v>1</v>
      </c>
      <c r="AH74" s="144">
        <v>1</v>
      </c>
      <c r="AI74" s="144">
        <v>1</v>
      </c>
      <c r="AJ74" s="144">
        <v>1</v>
      </c>
      <c r="AK74" s="145">
        <v>1</v>
      </c>
      <c r="AL74" s="120"/>
      <c r="AM74" s="6" t="s">
        <v>39</v>
      </c>
      <c r="AN74" s="144">
        <v>1</v>
      </c>
      <c r="AO74" s="144">
        <v>1</v>
      </c>
      <c r="AP74" s="144">
        <v>1</v>
      </c>
      <c r="AQ74" s="144">
        <v>1</v>
      </c>
      <c r="AR74" s="144">
        <v>1</v>
      </c>
      <c r="AS74" s="144">
        <v>1</v>
      </c>
      <c r="AT74" s="145">
        <v>1</v>
      </c>
      <c r="AU74" s="120"/>
      <c r="AV74" s="6" t="s">
        <v>39</v>
      </c>
      <c r="AW74" s="144">
        <v>1</v>
      </c>
      <c r="AX74" s="144">
        <v>1</v>
      </c>
      <c r="AY74" s="144">
        <v>0.803619384765625</v>
      </c>
      <c r="AZ74" s="144">
        <v>0.75390625</v>
      </c>
      <c r="BA74" s="144">
        <v>1</v>
      </c>
      <c r="BB74" s="144">
        <v>0.417692190836533</v>
      </c>
      <c r="BC74" s="145">
        <v>0.5223973804968409</v>
      </c>
    </row>
    <row r="75" spans="1:55" ht="15.75">
      <c r="A75" s="75"/>
      <c r="C75" s="6"/>
      <c r="D75" s="126" t="s">
        <v>8</v>
      </c>
      <c r="E75" s="126" t="s">
        <v>8</v>
      </c>
      <c r="F75" s="126" t="s">
        <v>8</v>
      </c>
      <c r="G75" s="126" t="s">
        <v>8</v>
      </c>
      <c r="H75" s="126" t="s">
        <v>8</v>
      </c>
      <c r="I75" s="126" t="s">
        <v>8</v>
      </c>
      <c r="J75" s="127" t="s">
        <v>8</v>
      </c>
      <c r="K75" s="120"/>
      <c r="L75" s="6"/>
      <c r="M75" s="126" t="s">
        <v>8</v>
      </c>
      <c r="N75" s="126" t="s">
        <v>8</v>
      </c>
      <c r="O75" s="126" t="s">
        <v>8</v>
      </c>
      <c r="P75" s="126" t="s">
        <v>8</v>
      </c>
      <c r="Q75" s="126" t="s">
        <v>8</v>
      </c>
      <c r="R75" s="126" t="s">
        <v>8</v>
      </c>
      <c r="S75" s="127" t="s">
        <v>8</v>
      </c>
      <c r="T75" s="120"/>
      <c r="U75" s="6"/>
      <c r="V75" s="126" t="s">
        <v>8</v>
      </c>
      <c r="W75" s="126" t="s">
        <v>8</v>
      </c>
      <c r="X75" s="126" t="s">
        <v>8</v>
      </c>
      <c r="Y75" s="126" t="s">
        <v>8</v>
      </c>
      <c r="Z75" s="126" t="s">
        <v>8</v>
      </c>
      <c r="AA75" s="126" t="s">
        <v>8</v>
      </c>
      <c r="AB75" s="127" t="s">
        <v>8</v>
      </c>
      <c r="AC75" s="120"/>
      <c r="AD75" s="6"/>
      <c r="AE75" s="126" t="s">
        <v>8</v>
      </c>
      <c r="AF75" s="126" t="s">
        <v>8</v>
      </c>
      <c r="AG75" s="126" t="s">
        <v>8</v>
      </c>
      <c r="AH75" s="126" t="s">
        <v>8</v>
      </c>
      <c r="AI75" s="126" t="s">
        <v>8</v>
      </c>
      <c r="AJ75" s="126" t="s">
        <v>8</v>
      </c>
      <c r="AK75" s="127" t="s">
        <v>8</v>
      </c>
      <c r="AL75" s="120"/>
      <c r="AM75" s="6"/>
      <c r="AN75" s="126" t="s">
        <v>8</v>
      </c>
      <c r="AO75" s="126" t="s">
        <v>8</v>
      </c>
      <c r="AP75" s="126" t="s">
        <v>8</v>
      </c>
      <c r="AQ75" s="126" t="s">
        <v>8</v>
      </c>
      <c r="AR75" s="126" t="s">
        <v>8</v>
      </c>
      <c r="AS75" s="126" t="s">
        <v>8</v>
      </c>
      <c r="AT75" s="127" t="s">
        <v>8</v>
      </c>
      <c r="AU75" s="120"/>
      <c r="AV75" s="6"/>
      <c r="AW75" s="126" t="s">
        <v>8</v>
      </c>
      <c r="AX75" s="126" t="s">
        <v>8</v>
      </c>
      <c r="AY75" s="126" t="s">
        <v>8</v>
      </c>
      <c r="AZ75" s="126" t="s">
        <v>8</v>
      </c>
      <c r="BA75" s="126" t="s">
        <v>8</v>
      </c>
      <c r="BB75" s="126" t="s">
        <v>8</v>
      </c>
      <c r="BC75" s="127" t="s">
        <v>8</v>
      </c>
    </row>
    <row r="76" spans="1:55" ht="15.75">
      <c r="A76" s="82" t="s">
        <v>40</v>
      </c>
      <c r="C76" s="10" t="s">
        <v>40</v>
      </c>
      <c r="D76" s="146">
        <v>1</v>
      </c>
      <c r="E76" s="146">
        <v>0.5645</v>
      </c>
      <c r="F76" s="146">
        <v>0.5715</v>
      </c>
      <c r="G76" s="146">
        <v>0.7282</v>
      </c>
      <c r="H76" s="146">
        <v>1</v>
      </c>
      <c r="I76" s="146">
        <v>0.08840000000000003</v>
      </c>
      <c r="J76" s="147">
        <v>0.9003</v>
      </c>
      <c r="K76" s="120"/>
      <c r="L76" s="10" t="s">
        <v>40</v>
      </c>
      <c r="M76" s="146">
        <v>1</v>
      </c>
      <c r="N76" s="146">
        <v>1</v>
      </c>
      <c r="O76" s="146">
        <v>1</v>
      </c>
      <c r="P76" s="146">
        <v>1</v>
      </c>
      <c r="Q76" s="146">
        <v>1</v>
      </c>
      <c r="R76" s="146">
        <v>1</v>
      </c>
      <c r="S76" s="147">
        <v>1</v>
      </c>
      <c r="T76" s="120"/>
      <c r="U76" s="10" t="s">
        <v>40</v>
      </c>
      <c r="V76" s="146">
        <v>1</v>
      </c>
      <c r="W76" s="146">
        <v>1</v>
      </c>
      <c r="X76" s="146">
        <v>1</v>
      </c>
      <c r="Y76" s="146">
        <v>1</v>
      </c>
      <c r="Z76" s="146">
        <v>1</v>
      </c>
      <c r="AA76" s="146">
        <v>1</v>
      </c>
      <c r="AB76" s="147">
        <v>1</v>
      </c>
      <c r="AC76" s="120"/>
      <c r="AD76" s="10" t="s">
        <v>40</v>
      </c>
      <c r="AE76" s="146">
        <v>1</v>
      </c>
      <c r="AF76" s="146">
        <v>1</v>
      </c>
      <c r="AG76" s="146">
        <v>1</v>
      </c>
      <c r="AH76" s="146">
        <v>1</v>
      </c>
      <c r="AI76" s="146">
        <v>1</v>
      </c>
      <c r="AJ76" s="146">
        <v>0.6637</v>
      </c>
      <c r="AK76" s="147">
        <v>0.6740999999999999</v>
      </c>
      <c r="AL76" s="120"/>
      <c r="AM76" s="10" t="s">
        <v>40</v>
      </c>
      <c r="AN76" s="146">
        <v>1</v>
      </c>
      <c r="AO76" s="146">
        <v>1</v>
      </c>
      <c r="AP76" s="146">
        <v>0.6673</v>
      </c>
      <c r="AQ76" s="146">
        <v>0.6763</v>
      </c>
      <c r="AR76" s="146">
        <v>1</v>
      </c>
      <c r="AS76" s="146">
        <v>0.2558</v>
      </c>
      <c r="AT76" s="147">
        <v>0.135</v>
      </c>
      <c r="AU76" s="120"/>
      <c r="AV76" s="10" t="s">
        <v>40</v>
      </c>
      <c r="AW76" s="146">
        <v>1</v>
      </c>
      <c r="AX76" s="146">
        <v>0.4114</v>
      </c>
      <c r="AY76" s="146">
        <v>0.62</v>
      </c>
      <c r="AZ76" s="146">
        <v>0.9223</v>
      </c>
      <c r="BA76" s="146">
        <v>0.6732</v>
      </c>
      <c r="BB76" s="146">
        <v>0.00880000000000003</v>
      </c>
      <c r="BC76" s="147">
        <v>0.1664</v>
      </c>
    </row>
    <row r="77" spans="1:55" ht="15.75">
      <c r="A77" s="79"/>
      <c r="C77" s="6"/>
      <c r="D77" s="152" t="s">
        <v>8</v>
      </c>
      <c r="E77" s="152" t="s">
        <v>8</v>
      </c>
      <c r="F77" s="152" t="s">
        <v>8</v>
      </c>
      <c r="G77" s="152" t="s">
        <v>8</v>
      </c>
      <c r="H77" s="152" t="s">
        <v>8</v>
      </c>
      <c r="I77" s="152" t="s">
        <v>8</v>
      </c>
      <c r="J77" s="153" t="s">
        <v>8</v>
      </c>
      <c r="K77" s="120"/>
      <c r="L77" s="6"/>
      <c r="M77" s="152" t="s">
        <v>8</v>
      </c>
      <c r="N77" s="152" t="s">
        <v>8</v>
      </c>
      <c r="O77" s="152" t="s">
        <v>8</v>
      </c>
      <c r="P77" s="152" t="s">
        <v>8</v>
      </c>
      <c r="Q77" s="152" t="s">
        <v>8</v>
      </c>
      <c r="R77" s="152" t="s">
        <v>8</v>
      </c>
      <c r="S77" s="153" t="s">
        <v>8</v>
      </c>
      <c r="T77" s="120"/>
      <c r="U77" s="6"/>
      <c r="V77" s="152" t="s">
        <v>8</v>
      </c>
      <c r="W77" s="152" t="s">
        <v>8</v>
      </c>
      <c r="X77" s="152" t="s">
        <v>8</v>
      </c>
      <c r="Y77" s="152" t="s">
        <v>8</v>
      </c>
      <c r="Z77" s="152" t="s">
        <v>8</v>
      </c>
      <c r="AA77" s="152" t="s">
        <v>8</v>
      </c>
      <c r="AB77" s="153" t="s">
        <v>8</v>
      </c>
      <c r="AC77" s="120"/>
      <c r="AD77" s="6"/>
      <c r="AE77" s="152" t="s">
        <v>8</v>
      </c>
      <c r="AF77" s="152" t="s">
        <v>8</v>
      </c>
      <c r="AG77" s="152" t="s">
        <v>8</v>
      </c>
      <c r="AH77" s="152" t="s">
        <v>8</v>
      </c>
      <c r="AI77" s="152" t="s">
        <v>8</v>
      </c>
      <c r="AJ77" s="152" t="s">
        <v>8</v>
      </c>
      <c r="AK77" s="153" t="s">
        <v>8</v>
      </c>
      <c r="AL77" s="120"/>
      <c r="AM77" s="6"/>
      <c r="AN77" s="152" t="s">
        <v>8</v>
      </c>
      <c r="AO77" s="152" t="s">
        <v>8</v>
      </c>
      <c r="AP77" s="152" t="s">
        <v>8</v>
      </c>
      <c r="AQ77" s="152" t="s">
        <v>8</v>
      </c>
      <c r="AR77" s="152" t="s">
        <v>8</v>
      </c>
      <c r="AS77" s="152" t="s">
        <v>8</v>
      </c>
      <c r="AT77" s="153" t="s">
        <v>8</v>
      </c>
      <c r="AU77" s="120"/>
      <c r="AV77" s="6"/>
      <c r="AW77" s="152" t="s">
        <v>8</v>
      </c>
      <c r="AX77" s="152" t="s">
        <v>8</v>
      </c>
      <c r="AY77" s="152" t="s">
        <v>8</v>
      </c>
      <c r="AZ77" s="152" t="s">
        <v>8</v>
      </c>
      <c r="BA77" s="152" t="s">
        <v>8</v>
      </c>
      <c r="BB77" s="152" t="s">
        <v>8</v>
      </c>
      <c r="BC77" s="153" t="s">
        <v>8</v>
      </c>
    </row>
    <row r="78" spans="1:55" ht="15.75">
      <c r="A78" s="75" t="s">
        <v>182</v>
      </c>
      <c r="C78" s="6" t="s">
        <v>182</v>
      </c>
      <c r="D78" s="144">
        <v>0.38349717686351836</v>
      </c>
      <c r="E78" s="144">
        <v>0.8706073427584722</v>
      </c>
      <c r="F78" s="144">
        <v>0.8859637147127372</v>
      </c>
      <c r="G78" s="144">
        <v>0.65911825050989</v>
      </c>
      <c r="H78" s="144">
        <v>0.36314215690382234</v>
      </c>
      <c r="I78" s="144">
        <v>0.7407804883707217</v>
      </c>
      <c r="J78" s="145">
        <v>0.982107461246136</v>
      </c>
      <c r="K78" s="120"/>
      <c r="L78" s="6" t="s">
        <v>182</v>
      </c>
      <c r="M78" s="144">
        <v>1</v>
      </c>
      <c r="N78" s="144">
        <v>0.1645529423822224</v>
      </c>
      <c r="O78" s="144">
        <v>0.6933633490691584</v>
      </c>
      <c r="P78" s="144">
        <v>0.207097565931197</v>
      </c>
      <c r="Q78" s="144">
        <v>0</v>
      </c>
      <c r="R78" s="144">
        <v>0.11261735072970902</v>
      </c>
      <c r="S78" s="145">
        <v>0.11328672262198902</v>
      </c>
      <c r="T78" s="120"/>
      <c r="U78" s="6" t="s">
        <v>182</v>
      </c>
      <c r="V78" s="144">
        <v>1</v>
      </c>
      <c r="W78" s="144">
        <v>0.17550922579615968</v>
      </c>
      <c r="X78" s="144">
        <v>0.2834532653252798</v>
      </c>
      <c r="Y78" s="144">
        <v>0.0657020890605261</v>
      </c>
      <c r="Z78" s="144">
        <v>0.664846129353625</v>
      </c>
      <c r="AA78" s="144">
        <v>0.13632848395602926</v>
      </c>
      <c r="AB78" s="145">
        <v>0.13760528655483162</v>
      </c>
      <c r="AC78" s="120"/>
      <c r="AD78" s="6" t="s">
        <v>182</v>
      </c>
      <c r="AE78" s="144">
        <v>1</v>
      </c>
      <c r="AF78" s="144">
        <v>0.9559598017792953</v>
      </c>
      <c r="AG78" s="144">
        <v>0.6927082631953496</v>
      </c>
      <c r="AH78" s="144">
        <v>0.10470396990538755</v>
      </c>
      <c r="AI78" s="144">
        <v>1</v>
      </c>
      <c r="AJ78" s="144">
        <v>0.673667574046501</v>
      </c>
      <c r="AK78" s="145">
        <v>0.6760619973755304</v>
      </c>
      <c r="AL78" s="120"/>
      <c r="AM78" s="6" t="s">
        <v>182</v>
      </c>
      <c r="AN78" s="144">
        <v>1</v>
      </c>
      <c r="AO78" s="144">
        <v>0.7456549087653801</v>
      </c>
      <c r="AP78" s="144">
        <v>0.8599286275393092</v>
      </c>
      <c r="AQ78" s="144">
        <v>0.9877337934031954</v>
      </c>
      <c r="AR78" s="144">
        <v>0.820568330296629</v>
      </c>
      <c r="AS78" s="144">
        <v>0.2786043405872942</v>
      </c>
      <c r="AT78" s="145">
        <v>0.273764127308731</v>
      </c>
      <c r="AU78" s="120"/>
      <c r="AV78" s="6" t="s">
        <v>182</v>
      </c>
      <c r="AW78" s="144">
        <v>0.397003913725145</v>
      </c>
      <c r="AX78" s="144">
        <v>0.07886663262616167</v>
      </c>
      <c r="AY78" s="144">
        <v>0.5790843430988892</v>
      </c>
      <c r="AZ78" s="144">
        <v>0.9532800290902319</v>
      </c>
      <c r="BA78" s="144">
        <v>0.9298082456994285</v>
      </c>
      <c r="BB78" s="144">
        <v>0.08471652266699037</v>
      </c>
      <c r="BC78" s="145">
        <v>0.10045370501453865</v>
      </c>
    </row>
    <row r="79" spans="1:55" ht="16.5" thickBot="1">
      <c r="A79" s="84"/>
      <c r="C79" s="117"/>
      <c r="D79" s="154" t="s">
        <v>8</v>
      </c>
      <c r="E79" s="154" t="s">
        <v>8</v>
      </c>
      <c r="F79" s="154" t="s">
        <v>8</v>
      </c>
      <c r="G79" s="154" t="s">
        <v>8</v>
      </c>
      <c r="H79" s="154" t="s">
        <v>8</v>
      </c>
      <c r="I79" s="154" t="s">
        <v>8</v>
      </c>
      <c r="J79" s="155" t="s">
        <v>8</v>
      </c>
      <c r="K79" s="120"/>
      <c r="L79" s="117"/>
      <c r="M79" s="154" t="s">
        <v>8</v>
      </c>
      <c r="N79" s="154" t="s">
        <v>8</v>
      </c>
      <c r="O79" s="154" t="s">
        <v>8</v>
      </c>
      <c r="P79" s="154" t="s">
        <v>8</v>
      </c>
      <c r="Q79" s="154" t="s">
        <v>8</v>
      </c>
      <c r="R79" s="154" t="s">
        <v>8</v>
      </c>
      <c r="S79" s="155" t="s">
        <v>8</v>
      </c>
      <c r="T79" s="120"/>
      <c r="U79" s="117"/>
      <c r="V79" s="154" t="s">
        <v>8</v>
      </c>
      <c r="W79" s="154" t="s">
        <v>8</v>
      </c>
      <c r="X79" s="154" t="s">
        <v>8</v>
      </c>
      <c r="Y79" s="154" t="s">
        <v>8</v>
      </c>
      <c r="Z79" s="154" t="s">
        <v>8</v>
      </c>
      <c r="AA79" s="154" t="s">
        <v>8</v>
      </c>
      <c r="AB79" s="155" t="s">
        <v>8</v>
      </c>
      <c r="AC79" s="120"/>
      <c r="AD79" s="117"/>
      <c r="AE79" s="154" t="s">
        <v>8</v>
      </c>
      <c r="AF79" s="154" t="s">
        <v>8</v>
      </c>
      <c r="AG79" s="154" t="s">
        <v>8</v>
      </c>
      <c r="AH79" s="154" t="s">
        <v>8</v>
      </c>
      <c r="AI79" s="154" t="s">
        <v>8</v>
      </c>
      <c r="AJ79" s="154" t="s">
        <v>8</v>
      </c>
      <c r="AK79" s="155" t="s">
        <v>8</v>
      </c>
      <c r="AL79" s="120"/>
      <c r="AM79" s="117"/>
      <c r="AN79" s="154" t="s">
        <v>8</v>
      </c>
      <c r="AO79" s="154" t="s">
        <v>8</v>
      </c>
      <c r="AP79" s="154" t="s">
        <v>8</v>
      </c>
      <c r="AQ79" s="154" t="s">
        <v>8</v>
      </c>
      <c r="AR79" s="154" t="s">
        <v>8</v>
      </c>
      <c r="AS79" s="154" t="s">
        <v>8</v>
      </c>
      <c r="AT79" s="155" t="s">
        <v>8</v>
      </c>
      <c r="AU79" s="120"/>
      <c r="AV79" s="117"/>
      <c r="AW79" s="154" t="s">
        <v>8</v>
      </c>
      <c r="AX79" s="154" t="s">
        <v>8</v>
      </c>
      <c r="AY79" s="154" t="s">
        <v>8</v>
      </c>
      <c r="AZ79" s="154" t="s">
        <v>8</v>
      </c>
      <c r="BA79" s="154" t="s">
        <v>8</v>
      </c>
      <c r="BB79" s="154" t="s">
        <v>8</v>
      </c>
      <c r="BC79" s="155" t="s">
        <v>8</v>
      </c>
    </row>
    <row r="80" ht="13.5" thickTop="1"/>
  </sheetData>
  <sheetProtection/>
  <mergeCells count="42">
    <mergeCell ref="AV1:BC1"/>
    <mergeCell ref="C1:J1"/>
    <mergeCell ref="L1:S1"/>
    <mergeCell ref="U1:AB1"/>
    <mergeCell ref="AD1:AK1"/>
    <mergeCell ref="AM1:AT1"/>
    <mergeCell ref="L3:S3"/>
    <mergeCell ref="L4:S4"/>
    <mergeCell ref="L6:S6"/>
    <mergeCell ref="L7:S7"/>
    <mergeCell ref="L8:S8"/>
    <mergeCell ref="L5:S5"/>
    <mergeCell ref="C3:J3"/>
    <mergeCell ref="C4:J4"/>
    <mergeCell ref="C6:J6"/>
    <mergeCell ref="C7:J7"/>
    <mergeCell ref="C8:J8"/>
    <mergeCell ref="C5:J5"/>
    <mergeCell ref="AD3:AK3"/>
    <mergeCell ref="AD4:AK4"/>
    <mergeCell ref="AD6:AK6"/>
    <mergeCell ref="AD7:AK7"/>
    <mergeCell ref="AD8:AK8"/>
    <mergeCell ref="AD5:AK5"/>
    <mergeCell ref="U3:AB3"/>
    <mergeCell ref="U4:AB4"/>
    <mergeCell ref="U6:AB6"/>
    <mergeCell ref="U7:AB7"/>
    <mergeCell ref="U8:AB8"/>
    <mergeCell ref="U5:AB5"/>
    <mergeCell ref="AV3:BC3"/>
    <mergeCell ref="AV4:BC4"/>
    <mergeCell ref="AV6:BC6"/>
    <mergeCell ref="AV7:BC7"/>
    <mergeCell ref="AV8:BC8"/>
    <mergeCell ref="AV5:BC5"/>
    <mergeCell ref="AM3:AT3"/>
    <mergeCell ref="AM4:AT4"/>
    <mergeCell ref="AM6:AT6"/>
    <mergeCell ref="AM7:AT7"/>
    <mergeCell ref="AM8:AT8"/>
    <mergeCell ref="AM5:AT5"/>
  </mergeCells>
  <conditionalFormatting sqref="C50:BC50 C54:BC54 C57:BC57 C61:BC61 C67:BC67 C71:BC71 C74:BC74 C78:BC78">
    <cfRule type="cellIs" priority="3" dxfId="23" operator="greaterThanOrEqual">
      <formula>0.1</formula>
    </cfRule>
    <cfRule type="cellIs" priority="4" dxfId="2" operator="lessThan">
      <formula>0.1</formula>
    </cfRule>
    <cfRule type="cellIs" priority="5" dxfId="107" operator="lessThan">
      <formula>0.05</formula>
    </cfRule>
  </conditionalFormatting>
  <conditionalFormatting sqref="C59:BC59 C76:BC76">
    <cfRule type="cellIs" priority="1" dxfId="0" operator="greaterThanOrEqual">
      <formula>0.05</formula>
    </cfRule>
    <cfRule type="cellIs" priority="2" dxfId="108" operator="lessThan">
      <formula>0.05</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59"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11" min="2" max="78" man="1"/>
    <brk id="20" min="2" max="78" man="1"/>
    <brk id="29" min="2" max="78" man="1"/>
    <brk id="38" min="2" max="78" man="1"/>
    <brk id="47" min="2"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Barnett Waddingham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ascott</dc:creator>
  <cp:keywords/>
  <dc:description/>
  <cp:lastModifiedBy>fionam</cp:lastModifiedBy>
  <cp:lastPrinted>2012-02-16T14:19:47Z</cp:lastPrinted>
  <dcterms:created xsi:type="dcterms:W3CDTF">2011-04-07T18:59:34Z</dcterms:created>
  <dcterms:modified xsi:type="dcterms:W3CDTF">2012-02-17T15:33:24Z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