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555" windowWidth="15600" windowHeight="11505" activeTab="0"/>
  </bookViews>
  <sheets>
    <sheet name="Contents" sheetId="1" r:id="rId1"/>
    <sheet name="Notes" sheetId="2" r:id="rId2"/>
    <sheet name="Inceptions - Male" sheetId="3" r:id="rId3"/>
    <sheet name="Inceptions - Male - Detail" sheetId="4" r:id="rId4"/>
    <sheet name="Inceptions - Female" sheetId="5" r:id="rId5"/>
    <sheet name="Inceptions - Female - Detail" sheetId="6" r:id="rId6"/>
    <sheet name="Recoveries - Male" sheetId="7" r:id="rId7"/>
    <sheet name="Recoveries - Female" sheetId="8" r:id="rId8"/>
    <sheet name="Deaths - Male" sheetId="9" r:id="rId9"/>
    <sheet name="Deaths - Female" sheetId="10" r:id="rId10"/>
  </sheets>
  <externalReferences>
    <externalReference r:id="rId13"/>
    <externalReference r:id="rId14"/>
  </externalReferences>
  <definedNames>
    <definedName name="Comparison_Basis">'Contents'!$D$10</definedName>
    <definedName name="D.f.1">'Deaths - Female'!$D$10:$J$79</definedName>
    <definedName name="D.f.2">'Deaths - Female'!$M$10:$S$79</definedName>
    <definedName name="D.f.3">'Deaths - Female'!$V$10:$AB$79</definedName>
    <definedName name="D.f.4">'Deaths - Female'!$AE$10:$AK$79</definedName>
    <definedName name="D.f.5">'Deaths - Female'!$AN$10:$AT$79</definedName>
    <definedName name="D.f.6">'Deaths - Female'!$AW$10:$BC$79</definedName>
    <definedName name="D.m.1">'Deaths - Male'!$D$10:$J$79</definedName>
    <definedName name="D.m.2">'Deaths - Male'!$M$10:$S$79</definedName>
    <definedName name="D.m.3">'Deaths - Male'!$V$10:$AB$79</definedName>
    <definedName name="D.m.4">'Deaths - Male'!$AE$10:$AK$79</definedName>
    <definedName name="D.m.5">'Deaths - Male'!$AN$10:$AT$79</definedName>
    <definedName name="D.m.6">'Deaths - Male'!$AW$10:$BC$79</definedName>
    <definedName name="Data_Subset">'Contents'!$D$7</definedName>
    <definedName name="I.f.1">'Inceptions - Female'!$D$10:$H$69</definedName>
    <definedName name="I.f.1.01">'Inceptions - Female - Detail'!$D$11:$J$24</definedName>
    <definedName name="I.f.1.04">'Inceptions - Female - Detail'!$M$11:$S$24</definedName>
    <definedName name="I.f.1.13">'Inceptions - Female - Detail'!$V$11:$AB$24</definedName>
    <definedName name="I.f.1.26">'Inceptions - Female - Detail'!$AE$11:$AK$24</definedName>
    <definedName name="I.f.1.52">'Inceptions - Female - Detail'!$AN$11:$AT$24</definedName>
    <definedName name="I.f.2">'Inceptions - Female'!$K$10:$O$69</definedName>
    <definedName name="I.f.2.01">'Inceptions - Female - Detail'!$D$34:$J$47</definedName>
    <definedName name="I.f.2.04">'Inceptions - Female - Detail'!$M$34:$S$47</definedName>
    <definedName name="I.f.2.13">'Inceptions - Female - Detail'!$V$34:$AB$47</definedName>
    <definedName name="I.f.2.26">'Inceptions - Female - Detail'!$AE$34:$AK$47</definedName>
    <definedName name="I.f.2.52">'Inceptions - Female - Detail'!$AN$34:$AT$47</definedName>
    <definedName name="I.f.3">'Inceptions - Female'!$R$10:$V$69</definedName>
    <definedName name="I.f.3.01">'Inceptions - Female - Detail'!$D$57:$J$70</definedName>
    <definedName name="I.f.3.04">'Inceptions - Female - Detail'!$M$57:$S$70</definedName>
    <definedName name="I.f.3.13">'Inceptions - Female - Detail'!$V$57:$AB$70</definedName>
    <definedName name="I.f.3.26">'Inceptions - Female - Detail'!$AE$57:$AK$70</definedName>
    <definedName name="I.f.3.52">'Inceptions - Female - Detail'!$AN$57:$AT$70</definedName>
    <definedName name="I.f.4">'Inceptions - Female'!$Y$10:$AC$69</definedName>
    <definedName name="I.f.4.01">'Inceptions - Female - Detail'!$D$80:$J$93</definedName>
    <definedName name="I.f.4.04">'Inceptions - Female - Detail'!$M$80:$S$93</definedName>
    <definedName name="I.f.4.13">'Inceptions - Female - Detail'!$V$80:$AB$93</definedName>
    <definedName name="I.f.4.26">'Inceptions - Female - Detail'!$AE$80:$AK$93</definedName>
    <definedName name="I.f.4.52">'Inceptions - Female - Detail'!$AN$80:$AT$93</definedName>
    <definedName name="I.f.5">'Inceptions - Female'!$AF$10:$AJ$69</definedName>
    <definedName name="I.f.5.01">'Inceptions - Female - Detail'!$D$103:$J$116</definedName>
    <definedName name="I.f.5.04">'Inceptions - Female - Detail'!$M$103:$S$116</definedName>
    <definedName name="I.f.5.13">'Inceptions - Female - Detail'!$V$103:$AB$116</definedName>
    <definedName name="I.f.5.26">'Inceptions - Female - Detail'!$AE$103:$AK$116</definedName>
    <definedName name="I.f.5.52">'Inceptions - Female - Detail'!$AN$103:$AT$116</definedName>
    <definedName name="I.f.6">'Inceptions - Female'!$AM$10:$AQ$69</definedName>
    <definedName name="I.f.6.01">'Inceptions - Female - Detail'!$D$126:$J$139</definedName>
    <definedName name="I.f.6.04">'Inceptions - Female - Detail'!$M$126:$S$139</definedName>
    <definedName name="I.f.6.13">'Inceptions - Female - Detail'!$V$126:$AB$139</definedName>
    <definedName name="I.f.6.26">'Inceptions - Female - Detail'!$AE$126:$AK$139</definedName>
    <definedName name="I.f.6.52">'Inceptions - Female - Detail'!$AN$126:$AT$139</definedName>
    <definedName name="I.m.1">'Inceptions - Male'!$D$10:$H$69</definedName>
    <definedName name="I.m.1.01">'Inceptions - Male - Detail'!$D$11:$J$24</definedName>
    <definedName name="I.m.1.04">'Inceptions - Male - Detail'!$M$11:$S$24</definedName>
    <definedName name="I.m.1.13">'Inceptions - Male - Detail'!$V$11:$AB$24</definedName>
    <definedName name="I.m.1.26">'Inceptions - Male - Detail'!$AE$11:$AK$24</definedName>
    <definedName name="I.m.1.52">'Inceptions - Male - Detail'!$AN$11:$AT$24</definedName>
    <definedName name="I.m.2">'Inceptions - Male'!$K$10:$O$69</definedName>
    <definedName name="I.m.2.01">'Inceptions - Male - Detail'!$D$34:$J$47</definedName>
    <definedName name="I.m.2.04">'Inceptions - Male - Detail'!$M$34:$S$47</definedName>
    <definedName name="I.m.2.13">'Inceptions - Male - Detail'!$V$34:$AB$47</definedName>
    <definedName name="I.m.2.26">'Inceptions - Male - Detail'!$AE$34:$AK$47</definedName>
    <definedName name="I.m.2.52">'Inceptions - Male - Detail'!$AN$34:$AT$47</definedName>
    <definedName name="I.m.3">'Inceptions - Male'!$R$10:$V$69</definedName>
    <definedName name="I.m.3.01">'Inceptions - Male - Detail'!$D$57:$J$70</definedName>
    <definedName name="I.m.3.04">'Inceptions - Male - Detail'!$M$57:$S$70</definedName>
    <definedName name="I.m.3.13">'Inceptions - Male - Detail'!$V$57:$AB$70</definedName>
    <definedName name="I.m.3.26">'Inceptions - Male - Detail'!$AE$57:$AK$70</definedName>
    <definedName name="I.m.3.52">'Inceptions - Male - Detail'!$AN$57:$AT$70</definedName>
    <definedName name="I.m.4">'Inceptions - Male'!$Y$10:$AC$69</definedName>
    <definedName name="I.m.4.01">'Inceptions - Male - Detail'!$D$80:$J$93</definedName>
    <definedName name="I.m.4.04">'Inceptions - Male - Detail'!$M$80:$S$93</definedName>
    <definedName name="I.m.4.13">'Inceptions - Male - Detail'!$V$80:$AB$93</definedName>
    <definedName name="I.m.4.26">'Inceptions - Male - Detail'!$AE$80:$AK$93</definedName>
    <definedName name="I.m.4.52">'Inceptions - Male - Detail'!$AN$80:$AT$93</definedName>
    <definedName name="I.m.5">'Inceptions - Male'!$AF$10:$AJ$69</definedName>
    <definedName name="I.m.5.01">'Inceptions - Male - Detail'!$D$103:$J$116</definedName>
    <definedName name="I.m.5.04">'Inceptions - Male - Detail'!$M$103:$S$116</definedName>
    <definedName name="I.m.5.13">'Inceptions - Male - Detail'!$V$103:$AB$116</definedName>
    <definedName name="I.m.5.26">'Inceptions - Male - Detail'!$AE$103:$AK$116</definedName>
    <definedName name="I.m.5.52">'Inceptions - Male - Detail'!$AN$103:$AT$116</definedName>
    <definedName name="I.m.6">'Inceptions - Male'!$AM$10:$AQ$69</definedName>
    <definedName name="I.m.6.01">'Inceptions - Male - Detail'!$D$126:$J$139</definedName>
    <definedName name="I.m.6.04">'Inceptions - Male - Detail'!$M$126:$S$139</definedName>
    <definedName name="I.m.6.13">'Inceptions - Male - Detail'!$V$126:$AB$139</definedName>
    <definedName name="I.m.6.26">'Inceptions - Male - Detail'!$AE$126:$AK$139</definedName>
    <definedName name="I.m.6.52">'Inceptions - Male - Detail'!$AN$126:$AT$139</definedName>
    <definedName name="Investigation">'Contents'!$D$6</definedName>
    <definedName name="M_Occ1_DP1_E">'[1]Summary Tables 3 - 5yr ages'!$Q$40:$Z$61</definedName>
    <definedName name="M_Occ1_DP1_Stats2_E">'[1]Summary Tables 3 - 5yr ages'!$U$40:$V$61</definedName>
    <definedName name="M_Occ1_DP13_E">'[1]Summary Tables 3 - 5yr ages'!$Q$160:$Z$181</definedName>
    <definedName name="M_Occ1_DP13_Stats2_E">'[1]Summary Tables 3 - 5yr ages'!$U$160:$V$181</definedName>
    <definedName name="M_Occ1_DP26_E">'[1]Summary Tables 3 - 5yr ages'!$Q$190:$Z$211</definedName>
    <definedName name="M_Occ1_DP26_Stats2_E">'[1]Summary Tables 3 - 5yr ages'!$U$190:$V$211</definedName>
    <definedName name="M_Occ1_DP4_E">'[1]Summary Tables 3 - 5yr ages'!$Q$100:$Z$121</definedName>
    <definedName name="M_Occ1_DP4_Stats2_E">'[1]Summary Tables 3 - 5yr ages'!$U$100:$V$121</definedName>
    <definedName name="M_Occ1_DP52_E">'[1]Summary Tables 3 - 5yr ages'!$Q$220:$Z$241</definedName>
    <definedName name="M_Occ1_DP52_Stats2_E">'[1]Summary Tables 3 - 5yr ages'!$U$220:$V$241</definedName>
    <definedName name="M_Occ1_Sum2">'[1]Summary Tables 2'!$N$6:$V$55</definedName>
    <definedName name="M_Occ2_DP1_Stats2_adjE">'[2]Summary Tables 3 - 5yr ages'!$AI$282:$AJ$303</definedName>
    <definedName name="M_Occ2_DP1_Stats2_E">'[2]Summary Tables 3 - 5yr ages'!$AI$40:$AJ$61</definedName>
    <definedName name="Office">'Contents'!$D$8</definedName>
    <definedName name="Period">'Contents'!$D$9</definedName>
    <definedName name="_xlnm.Print_Area" localSheetId="9">'Deaths - Female'!$C$3:$BD$79</definedName>
    <definedName name="_xlnm.Print_Area" localSheetId="8">'Deaths - Male'!$C$3:$BD$79</definedName>
    <definedName name="_xlnm.Print_Area" localSheetId="4">'Inceptions - Female'!$C$3:$AR$69</definedName>
    <definedName name="_xlnm.Print_Area" localSheetId="5">'Inceptions - Female - Detail'!$C$3:$AU$140</definedName>
    <definedName name="_xlnm.Print_Area" localSheetId="2">'Inceptions - Male'!$C$3:$AR$69</definedName>
    <definedName name="_xlnm.Print_Area" localSheetId="3">'Inceptions - Male - Detail'!$C$3:$AU$140</definedName>
    <definedName name="_xlnm.Print_Area" localSheetId="7">'Recoveries - Female'!$C$3:$BD$79</definedName>
    <definedName name="_xlnm.Print_Area" localSheetId="6">'Recoveries - Male'!$C$3:$BD$79</definedName>
    <definedName name="R.f.1">'Recoveries - Female'!$D$10:$J$79</definedName>
    <definedName name="R.f.2">'Recoveries - Female'!$M$10:$S$79</definedName>
    <definedName name="R.f.3">'Recoveries - Female'!$V$10:$AB$79</definedName>
    <definedName name="R.f.4">'Recoveries - Female'!$AE$10:$AK$79</definedName>
    <definedName name="R.f.5">'Recoveries - Female'!$AN$10:$AT$79</definedName>
    <definedName name="R.f.6">'Recoveries - Female'!$AW$10:$BC$79</definedName>
    <definedName name="R.m.1">'Recoveries - Male'!$D$10:$J$79</definedName>
    <definedName name="R.m.2">'Recoveries - Male'!$M$10:$S$79</definedName>
    <definedName name="R.m.3">'Recoveries - Male'!$V$10:$AB$79</definedName>
    <definedName name="R.m.4">'Recoveries - Male'!$AE$10:$AK$79</definedName>
    <definedName name="R.m.5">'Recoveries - Male'!$AN$10:$AT$79</definedName>
    <definedName name="R.m.6">'Recoveries - Male'!$AW$10:$BC$79</definedName>
  </definedNames>
  <calcPr calcMode="manual" fullCalcOnLoad="1"/>
</workbook>
</file>

<file path=xl/sharedStrings.xml><?xml version="1.0" encoding="utf-8"?>
<sst xmlns="http://schemas.openxmlformats.org/spreadsheetml/2006/main" count="11878" uniqueCount="452">
  <si>
    <t>Contents</t>
  </si>
  <si>
    <t>DP 1</t>
  </si>
  <si>
    <t>DP 4</t>
  </si>
  <si>
    <t>DP 13</t>
  </si>
  <si>
    <t>DP 26</t>
  </si>
  <si>
    <t>DP 52</t>
  </si>
  <si>
    <t>DP 4-52</t>
  </si>
  <si>
    <t>All DPs</t>
  </si>
  <si>
    <t/>
  </si>
  <si>
    <t>100 × A/E</t>
  </si>
  <si>
    <t>By duration:</t>
  </si>
  <si>
    <t>over 11 years</t>
  </si>
  <si>
    <t>By age group:</t>
  </si>
  <si>
    <t>up to 19</t>
  </si>
  <si>
    <t>Using E</t>
  </si>
  <si>
    <t>Degrees of freedom</t>
  </si>
  <si>
    <t># ( + / - )</t>
  </si>
  <si>
    <t>Deferred Period</t>
  </si>
  <si>
    <t>Exposure</t>
  </si>
  <si>
    <t>Inceptions</t>
  </si>
  <si>
    <t>All ages</t>
  </si>
  <si>
    <t>20 - 24</t>
  </si>
  <si>
    <t>25 - 29</t>
  </si>
  <si>
    <t>30 - 34</t>
  </si>
  <si>
    <t>35 - 39</t>
  </si>
  <si>
    <t>40 - 44</t>
  </si>
  <si>
    <t>45 - 49</t>
  </si>
  <si>
    <t>50 - 54</t>
  </si>
  <si>
    <t>55 - 59</t>
  </si>
  <si>
    <t>Age group</t>
  </si>
  <si>
    <t>All Cells</t>
  </si>
  <si>
    <t>Table R.m.1</t>
  </si>
  <si>
    <t>Table R.m.2</t>
  </si>
  <si>
    <t>Table R.m.3</t>
  </si>
  <si>
    <t>Table R.m.4</t>
  </si>
  <si>
    <t>Table R.m.5</t>
  </si>
  <si>
    <t>Table R.m.6</t>
  </si>
  <si>
    <r>
      <rPr>
        <i/>
        <sz val="12"/>
        <rFont val="Times New Roman"/>
        <family val="1"/>
      </rPr>
      <t>p</t>
    </r>
    <r>
      <rPr>
        <sz val="12"/>
        <rFont val="Times New Roman"/>
        <family val="1"/>
      </rPr>
      <t>(</t>
    </r>
    <r>
      <rPr>
        <sz val="12"/>
        <rFont val="Symbol"/>
        <family val="1"/>
      </rPr>
      <t>c</t>
    </r>
    <r>
      <rPr>
        <vertAlign val="superscript"/>
        <sz val="12"/>
        <rFont val="Times New Roman"/>
        <family val="1"/>
      </rPr>
      <t>2</t>
    </r>
    <r>
      <rPr>
        <sz val="12"/>
        <rFont val="Times New Roman"/>
        <family val="1"/>
      </rPr>
      <t>)</t>
    </r>
  </si>
  <si>
    <r>
      <rPr>
        <i/>
        <sz val="12"/>
        <rFont val="Times New Roman"/>
        <family val="1"/>
      </rPr>
      <t>p</t>
    </r>
    <r>
      <rPr>
        <sz val="12"/>
        <rFont val="Times New Roman"/>
        <family val="1"/>
      </rPr>
      <t xml:space="preserve">(Deviance </t>
    </r>
    <r>
      <rPr>
        <sz val="12"/>
        <rFont val="Symbol"/>
        <family val="1"/>
      </rPr>
      <t>c</t>
    </r>
    <r>
      <rPr>
        <vertAlign val="superscript"/>
        <sz val="12"/>
        <rFont val="Times New Roman"/>
        <family val="1"/>
      </rPr>
      <t>2</t>
    </r>
    <r>
      <rPr>
        <sz val="12"/>
        <rFont val="Times New Roman"/>
        <family val="1"/>
      </rPr>
      <t>)</t>
    </r>
  </si>
  <si>
    <r>
      <rPr>
        <i/>
        <sz val="12"/>
        <rFont val="Times New Roman"/>
        <family val="1"/>
      </rPr>
      <t>p</t>
    </r>
    <r>
      <rPr>
        <sz val="12"/>
        <rFont val="Times New Roman"/>
        <family val="1"/>
      </rPr>
      <t>( + / - )</t>
    </r>
  </si>
  <si>
    <r>
      <rPr>
        <i/>
        <sz val="12"/>
        <rFont val="Times New Roman"/>
        <family val="1"/>
      </rPr>
      <t>p</t>
    </r>
    <r>
      <rPr>
        <sz val="12"/>
        <rFont val="Times New Roman"/>
        <family val="1"/>
      </rPr>
      <t>(</t>
    </r>
    <r>
      <rPr>
        <i/>
        <sz val="12"/>
        <rFont val="Times New Roman"/>
        <family val="1"/>
      </rPr>
      <t>B</t>
    </r>
    <r>
      <rPr>
        <sz val="12"/>
        <rFont val="Times New Roman"/>
        <family val="1"/>
      </rPr>
      <t>)</t>
    </r>
  </si>
  <si>
    <t>Table D.m.1</t>
  </si>
  <si>
    <t>Table D.m.2</t>
  </si>
  <si>
    <t>Table D.m.3</t>
  </si>
  <si>
    <t>Table D.m.4</t>
  </si>
  <si>
    <t>Table D.m.5</t>
  </si>
  <si>
    <t>Table D.m.6</t>
  </si>
  <si>
    <t>Table R.f.1</t>
  </si>
  <si>
    <t>Table R.f.2</t>
  </si>
  <si>
    <t>Table R.f.3</t>
  </si>
  <si>
    <t>Table R.f.4</t>
  </si>
  <si>
    <t>Table R.f.5</t>
  </si>
  <si>
    <t>Table R.f.6</t>
  </si>
  <si>
    <t>Table D.f.1</t>
  </si>
  <si>
    <t>Table D.f.2</t>
  </si>
  <si>
    <t>Table D.f.3</t>
  </si>
  <si>
    <t>Table D.f.4</t>
  </si>
  <si>
    <t>Table D.f.5</t>
  </si>
  <si>
    <t>Table D.f.6</t>
  </si>
  <si>
    <t>Table I.m.1</t>
  </si>
  <si>
    <t>Table I.m.2</t>
  </si>
  <si>
    <t>Table I.m.3</t>
  </si>
  <si>
    <t>Table I.m.4</t>
  </si>
  <si>
    <t>Table I.m.5</t>
  </si>
  <si>
    <t>Table I.m.6</t>
  </si>
  <si>
    <r>
      <t xml:space="preserve">Inceptions, </t>
    </r>
    <r>
      <rPr>
        <i/>
        <sz val="12"/>
        <color indexed="8"/>
        <rFont val="Times New Roman"/>
        <family val="1"/>
      </rPr>
      <t>A</t>
    </r>
  </si>
  <si>
    <r>
      <t xml:space="preserve">Expected, </t>
    </r>
    <r>
      <rPr>
        <i/>
        <sz val="12"/>
        <color indexed="8"/>
        <rFont val="Times New Roman"/>
        <family val="1"/>
      </rPr>
      <t>E</t>
    </r>
  </si>
  <si>
    <r>
      <t xml:space="preserve">Actual, </t>
    </r>
    <r>
      <rPr>
        <b/>
        <i/>
        <sz val="12"/>
        <rFont val="Times New Roman"/>
        <family val="1"/>
      </rPr>
      <t>A</t>
    </r>
  </si>
  <si>
    <r>
      <t xml:space="preserve">Expected, </t>
    </r>
    <r>
      <rPr>
        <b/>
        <i/>
        <sz val="12"/>
        <rFont val="Times New Roman"/>
        <family val="1"/>
      </rPr>
      <t>E</t>
    </r>
  </si>
  <si>
    <t>Table I.f.1</t>
  </si>
  <si>
    <t>Table I.f.2</t>
  </si>
  <si>
    <t>Table I.f.3</t>
  </si>
  <si>
    <t>Table I.f.4</t>
  </si>
  <si>
    <t>Table I.f.5</t>
  </si>
  <si>
    <t>Table I.f.6</t>
  </si>
  <si>
    <t>Summary of data and experience by age group</t>
  </si>
  <si>
    <t>Table I.m.1.01</t>
  </si>
  <si>
    <t>Table I.m.1.52</t>
  </si>
  <si>
    <t>Table I.m.1.26</t>
  </si>
  <si>
    <t>Table I.m.1.13</t>
  </si>
  <si>
    <t>Table I.m.1.04</t>
  </si>
  <si>
    <t>Table I.m.2.01</t>
  </si>
  <si>
    <t>Table I.m.2.04</t>
  </si>
  <si>
    <t>Table I.m.2.13</t>
  </si>
  <si>
    <t>Table I.m.2.26</t>
  </si>
  <si>
    <t>Table I.m.2.52</t>
  </si>
  <si>
    <t>Table I.m.3.01</t>
  </si>
  <si>
    <t>Table I.m.3.04</t>
  </si>
  <si>
    <t>Table I.m.3.13</t>
  </si>
  <si>
    <t>Table I.m.3.26</t>
  </si>
  <si>
    <t>Table I.m.3.52</t>
  </si>
  <si>
    <t>Table I.m.4.01</t>
  </si>
  <si>
    <t>Table I.m.4.04</t>
  </si>
  <si>
    <t>Table I.m.4.13</t>
  </si>
  <si>
    <t>Table I.m.4.26</t>
  </si>
  <si>
    <t>Table I.m.4.52</t>
  </si>
  <si>
    <t>Table I.m.5.01</t>
  </si>
  <si>
    <t>Table I.m.5.04</t>
  </si>
  <si>
    <t>Table I.m.5.13</t>
  </si>
  <si>
    <t>Table I.m.5.26</t>
  </si>
  <si>
    <t>Table I.m.5.52</t>
  </si>
  <si>
    <t>Table I.m.6.01</t>
  </si>
  <si>
    <t>Table I.m.6.04</t>
  </si>
  <si>
    <t>Table I.m.6.13</t>
  </si>
  <si>
    <t>Table I.m.6.26</t>
  </si>
  <si>
    <t>Table I.m.6.52</t>
  </si>
  <si>
    <t>Table I.f.1.01</t>
  </si>
  <si>
    <t>Table I.f.1.04</t>
  </si>
  <si>
    <t>Table I.f.1.13</t>
  </si>
  <si>
    <t>Table I.f.1.26</t>
  </si>
  <si>
    <t>Table I.f.1.52</t>
  </si>
  <si>
    <t>Table I.f.2.01</t>
  </si>
  <si>
    <t>Table I.f.2.04</t>
  </si>
  <si>
    <t>Table I.f.2.13</t>
  </si>
  <si>
    <t>Table I.f.2.26</t>
  </si>
  <si>
    <t>Table I.f.2.52</t>
  </si>
  <si>
    <t>Table I.f.3.01</t>
  </si>
  <si>
    <t>Table I.f.3.04</t>
  </si>
  <si>
    <t>Table I.f.3.13</t>
  </si>
  <si>
    <t>Table I.f.3.26</t>
  </si>
  <si>
    <t>Table I.f.3.52</t>
  </si>
  <si>
    <t>Table I.f.4.01</t>
  </si>
  <si>
    <t>Table I.f.4.04</t>
  </si>
  <si>
    <t>Table I.f.4.13</t>
  </si>
  <si>
    <t>Table I.f.4.26</t>
  </si>
  <si>
    <t>Table I.f.4.52</t>
  </si>
  <si>
    <t>Table I.f.5.01</t>
  </si>
  <si>
    <t>Table I.f.5.04</t>
  </si>
  <si>
    <t>Table I.f.5.13</t>
  </si>
  <si>
    <t>Table I.f.5.26</t>
  </si>
  <si>
    <t>Table I.f.5.52</t>
  </si>
  <si>
    <t>Table I.f.6.01</t>
  </si>
  <si>
    <t>Table I.f.6.04</t>
  </si>
  <si>
    <t>Table I.f.6.13</t>
  </si>
  <si>
    <t>Table I.f.6.26</t>
  </si>
  <si>
    <t>Table I.f.6.52</t>
  </si>
  <si>
    <t>Recoveries</t>
  </si>
  <si>
    <t>Deaths</t>
  </si>
  <si>
    <t>Deferred Period 52 weeks</t>
  </si>
  <si>
    <t>Deferred Period 26 weeks</t>
  </si>
  <si>
    <t>Deferred Period 13 weeks</t>
  </si>
  <si>
    <t>Deferred Period 4 weeks</t>
  </si>
  <si>
    <t>Deferred Period 1 week</t>
  </si>
  <si>
    <t>17 - 19</t>
  </si>
  <si>
    <t>60 - 64</t>
  </si>
  <si>
    <t>70 and over</t>
  </si>
  <si>
    <t>7 - 14 days</t>
  </si>
  <si>
    <t>2 - 3 weeks</t>
  </si>
  <si>
    <t>3 - 4 weeks</t>
  </si>
  <si>
    <t>4 - 8 weeks</t>
  </si>
  <si>
    <t>8 - 13 weeks</t>
  </si>
  <si>
    <t>39 - 52 weeks</t>
  </si>
  <si>
    <t>52 weeks - 2 years</t>
  </si>
  <si>
    <t>2 - 5 years</t>
  </si>
  <si>
    <t>5 - 11 years</t>
  </si>
  <si>
    <t>65 - 69</t>
  </si>
  <si>
    <t>13 - 17 weeks</t>
  </si>
  <si>
    <t>17 - 26 weeks</t>
  </si>
  <si>
    <t>26 - 30 weeks</t>
  </si>
  <si>
    <t>30 - 39 weeks</t>
  </si>
  <si>
    <t>Summary of experience by Deferred Period</t>
  </si>
  <si>
    <t>Comparison Basis:</t>
  </si>
  <si>
    <t>IPM 1991-98</t>
  </si>
  <si>
    <t>Office:</t>
  </si>
  <si>
    <t>Investigation Period:</t>
  </si>
  <si>
    <t>CMI Occupation Class 1</t>
  </si>
  <si>
    <t>CMI Occupation Class 2</t>
  </si>
  <si>
    <t>CMI Occupation Class 3</t>
  </si>
  <si>
    <t>CMI Occupation Class 4</t>
  </si>
  <si>
    <t>CMI Occupation Class Unknown</t>
  </si>
  <si>
    <t>All CMI Occupation Classes</t>
  </si>
  <si>
    <t>Counting Duplicates:</t>
  </si>
  <si>
    <t>Excluding Duplicates:</t>
  </si>
  <si>
    <r>
      <t xml:space="preserve">100 × </t>
    </r>
    <r>
      <rPr>
        <b/>
        <i/>
        <sz val="12"/>
        <color indexed="8"/>
        <rFont val="Times New Roman"/>
        <family val="1"/>
      </rPr>
      <t>A</t>
    </r>
    <r>
      <rPr>
        <b/>
        <sz val="12"/>
        <color indexed="8"/>
        <rFont val="Times New Roman"/>
        <family val="1"/>
      </rPr>
      <t>/</t>
    </r>
    <r>
      <rPr>
        <b/>
        <i/>
        <sz val="12"/>
        <color indexed="8"/>
        <rFont val="Times New Roman"/>
        <family val="1"/>
      </rPr>
      <t>E</t>
    </r>
  </si>
  <si>
    <r>
      <t xml:space="preserve">Using </t>
    </r>
    <r>
      <rPr>
        <b/>
        <i/>
        <sz val="12"/>
        <color indexed="8"/>
        <rFont val="Times New Roman"/>
        <family val="1"/>
      </rPr>
      <t>E</t>
    </r>
  </si>
  <si>
    <r>
      <t xml:space="preserve">Using </t>
    </r>
    <r>
      <rPr>
        <b/>
        <i/>
        <sz val="12"/>
        <color indexed="8"/>
        <rFont val="Times New Roman"/>
        <family val="1"/>
      </rPr>
      <t>E</t>
    </r>
    <r>
      <rPr>
        <b/>
        <sz val="12"/>
        <color indexed="8"/>
        <rFont val="Times New Roman"/>
        <family val="1"/>
      </rPr>
      <t xml:space="preserve">* = </t>
    </r>
    <r>
      <rPr>
        <b/>
        <i/>
        <sz val="12"/>
        <color indexed="8"/>
        <rFont val="Times New Roman"/>
        <family val="1"/>
      </rPr>
      <t>E</t>
    </r>
    <r>
      <rPr>
        <b/>
        <sz val="12"/>
        <color indexed="8"/>
        <rFont val="Times New Roman"/>
        <family val="1"/>
      </rPr>
      <t xml:space="preserve"> × (</t>
    </r>
    <r>
      <rPr>
        <b/>
        <sz val="12"/>
        <color indexed="8"/>
        <rFont val="Symbol"/>
        <family val="1"/>
      </rPr>
      <t>S</t>
    </r>
    <r>
      <rPr>
        <b/>
        <i/>
        <sz val="12"/>
        <color indexed="8"/>
        <rFont val="Times New Roman"/>
        <family val="1"/>
      </rPr>
      <t>A</t>
    </r>
    <r>
      <rPr>
        <b/>
        <sz val="12"/>
        <color indexed="8"/>
        <rFont val="Times New Roman"/>
        <family val="1"/>
      </rPr>
      <t>/</t>
    </r>
    <r>
      <rPr>
        <b/>
        <sz val="12"/>
        <color indexed="8"/>
        <rFont val="Symbol"/>
        <family val="1"/>
      </rPr>
      <t>S</t>
    </r>
    <r>
      <rPr>
        <b/>
        <i/>
        <sz val="12"/>
        <color indexed="8"/>
        <rFont val="Times New Roman"/>
        <family val="1"/>
      </rPr>
      <t>E)</t>
    </r>
  </si>
  <si>
    <t>Poisson Deviance</t>
  </si>
  <si>
    <r>
      <rPr>
        <i/>
        <sz val="12"/>
        <color indexed="8"/>
        <rFont val="Times New Roman"/>
        <family val="1"/>
      </rPr>
      <t>p</t>
    </r>
    <r>
      <rPr>
        <sz val="12"/>
        <color indexed="8"/>
        <rFont val="Times New Roman"/>
        <family val="1"/>
      </rPr>
      <t>(Runs)</t>
    </r>
  </si>
  <si>
    <r>
      <rPr>
        <i/>
        <sz val="12"/>
        <color indexed="8"/>
        <rFont val="Times New Roman"/>
        <family val="1"/>
      </rPr>
      <t>p</t>
    </r>
    <r>
      <rPr>
        <sz val="12"/>
        <color indexed="8"/>
        <rFont val="Times New Roman"/>
        <family val="1"/>
      </rPr>
      <t>(K-S)</t>
    </r>
  </si>
  <si>
    <t>#(Runs)</t>
  </si>
  <si>
    <r>
      <t xml:space="preserve">Pearson </t>
    </r>
    <r>
      <rPr>
        <i/>
        <sz val="12"/>
        <rFont val="Times New Roman"/>
        <family val="1"/>
      </rPr>
      <t>X</t>
    </r>
    <r>
      <rPr>
        <vertAlign val="superscript"/>
        <sz val="12"/>
        <rFont val="Times New Roman"/>
        <family val="1"/>
      </rPr>
      <t>2</t>
    </r>
    <r>
      <rPr>
        <sz val="12"/>
        <rFont val="Times New Roman"/>
        <family val="1"/>
      </rPr>
      <t xml:space="preserve"> = </t>
    </r>
    <r>
      <rPr>
        <sz val="12"/>
        <rFont val="Symbol"/>
        <family val="1"/>
      </rPr>
      <t>S</t>
    </r>
    <r>
      <rPr>
        <i/>
        <sz val="12"/>
        <rFont val="Times New Roman"/>
        <family val="1"/>
      </rPr>
      <t>z</t>
    </r>
    <r>
      <rPr>
        <vertAlign val="superscript"/>
        <sz val="12"/>
        <rFont val="Times New Roman"/>
        <family val="1"/>
      </rPr>
      <t>2</t>
    </r>
  </si>
  <si>
    <t>Deferred Period:</t>
  </si>
  <si>
    <r>
      <rPr>
        <i/>
        <sz val="12"/>
        <rFont val="Times New Roman"/>
        <family val="1"/>
      </rPr>
      <t>p</t>
    </r>
    <r>
      <rPr>
        <sz val="12"/>
        <rFont val="Times New Roman"/>
        <family val="1"/>
      </rPr>
      <t>(TW-KS)</t>
    </r>
  </si>
  <si>
    <t>Males</t>
  </si>
  <si>
    <t>Individual Income Protection</t>
  </si>
  <si>
    <t>Females</t>
  </si>
  <si>
    <t>All Offices</t>
  </si>
  <si>
    <t>Standard*</t>
  </si>
  <si>
    <t>Counting Duplicates</t>
  </si>
  <si>
    <t>Excluding Duplicates</t>
  </si>
  <si>
    <r>
      <t xml:space="preserve">Inceptions, </t>
    </r>
    <r>
      <rPr>
        <b/>
        <i/>
        <sz val="12"/>
        <color indexed="8"/>
        <rFont val="Times New Roman"/>
        <family val="1"/>
      </rPr>
      <t>A</t>
    </r>
  </si>
  <si>
    <r>
      <t xml:space="preserve">Expected, </t>
    </r>
    <r>
      <rPr>
        <b/>
        <i/>
        <sz val="12"/>
        <color indexed="8"/>
        <rFont val="Times New Roman"/>
        <family val="1"/>
      </rPr>
      <t>E</t>
    </r>
  </si>
  <si>
    <r>
      <t xml:space="preserve">100 × </t>
    </r>
    <r>
      <rPr>
        <b/>
        <i/>
        <sz val="12"/>
        <rFont val="Times New Roman"/>
        <family val="1"/>
      </rPr>
      <t>A</t>
    </r>
    <r>
      <rPr>
        <b/>
        <sz val="12"/>
        <rFont val="Times New Roman"/>
        <family val="1"/>
      </rPr>
      <t>/</t>
    </r>
    <r>
      <rPr>
        <b/>
        <i/>
        <sz val="12"/>
        <rFont val="Times New Roman"/>
        <family val="1"/>
      </rPr>
      <t>E</t>
    </r>
  </si>
  <si>
    <r>
      <rPr>
        <b/>
        <i/>
        <sz val="12"/>
        <color indexed="8"/>
        <rFont val="Times New Roman"/>
        <family val="1"/>
      </rPr>
      <t>E</t>
    </r>
    <r>
      <rPr>
        <b/>
        <sz val="12"/>
        <color indexed="8"/>
        <rFont val="Times New Roman"/>
        <family val="1"/>
      </rPr>
      <t>*</t>
    </r>
  </si>
  <si>
    <r>
      <t xml:space="preserve">100 × </t>
    </r>
    <r>
      <rPr>
        <b/>
        <i/>
        <sz val="12"/>
        <rFont val="Times New Roman"/>
        <family val="1"/>
      </rPr>
      <t>A</t>
    </r>
    <r>
      <rPr>
        <b/>
        <sz val="12"/>
        <rFont val="Times New Roman"/>
        <family val="1"/>
      </rPr>
      <t>/</t>
    </r>
    <r>
      <rPr>
        <b/>
        <i/>
        <sz val="12"/>
        <rFont val="Times New Roman"/>
        <family val="1"/>
      </rPr>
      <t>E</t>
    </r>
    <r>
      <rPr>
        <b/>
        <sz val="12"/>
        <rFont val="Times New Roman"/>
        <family val="1"/>
      </rPr>
      <t>*</t>
    </r>
  </si>
  <si>
    <t>Continuous Mortality Investigation</t>
  </si>
  <si>
    <t>Income Protection Committee</t>
  </si>
  <si>
    <t>This workbook presents the summary-level results of the investigation into Claim Inceptions and Terminations for the following experience:</t>
  </si>
  <si>
    <t>Investigation:</t>
  </si>
  <si>
    <t>Data subset:</t>
  </si>
  <si>
    <t>Claim Inceptions - Male - Summary</t>
  </si>
  <si>
    <t>Claim Inceptions - Male - Detail</t>
  </si>
  <si>
    <t>Claim Inceptions - Female - Summary</t>
  </si>
  <si>
    <t>Claim Inceptions - Female - Detail</t>
  </si>
  <si>
    <t>Claimant Recoveries - Male - Summary</t>
  </si>
  <si>
    <t>Claimant Recoveries - Female -Summary</t>
  </si>
  <si>
    <t>Claimant Deaths - Male - Summary</t>
  </si>
  <si>
    <t>Claimant Deaths - Female - Summary</t>
  </si>
  <si>
    <r>
      <t xml:space="preserve">Summary results by Occupation Class and Deferred Period: 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by age group; results of statistical tests</t>
    </r>
  </si>
  <si>
    <t>Claim Inceptions</t>
  </si>
  <si>
    <t>Claim Terminations</t>
  </si>
  <si>
    <r>
      <t xml:space="preserve">Data summarised by age group for each Occupation Class and Deferred Period: exposure, </t>
    </r>
    <r>
      <rPr>
        <i/>
        <sz val="12"/>
        <color indexed="8"/>
        <rFont val="Times New Roman"/>
        <family val="1"/>
      </rPr>
      <t>A</t>
    </r>
    <r>
      <rPr>
        <sz val="12"/>
        <color indexed="8"/>
        <rFont val="Times New Roman"/>
        <family val="1"/>
      </rPr>
      <t xml:space="preserve">, </t>
    </r>
    <r>
      <rPr>
        <i/>
        <sz val="12"/>
        <color indexed="8"/>
        <rFont val="Times New Roman"/>
        <family val="1"/>
      </rPr>
      <t>E</t>
    </r>
    <r>
      <rPr>
        <sz val="12"/>
        <color indexed="8"/>
        <rFont val="Times New Roman"/>
        <family val="1"/>
      </rPr>
      <t xml:space="preserve"> and </t>
    </r>
    <r>
      <rPr>
        <i/>
        <sz val="12"/>
        <color indexed="8"/>
        <rFont val="Times New Roman"/>
        <family val="1"/>
      </rPr>
      <t>A</t>
    </r>
    <r>
      <rPr>
        <sz val="12"/>
        <color indexed="8"/>
        <rFont val="Times New Roman"/>
        <family val="1"/>
      </rPr>
      <t>/</t>
    </r>
    <r>
      <rPr>
        <i/>
        <sz val="12"/>
        <color indexed="8"/>
        <rFont val="Times New Roman"/>
        <family val="1"/>
      </rPr>
      <t>E</t>
    </r>
  </si>
  <si>
    <t>Queries and requests</t>
  </si>
  <si>
    <t>CMI Working Paper 59</t>
  </si>
  <si>
    <t>CMI Working Paper 60</t>
  </si>
  <si>
    <t>Useful Reference Material</t>
  </si>
  <si>
    <t>Commentary on CMI Individual IP experience for 1991-2006</t>
  </si>
  <si>
    <t>Address:</t>
  </si>
  <si>
    <t>CMI, Cheapside House, 138 Cheapside, London, EC2V 6BW</t>
  </si>
  <si>
    <t>Email:</t>
  </si>
  <si>
    <t>IP@cmib.org.uk</t>
  </si>
  <si>
    <t>Telephone:</t>
  </si>
  <si>
    <t>020 7776 3820</t>
  </si>
  <si>
    <t>The CMI welcomes feedback and suggestions on its work, and would be glad to assist you with any queries or requests you may have in relation to these results or to the IP investigation.</t>
  </si>
  <si>
    <t>Description of CMI IP dataset, experience analysis methodology, statistical tests and format of results tables</t>
  </si>
  <si>
    <r>
      <t>The following worksheets compare actual Claim events (</t>
    </r>
    <r>
      <rPr>
        <i/>
        <sz val="12"/>
        <color indexed="8"/>
        <rFont val="Times New Roman"/>
        <family val="1"/>
      </rPr>
      <t>A</t>
    </r>
    <r>
      <rPr>
        <sz val="12"/>
        <color indexed="8"/>
        <rFont val="Times New Roman"/>
        <family val="1"/>
      </rPr>
      <t>) with those expected (</t>
    </r>
    <r>
      <rPr>
        <i/>
        <sz val="12"/>
        <color indexed="8"/>
        <rFont val="Times New Roman"/>
        <family val="1"/>
      </rPr>
      <t>E</t>
    </r>
    <r>
      <rPr>
        <sz val="12"/>
        <color indexed="8"/>
        <rFont val="Times New Roman"/>
        <family val="1"/>
      </rPr>
      <t>) using the Comparison Basis</t>
    </r>
  </si>
  <si>
    <t>Reference</t>
  </si>
  <si>
    <t>Important Notes</t>
  </si>
  <si>
    <t>CMI Income Protection Investigation</t>
  </si>
  <si>
    <t>Notes on the CMI IP experience analysis and presentation of results</t>
  </si>
  <si>
    <t>Notes on the presentation of the results:</t>
  </si>
  <si>
    <t>This reference document provides:</t>
  </si>
  <si>
    <t>A summary of the statisical tests included in the analysis and a guide for IP practitioners on the interpretation of the statistical test results.</t>
  </si>
  <si>
    <t>A description of the results tables presented in this workbook.</t>
  </si>
  <si>
    <t>A desription of the CMI IP dataset.</t>
  </si>
  <si>
    <t>A statement of the statistical model and methodology used for the CMI IP experience analysis.</t>
  </si>
  <si>
    <t>An outline of the main features of the IP experience graduations used as comparison bases.</t>
  </si>
  <si>
    <t>For the 'detail' level tables:</t>
  </si>
  <si>
    <t>For the 'summary' level tables:</t>
  </si>
  <si>
    <r>
      <t xml:space="preserve">Summary results by Occ Class and DP: 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by age group and by duration Sick; results of statistical tests</t>
    </r>
  </si>
  <si>
    <r>
      <t xml:space="preserve">Data totals,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and the results of statistical tests are shown for each combination of Sex, Occupation Class and Deferred Period.</t>
    </r>
  </si>
  <si>
    <r>
      <t xml:space="preserve">Age and duration cells are grouped for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and for some of the statisitcal tests, to ensure </t>
    </r>
    <r>
      <rPr>
        <i/>
        <sz val="12"/>
        <color indexed="8"/>
        <rFont val="Times New Roman"/>
        <family val="1"/>
      </rPr>
      <t>E</t>
    </r>
    <r>
      <rPr>
        <sz val="12"/>
        <color indexed="8"/>
        <rFont val="Times New Roman"/>
        <family val="1"/>
      </rPr>
      <t xml:space="preserve"> &gt; 5 (for Inceptions ) or &gt; 8 (for Terminations).</t>
    </r>
  </si>
  <si>
    <t>Arrows ↑ or ↓ indicate where (and in which direction) a cell has been grouped with its neighbour(s).</t>
  </si>
  <si>
    <r>
      <t xml:space="preserve">Exposure, actual Inceptions, </t>
    </r>
    <r>
      <rPr>
        <i/>
        <sz val="12"/>
        <color indexed="8"/>
        <rFont val="Times New Roman"/>
        <family val="1"/>
      </rPr>
      <t>A</t>
    </r>
    <r>
      <rPr>
        <sz val="12"/>
        <color indexed="8"/>
        <rFont val="Times New Roman"/>
        <family val="1"/>
      </rPr>
      <t xml:space="preserve">, expected Inceptions, </t>
    </r>
    <r>
      <rPr>
        <i/>
        <sz val="12"/>
        <color indexed="8"/>
        <rFont val="Times New Roman"/>
        <family val="1"/>
      </rPr>
      <t>E</t>
    </r>
    <r>
      <rPr>
        <sz val="12"/>
        <color indexed="8"/>
        <rFont val="Times New Roman"/>
        <family val="1"/>
      </rPr>
      <t xml:space="preserve">, and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are shown for each age group for each combination of Sex, Occupation Class and Deferred Period.</t>
    </r>
  </si>
  <si>
    <r>
      <t xml:space="preserve">Two sets of statisical test results are reported:  first testing </t>
    </r>
    <r>
      <rPr>
        <i/>
        <sz val="12"/>
        <color indexed="8"/>
        <rFont val="Times New Roman"/>
        <family val="1"/>
      </rPr>
      <t>A</t>
    </r>
    <r>
      <rPr>
        <sz val="12"/>
        <color indexed="8"/>
        <rFont val="Times New Roman"/>
        <family val="1"/>
      </rPr>
      <t xml:space="preserve"> against </t>
    </r>
    <r>
      <rPr>
        <i/>
        <sz val="12"/>
        <color indexed="8"/>
        <rFont val="Times New Roman"/>
        <family val="1"/>
      </rPr>
      <t>E</t>
    </r>
    <r>
      <rPr>
        <sz val="12"/>
        <color indexed="8"/>
        <rFont val="Times New Roman"/>
        <family val="1"/>
      </rPr>
      <t xml:space="preserve">; then testing </t>
    </r>
    <r>
      <rPr>
        <i/>
        <sz val="12"/>
        <color indexed="8"/>
        <rFont val="Times New Roman"/>
        <family val="1"/>
      </rPr>
      <t>A</t>
    </r>
    <r>
      <rPr>
        <sz val="12"/>
        <color indexed="8"/>
        <rFont val="Times New Roman"/>
        <family val="1"/>
      </rPr>
      <t xml:space="preserve"> against </t>
    </r>
    <r>
      <rPr>
        <i/>
        <sz val="12"/>
        <color indexed="8"/>
        <rFont val="Times New Roman"/>
        <family val="1"/>
      </rPr>
      <t>E</t>
    </r>
    <r>
      <rPr>
        <sz val="12"/>
        <color indexed="8"/>
        <rFont val="Times New Roman"/>
        <family val="1"/>
      </rPr>
      <t xml:space="preserve">* = </t>
    </r>
    <r>
      <rPr>
        <i/>
        <sz val="12"/>
        <color indexed="8"/>
        <rFont val="Times New Roman"/>
        <family val="1"/>
      </rPr>
      <t>E</t>
    </r>
    <r>
      <rPr>
        <sz val="12"/>
        <color indexed="8"/>
        <rFont val="Times New Roman"/>
        <family val="1"/>
      </rPr>
      <t xml:space="preserve"> x </t>
    </r>
    <r>
      <rPr>
        <sz val="12"/>
        <color indexed="8"/>
        <rFont val="Symbol"/>
        <family val="1"/>
      </rPr>
      <t>S</t>
    </r>
    <r>
      <rPr>
        <i/>
        <sz val="12"/>
        <color indexed="8"/>
        <rFont val="Times New Roman"/>
        <family val="1"/>
      </rPr>
      <t>A</t>
    </r>
    <r>
      <rPr>
        <sz val="12"/>
        <color indexed="8"/>
        <rFont val="Times New Roman"/>
        <family val="1"/>
      </rPr>
      <t>/</t>
    </r>
    <r>
      <rPr>
        <sz val="12"/>
        <color indexed="8"/>
        <rFont val="Symbol"/>
        <family val="1"/>
      </rPr>
      <t>S</t>
    </r>
    <r>
      <rPr>
        <i/>
        <sz val="12"/>
        <color indexed="8"/>
        <rFont val="Times New Roman"/>
        <family val="1"/>
      </rPr>
      <t>E</t>
    </r>
    <r>
      <rPr>
        <sz val="12"/>
        <color indexed="8"/>
        <rFont val="Times New Roman"/>
        <family val="1"/>
      </rPr>
      <t xml:space="preserve"> for the relevant Sex, DP and Occ Class.</t>
    </r>
  </si>
  <si>
    <r>
      <t xml:space="preserve">The tests using </t>
    </r>
    <r>
      <rPr>
        <i/>
        <sz val="12"/>
        <color indexed="8"/>
        <rFont val="Times New Roman"/>
        <family val="1"/>
      </rPr>
      <t>E</t>
    </r>
    <r>
      <rPr>
        <sz val="12"/>
        <color indexed="8"/>
        <rFont val="Times New Roman"/>
        <family val="1"/>
      </rPr>
      <t xml:space="preserve">* examine whether the experience could reasonably be represented by a simple rescaling of the comparison basis to reflect the overall level of Claim event rates. </t>
    </r>
  </si>
  <si>
    <t>-</t>
  </si>
  <si>
    <t>27  /  24</t>
  </si>
  <si>
    <t>22  /  30</t>
  </si>
  <si>
    <t>20  /  26</t>
  </si>
  <si>
    <t>26  /  20</t>
  </si>
  <si>
    <t>14  /  11</t>
  </si>
  <si>
    <t>7  /  11</t>
  </si>
  <si>
    <t>1  /  2</t>
  </si>
  <si>
    <t>34  /  32</t>
  </si>
  <si>
    <t>52  /  38</t>
  </si>
  <si>
    <t>14  /  10</t>
  </si>
  <si>
    <t>36  /  30</t>
  </si>
  <si>
    <t>44  /  46</t>
  </si>
  <si>
    <t>0  /  1</t>
  </si>
  <si>
    <t>1  /  0</t>
  </si>
  <si>
    <t>8  /  18</t>
  </si>
  <si>
    <t>8  /  15</t>
  </si>
  <si>
    <t>10  /  5</t>
  </si>
  <si>
    <t>0  /  5</t>
  </si>
  <si>
    <t>15  /  28</t>
  </si>
  <si>
    <t>6  /  9</t>
  </si>
  <si>
    <t>3  /  1</t>
  </si>
  <si>
    <t>18  /  25</t>
  </si>
  <si>
    <t>18  /  24</t>
  </si>
  <si>
    <t>17  /  21</t>
  </si>
  <si>
    <t>19  /  18</t>
  </si>
  <si>
    <t>12  /  4</t>
  </si>
  <si>
    <t>2  /  1</t>
  </si>
  <si>
    <t>23  /  29</t>
  </si>
  <si>
    <t>28  /  24</t>
  </si>
  <si>
    <t>26  /  25</t>
  </si>
  <si>
    <t>14  /  15</t>
  </si>
  <si>
    <t>8  /  9</t>
  </si>
  <si>
    <t>21  /  22</t>
  </si>
  <si>
    <t>7  /  9</t>
  </si>
  <si>
    <t>2  /  3</t>
  </si>
  <si>
    <t>3  /  3</t>
  </si>
  <si>
    <t>1  /  3</t>
  </si>
  <si>
    <t>7  /  6</t>
  </si>
  <si>
    <t>6  /  7</t>
  </si>
  <si>
    <t>21  /  31</t>
  </si>
  <si>
    <t>26  /  42</t>
  </si>
  <si>
    <t>30  /  38</t>
  </si>
  <si>
    <t>13  /  13</t>
  </si>
  <si>
    <t>2  /  2</t>
  </si>
  <si>
    <t>34  /  44</t>
  </si>
  <si>
    <t>53  /  51</t>
  </si>
  <si>
    <t>37  /  41</t>
  </si>
  <si>
    <t>52  /  52</t>
  </si>
  <si>
    <t>↓</t>
  </si>
  <si>
    <t>↑</t>
  </si>
  <si>
    <t>2  /  5</t>
  </si>
  <si>
    <t>3  /  5</t>
  </si>
  <si>
    <t>0  /  2</t>
  </si>
  <si>
    <t>9  /  16</t>
  </si>
  <si>
    <t>8  /  12</t>
  </si>
  <si>
    <t>10  /  14</t>
  </si>
  <si>
    <t>0  /  3</t>
  </si>
  <si>
    <t>1  /  4</t>
  </si>
  <si>
    <t>2  /  7</t>
  </si>
  <si>
    <t>3  /  2</t>
  </si>
  <si>
    <t>0  /  6</t>
  </si>
  <si>
    <t>1  /  1</t>
  </si>
  <si>
    <t>4  /  11</t>
  </si>
  <si>
    <t>6  /  6</t>
  </si>
  <si>
    <t>4  /  14</t>
  </si>
  <si>
    <t>3  /  10</t>
  </si>
  <si>
    <t>10  /  26</t>
  </si>
  <si>
    <t>10  /  28</t>
  </si>
  <si>
    <t>7  /  8</t>
  </si>
  <si>
    <t>3  /  8</t>
  </si>
  <si>
    <t>15  /  17</t>
  </si>
  <si>
    <t>16  /  17</t>
  </si>
  <si>
    <t>9  /  21</t>
  </si>
  <si>
    <t>15  /  12</t>
  </si>
  <si>
    <t>14  /  12</t>
  </si>
  <si>
    <t>6  /  8</t>
  </si>
  <si>
    <t>4  /  3</t>
  </si>
  <si>
    <t>24  /  24</t>
  </si>
  <si>
    <t>32  /  39</t>
  </si>
  <si>
    <t>4  /  5</t>
  </si>
  <si>
    <t>23  /  25</t>
  </si>
  <si>
    <t>37  /  33</t>
  </si>
  <si>
    <t>5  /  3</t>
  </si>
  <si>
    <t>5  /  14</t>
  </si>
  <si>
    <t>7  /  10</t>
  </si>
  <si>
    <t>16  /  15</t>
  </si>
  <si>
    <t>10  /  11</t>
  </si>
  <si>
    <t>6  /  5</t>
  </si>
  <si>
    <t>26  /  31</t>
  </si>
  <si>
    <t>29  /  47</t>
  </si>
  <si>
    <t>11  /  10</t>
  </si>
  <si>
    <t>27  /  27</t>
  </si>
  <si>
    <t>38  /  37</t>
  </si>
  <si>
    <t>0  /  7</t>
  </si>
  <si>
    <t>0  /  8</t>
  </si>
  <si>
    <t>0  /  4</t>
  </si>
  <si>
    <t>0  /  10</t>
  </si>
  <si>
    <t>0  /  11</t>
  </si>
  <si>
    <t>1995-1998</t>
  </si>
  <si>
    <t>17 / 24</t>
  </si>
  <si>
    <t>23 / 19</t>
  </si>
  <si>
    <t>18 / 17</t>
  </si>
  <si>
    <t>17 / 17</t>
  </si>
  <si>
    <t>20 / 9</t>
  </si>
  <si>
    <t>24 / 18</t>
  </si>
  <si>
    <t>14 / 21</t>
  </si>
  <si>
    <t>13 / 18</t>
  </si>
  <si>
    <t>0 / 7</t>
  </si>
  <si>
    <t>17 / 14</t>
  </si>
  <si>
    <t>14 / 10</t>
  </si>
  <si>
    <t>8 / 12</t>
  </si>
  <si>
    <t>5 / 1</t>
  </si>
  <si>
    <t>0 / 1</t>
  </si>
  <si>
    <t>17 / 15</t>
  </si>
  <si>
    <t>10 / 15</t>
  </si>
  <si>
    <t>3 / 5</t>
  </si>
  <si>
    <t>0 / 2</t>
  </si>
  <si>
    <t>24 / 10</t>
  </si>
  <si>
    <t>16 / 5</t>
  </si>
  <si>
    <t>7 / 3</t>
  </si>
  <si>
    <t>3 / 1</t>
  </si>
  <si>
    <t>17 / 19</t>
  </si>
  <si>
    <t>12 / 15</t>
  </si>
  <si>
    <t>7 / 9</t>
  </si>
  <si>
    <t>3 / 3</t>
  </si>
  <si>
    <t>21 / 1</t>
  </si>
  <si>
    <t>12 / 1</t>
  </si>
  <si>
    <t>6 / 0</t>
  </si>
  <si>
    <t>1 / 0</t>
  </si>
  <si>
    <t>12 / 13</t>
  </si>
  <si>
    <t>6 / 4</t>
  </si>
  <si>
    <t>3 / 2</t>
  </si>
  <si>
    <t>11 / 27</t>
  </si>
  <si>
    <t>25 / 10</t>
  </si>
  <si>
    <t>17 / 8</t>
  </si>
  <si>
    <t>12 / 6</t>
  </si>
  <si>
    <t>21 / 16</t>
  </si>
  <si>
    <t>20 / 18</t>
  </si>
  <si>
    <t>15 / 12</t>
  </si>
  <si>
    <t>11 / 9</t>
  </si>
  <si>
    <t>28 / 15</t>
  </si>
  <si>
    <t>34 / 8</t>
  </si>
  <si>
    <t>28 / 11</t>
  </si>
  <si>
    <t>23 / 9</t>
  </si>
  <si>
    <t>24 / 19</t>
  </si>
  <si>
    <t>22 / 20</t>
  </si>
  <si>
    <t>20 / 19</t>
  </si>
  <si>
    <t>15 / 19</t>
  </si>
  <si>
    <t>24 / 11</t>
  </si>
  <si>
    <t>22 / 7</t>
  </si>
  <si>
    <t>16 / 3</t>
  </si>
  <si>
    <t>15 / 3</t>
  </si>
  <si>
    <t>12 / 0</t>
  </si>
  <si>
    <t>16 / 19</t>
  </si>
  <si>
    <t>19 / 17</t>
  </si>
  <si>
    <t>10 / 16</t>
  </si>
  <si>
    <t>15 / 13</t>
  </si>
  <si>
    <t>11 / 11</t>
  </si>
  <si>
    <t>8 / 1</t>
  </si>
  <si>
    <t>5 / 0</t>
  </si>
  <si>
    <t>4 / 0</t>
  </si>
  <si>
    <t>2 / 0</t>
  </si>
  <si>
    <t>6 / 6</t>
  </si>
  <si>
    <t>5 / 5</t>
  </si>
  <si>
    <t>2 / 3</t>
  </si>
  <si>
    <t>2 / 1</t>
  </si>
  <si>
    <t>1 / 1</t>
  </si>
  <si>
    <t>7 / 5</t>
  </si>
  <si>
    <t>9 / 1</t>
  </si>
  <si>
    <t>3 / 0</t>
  </si>
  <si>
    <t>6 / 8</t>
  </si>
  <si>
    <t>6 / 11</t>
  </si>
  <si>
    <t>4 / 8</t>
  </si>
  <si>
    <t>4 / 5</t>
  </si>
  <si>
    <t>31 / 6</t>
  </si>
  <si>
    <t>22 / 5</t>
  </si>
  <si>
    <t>23 / 3</t>
  </si>
  <si>
    <t>15 / 0</t>
  </si>
  <si>
    <t>19 / 18</t>
  </si>
  <si>
    <t>13 / 16</t>
  </si>
  <si>
    <t xml:space="preserve">CMI papers and information may be accessed via the CMI pages on the UK Actuarial Profession's website: </t>
  </si>
  <si>
    <t>CMI home page:</t>
  </si>
  <si>
    <t>http://www.actuaries.org.uk/research-and-resources/pages/continuous-mortality-investigation</t>
  </si>
  <si>
    <t>CMI IP Investigation:</t>
  </si>
  <si>
    <t>http://www.actuaries.org.uk/research-and-resources/pages/income-protection-investigation</t>
  </si>
  <si>
    <t>Notices:</t>
  </si>
  <si>
    <t>(1)</t>
  </si>
  <si>
    <t>Although the CMI has made reasonable attempts to validate the data, its accuracy cannot be guaranteed and the CMI accepts no liability for its use.</t>
  </si>
  <si>
    <t>(2)</t>
  </si>
  <si>
    <t>Although the CMI has made reasonable attempts to ensure the accuracy of the spreadsheet, it cannot be guaranteed to be error free and the CMI accepts no liability for its use.</t>
  </si>
  <si>
    <t>(3)</t>
  </si>
  <si>
    <r>
      <t xml:space="preserve">Please communicate any issues you discover in the spreadsheet or in the data to the CMI Income Protection Committee (e-mail to </t>
    </r>
    <r>
      <rPr>
        <sz val="12"/>
        <color indexed="12"/>
        <rFont val="Times New Roman"/>
        <family val="1"/>
      </rPr>
      <t>IP@cmib.org.uk</t>
    </r>
    <r>
      <rPr>
        <sz val="12"/>
        <color indexed="8"/>
        <rFont val="Times New Roman"/>
        <family val="1"/>
      </rPr>
      <t xml:space="preserve">) at the earliest opportunity. </t>
    </r>
  </si>
  <si>
    <t>(4)</t>
  </si>
  <si>
    <t>Any published comment or analysis using information in this spreadsheet should acknowledge the CMI as the source of the data.</t>
  </si>
  <si>
    <t>(5)</t>
  </si>
  <si>
    <t>Important notes on the Investigation and results tables - Please read before using the data and results</t>
  </si>
  <si>
    <t>Experience is analysed for each of the three main transition events to or from IP Claim:  Claim Inceptions, Claimant Recoveries and Claimant Deaths.</t>
  </si>
  <si>
    <t>Results are presented separately for each combination of Sex, Deferred Period and CMI Occupation Class.</t>
  </si>
  <si>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ratios are also shown for each age group and, for the Terminations analysis, each interval of duration Sick.</t>
    </r>
  </si>
  <si>
    <r>
      <t xml:space="preserve">To indicate cells with relatively low credibility, </t>
    </r>
    <r>
      <rPr>
        <i/>
        <sz val="12"/>
        <color indexed="8"/>
        <rFont val="Times New Roman"/>
        <family val="1"/>
      </rPr>
      <t>A</t>
    </r>
    <r>
      <rPr>
        <sz val="12"/>
        <color indexed="8"/>
        <rFont val="Times New Roman"/>
        <family val="1"/>
      </rPr>
      <t>/</t>
    </r>
    <r>
      <rPr>
        <i/>
        <sz val="12"/>
        <color indexed="8"/>
        <rFont val="Times New Roman"/>
        <family val="1"/>
      </rPr>
      <t>E</t>
    </r>
    <r>
      <rPr>
        <sz val="12"/>
        <color indexed="8"/>
        <rFont val="Times New Roman"/>
        <family val="1"/>
      </rPr>
      <t xml:space="preserve"> ratios based on fewer than 30 actual Claim events are shown in </t>
    </r>
    <r>
      <rPr>
        <i/>
        <sz val="12"/>
        <color indexed="8"/>
        <rFont val="Times New Roman"/>
        <family val="1"/>
      </rPr>
      <t>italics.</t>
    </r>
  </si>
  <si>
    <r>
      <t xml:space="preserve">The tests using </t>
    </r>
    <r>
      <rPr>
        <i/>
        <sz val="12"/>
        <color indexed="8"/>
        <rFont val="Times New Roman"/>
        <family val="1"/>
      </rPr>
      <t>E</t>
    </r>
    <r>
      <rPr>
        <sz val="12"/>
        <color indexed="8"/>
        <rFont val="Times New Roman"/>
        <family val="1"/>
      </rPr>
      <t xml:space="preserve"> examine whether the experience could reasonably be said to conform to the comparison basis, as used to calculate the numbers of expected Claim events. </t>
    </r>
  </si>
  <si>
    <r>
      <t xml:space="preserve">Probability values for the statistical tests are generally shown to 2 d.p.; values of </t>
    </r>
    <r>
      <rPr>
        <i/>
        <sz val="12"/>
        <color indexed="8"/>
        <rFont val="Times New Roman"/>
        <family val="1"/>
      </rPr>
      <t>p</t>
    </r>
    <r>
      <rPr>
        <sz val="12"/>
        <color indexed="8"/>
        <rFont val="Times New Roman"/>
        <family val="1"/>
      </rPr>
      <t>(B) are shown with 3 d.p. indicating the number of simulations out of 1,000 that met the criterion.</t>
    </r>
  </si>
  <si>
    <r>
      <t xml:space="preserve">To indicate potentially significant </t>
    </r>
    <r>
      <rPr>
        <i/>
        <sz val="12"/>
        <color indexed="8"/>
        <rFont val="Times New Roman"/>
        <family val="1"/>
      </rPr>
      <t>p</t>
    </r>
    <r>
      <rPr>
        <sz val="12"/>
        <color indexed="8"/>
        <rFont val="Times New Roman"/>
        <family val="1"/>
      </rPr>
      <t xml:space="preserve">-values in the statistical tests, </t>
    </r>
    <r>
      <rPr>
        <i/>
        <sz val="12"/>
        <color indexed="8"/>
        <rFont val="Times New Roman"/>
        <family val="1"/>
      </rPr>
      <t>p</t>
    </r>
    <r>
      <rPr>
        <sz val="12"/>
        <color indexed="8"/>
        <rFont val="Times New Roman"/>
        <family val="1"/>
      </rPr>
      <t xml:space="preserve">-values less than 0.10 are shown with 4 d.p. and those less than 0.05 are highlighted in </t>
    </r>
    <r>
      <rPr>
        <b/>
        <sz val="12"/>
        <color indexed="8"/>
        <rFont val="Times New Roman"/>
        <family val="1"/>
      </rPr>
      <t>bold</t>
    </r>
    <r>
      <rPr>
        <sz val="12"/>
        <color indexed="8"/>
        <rFont val="Times New Roman"/>
        <family val="1"/>
      </rPr>
      <t>.</t>
    </r>
  </si>
  <si>
    <t>Tables showing additional information are provided for the Claim Inceptions analysis; the equivalent tables are not currently available for the Claim Terminations analysis.</t>
  </si>
  <si>
    <t>This spreadsheet is provided as an ".xls" Excel workbook.  It is believed to be compatible with Excel versions 97-2003, 2007 and 2010.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</si>
</sst>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
    <numFmt numFmtId="166" formatCode="0.0"/>
    <numFmt numFmtId="167" formatCode="0.000"/>
    <numFmt numFmtId="168" formatCode="#,##0_ ;\-#,##0\ "/>
    <numFmt numFmtId="169" formatCode="#,##0.0_ ;\-#,##0.0\ "/>
    <numFmt numFmtId="170" formatCode="#,##0.000"/>
    <numFmt numFmtId="171" formatCode="#,##0.0000"/>
    <numFmt numFmtId="177" formatCode="#,##0.00"/>
  </numFmts>
  <fonts count="77">
    <font>
      <sz val="10"/>
      <color theme="1"/>
      <name val="Arial"/>
      <family val="2"/>
    </font>
    <font>
      <sz val="11"/>
      <color indexed="8"/>
      <name val="Calibri"/>
      <family val="2"/>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Symbol"/>
      <family val="1"/>
    </font>
    <font>
      <vertAlign val="superscript"/>
      <sz val="12"/>
      <name val="Times New Roman"/>
      <family val="1"/>
    </font>
    <font>
      <i/>
      <sz val="12"/>
      <name val="Times New Roman"/>
      <family val="1"/>
    </font>
    <font>
      <i/>
      <sz val="12"/>
      <color indexed="8"/>
      <name val="Times New Roman"/>
      <family val="1"/>
    </font>
    <font>
      <b/>
      <i/>
      <sz val="12"/>
      <name val="Times New Roman"/>
      <family val="1"/>
    </font>
    <font>
      <b/>
      <i/>
      <sz val="12"/>
      <color indexed="8"/>
      <name val="Times New Roman"/>
      <family val="1"/>
    </font>
    <font>
      <b/>
      <sz val="12"/>
      <color indexed="8"/>
      <name val="Symbol"/>
      <family val="1"/>
    </font>
    <font>
      <b/>
      <sz val="16"/>
      <color indexed="12"/>
      <name val="Times New Roman"/>
      <family val="1"/>
    </font>
    <font>
      <sz val="12"/>
      <color indexed="8"/>
      <name val="Symbol"/>
      <family val="1"/>
    </font>
    <font>
      <sz val="12"/>
      <color indexed="12"/>
      <name val="Times New Roman"/>
      <family val="1"/>
    </font>
    <font>
      <sz val="10"/>
      <color indexed="8"/>
      <name val="Arial"/>
      <family val="2"/>
    </font>
    <font>
      <u val="single"/>
      <sz val="11"/>
      <color indexed="12"/>
      <name val="Calibri"/>
      <family val="2"/>
    </font>
    <font>
      <b/>
      <sz val="11"/>
      <color indexed="8"/>
      <name val="Calibri"/>
      <family val="2"/>
    </font>
    <font>
      <sz val="12"/>
      <color indexed="10"/>
      <name val="Times New Roman"/>
      <family val="1"/>
    </font>
    <font>
      <u val="single"/>
      <sz val="12"/>
      <color indexed="12"/>
      <name val="Times New Roman"/>
      <family val="1"/>
    </font>
    <font>
      <sz val="10"/>
      <color indexed="12"/>
      <name val="Arial"/>
      <family val="2"/>
    </font>
    <font>
      <sz val="10"/>
      <color indexed="8"/>
      <name val="Times New Roman"/>
      <family val="1"/>
    </font>
    <font>
      <b/>
      <sz val="12"/>
      <color indexed="12"/>
      <name val="Times New Roman"/>
      <family val="1"/>
    </font>
    <font>
      <sz val="14"/>
      <color indexed="8"/>
      <name val="Times New Roman"/>
      <family val="1"/>
    </font>
    <font>
      <b/>
      <sz val="14"/>
      <color indexed="8"/>
      <name val="Times New Roman"/>
      <family val="1"/>
    </font>
    <font>
      <b/>
      <sz val="16"/>
      <color indexed="12"/>
      <name val="Arial"/>
      <family val="2"/>
    </font>
    <font>
      <b/>
      <sz val="14"/>
      <color indexed="12"/>
      <name val="Times New Roman"/>
      <family val="1"/>
    </font>
    <font>
      <sz val="14"/>
      <color indexed="12"/>
      <name val="Times New Roman"/>
      <family val="1"/>
    </font>
    <font>
      <b/>
      <sz val="20"/>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2"/>
      <color theme="1"/>
      <name val="Times New Roman"/>
      <family val="1"/>
    </font>
    <font>
      <sz val="12"/>
      <color rgb="FFFF0000"/>
      <name val="Times New Roman"/>
      <family val="1"/>
    </font>
    <font>
      <u val="single"/>
      <sz val="12"/>
      <color theme="10"/>
      <name val="Times New Roman"/>
      <family val="1"/>
    </font>
    <font>
      <sz val="10"/>
      <color rgb="FF0000FF"/>
      <name val="Arial"/>
      <family val="2"/>
    </font>
    <font>
      <sz val="10"/>
      <color theme="1"/>
      <name val="Times New Roman"/>
      <family val="1"/>
    </font>
    <font>
      <b/>
      <sz val="12"/>
      <color rgb="FF0000FF"/>
      <name val="Times New Roman"/>
      <family val="1"/>
    </font>
    <font>
      <b/>
      <sz val="16"/>
      <color rgb="FF0000FF"/>
      <name val="Times New Roman"/>
      <family val="1"/>
    </font>
    <font>
      <sz val="14"/>
      <color theme="1"/>
      <name val="Times New Roman"/>
      <family val="1"/>
    </font>
    <font>
      <b/>
      <sz val="14"/>
      <color theme="1"/>
      <name val="Times New Roman"/>
      <family val="1"/>
    </font>
    <font>
      <b/>
      <sz val="16"/>
      <color rgb="FF0000FF"/>
      <name val="Arial"/>
      <family val="2"/>
    </font>
    <font>
      <b/>
      <sz val="14"/>
      <color rgb="FF0000FF"/>
      <name val="Times New Roman"/>
      <family val="1"/>
    </font>
    <font>
      <sz val="14"/>
      <color rgb="FF0000FF"/>
      <name val="Times New Roman"/>
      <family val="1"/>
    </font>
    <font>
      <b/>
      <sz val="20"/>
      <color rgb="FF0000F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FFCC"/>
        <bgColor indexed="64"/>
      </patternFill>
    </fill>
    <fill>
      <patternFill patternType="solid">
        <fgColor rgb="FFCCECFF"/>
        <bgColor indexed="64"/>
      </patternFill>
    </fill>
    <fill>
      <patternFill patternType="solid">
        <fgColor rgb="FFEAEAEA"/>
        <bgColor indexed="64"/>
      </patternFill>
    </fill>
    <fill>
      <patternFill patternType="solid">
        <fgColor rgb="FFFFEB9C"/>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double"/>
    </border>
    <border>
      <left/>
      <right/>
      <top/>
      <bottom style="double"/>
    </border>
    <border>
      <left/>
      <right style="double"/>
      <top/>
      <bottom style="double"/>
    </border>
    <border>
      <left/>
      <right/>
      <top style="double"/>
      <bottom style="double"/>
    </border>
    <border>
      <left/>
      <right style="double"/>
      <top style="double"/>
      <bottom style="double"/>
    </border>
    <border>
      <left style="double"/>
      <right/>
      <top/>
      <bottom/>
    </border>
    <border>
      <left style="double"/>
      <right/>
      <top/>
      <bottom style="medium"/>
    </border>
    <border>
      <left style="double"/>
      <right/>
      <top style="medium"/>
      <bottom/>
    </border>
    <border>
      <left style="double"/>
      <right/>
      <top style="double"/>
      <bottom style="double"/>
    </border>
    <border>
      <left/>
      <right style="double"/>
      <top/>
      <bottom/>
    </border>
    <border>
      <left/>
      <right/>
      <top/>
      <bottom style="medium"/>
    </border>
    <border>
      <left/>
      <right style="double"/>
      <top/>
      <bottom style="medium"/>
    </border>
    <border>
      <left style="double"/>
      <right/>
      <top style="double"/>
      <bottom/>
    </border>
    <border>
      <left/>
      <right/>
      <top style="double"/>
      <bottom/>
    </border>
    <border>
      <left/>
      <right style="double"/>
      <top style="double"/>
      <bottom/>
    </border>
    <border>
      <left/>
      <right/>
      <top style="medium"/>
      <bottom/>
    </border>
    <border>
      <left/>
      <right style="double"/>
      <top style="medium"/>
      <bottom/>
    </border>
    <border>
      <left style="double"/>
      <right style="double"/>
      <top style="double"/>
      <bottom style="double"/>
    </border>
    <border>
      <left style="double"/>
      <right style="double"/>
      <top style="double"/>
      <bottom/>
    </border>
    <border>
      <left style="double"/>
      <right style="double"/>
      <top/>
      <bottom/>
    </border>
    <border>
      <left style="double"/>
      <right style="double"/>
      <top/>
      <bottom style="medium"/>
    </border>
    <border>
      <left style="double"/>
      <right style="double"/>
      <top style="medium"/>
      <bottom/>
    </border>
    <border>
      <left style="double"/>
      <right style="double"/>
      <top/>
      <bottom style="double"/>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thin"/>
      <top/>
      <bottom style="double"/>
    </border>
    <border>
      <left style="thin"/>
      <right style="double"/>
      <top/>
      <bottom style="double"/>
    </border>
    <border>
      <left style="double"/>
      <right style="thin"/>
      <top style="double"/>
      <bottom/>
    </border>
    <border>
      <left style="thin"/>
      <right style="thin"/>
      <top style="double"/>
      <bottom/>
    </border>
    <border>
      <left style="double"/>
      <right style="thin"/>
      <top/>
      <bottom/>
    </border>
    <border>
      <left style="double"/>
      <right style="thin"/>
      <top/>
      <bottom style="double"/>
    </border>
    <border>
      <left style="thin"/>
      <right style="double"/>
      <top style="double"/>
      <bottom/>
    </border>
    <border>
      <left style="thin"/>
      <right style="double"/>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45" fillId="31" borderId="0" applyNumberFormat="0" applyFont="0" applyBorder="0" applyAlignment="0" applyProtection="0"/>
    <xf numFmtId="0" fontId="45" fillId="31" borderId="0" applyNumberFormat="0" applyFont="0" applyBorder="0" applyAlignment="0" applyProtection="0"/>
    <xf numFmtId="0" fontId="45" fillId="32" borderId="0" applyNumberFormat="0" applyFont="0" applyBorder="0" applyAlignment="0" applyProtection="0"/>
    <xf numFmtId="0" fontId="45" fillId="32" borderId="0" applyNumberFormat="0" applyFont="0" applyBorder="0" applyAlignment="0" applyProtection="0"/>
    <xf numFmtId="0" fontId="45" fillId="33" borderId="0" applyNumberFormat="0" applyFont="0" applyBorder="0" applyAlignment="0" applyProtection="0"/>
    <xf numFmtId="0" fontId="45" fillId="33" borderId="0" applyNumberFormat="0" applyFont="0" applyBorder="0" applyAlignment="0" applyProtection="0"/>
    <xf numFmtId="0" fontId="58" fillId="34" borderId="0" applyNumberFormat="0" applyBorder="0" applyAlignment="0" applyProtection="0"/>
    <xf numFmtId="0" fontId="0" fillId="31"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3">
    <xf numFmtId="0" fontId="0" fillId="0" borderId="0" xfId="0" applyAlignment="1">
      <alignment/>
    </xf>
    <xf numFmtId="0" fontId="2" fillId="0" borderId="10" xfId="57" applyFont="1" applyFill="1" applyBorder="1" applyAlignment="1">
      <alignment/>
    </xf>
    <xf numFmtId="0" fontId="2" fillId="0" borderId="11" xfId="57" applyFont="1" applyFill="1" applyBorder="1" applyAlignment="1">
      <alignment horizontal="right"/>
    </xf>
    <xf numFmtId="0" fontId="2" fillId="0" borderId="12" xfId="57" applyFont="1" applyFill="1" applyBorder="1" applyAlignment="1">
      <alignment horizontal="right"/>
    </xf>
    <xf numFmtId="0" fontId="2" fillId="0" borderId="13" xfId="57" applyFont="1" applyFill="1" applyBorder="1" applyAlignment="1">
      <alignment horizontal="right"/>
    </xf>
    <xf numFmtId="0" fontId="2" fillId="0" borderId="14" xfId="57" applyFont="1" applyFill="1" applyBorder="1" applyAlignment="1">
      <alignment horizontal="right"/>
    </xf>
    <xf numFmtId="0" fontId="3" fillId="0" borderId="15" xfId="57" applyFont="1" applyFill="1" applyBorder="1" applyAlignment="1">
      <alignment/>
    </xf>
    <xf numFmtId="0" fontId="2" fillId="0" borderId="15" xfId="57" applyFont="1" applyFill="1" applyBorder="1" applyAlignment="1">
      <alignment/>
    </xf>
    <xf numFmtId="0" fontId="3" fillId="0" borderId="16" xfId="57" applyFont="1" applyFill="1" applyBorder="1" applyAlignment="1">
      <alignment/>
    </xf>
    <xf numFmtId="0" fontId="2" fillId="0" borderId="17" xfId="57" applyFont="1" applyFill="1" applyBorder="1" applyAlignment="1">
      <alignment/>
    </xf>
    <xf numFmtId="167" fontId="3" fillId="0" borderId="15" xfId="57" applyNumberFormat="1" applyFont="1" applyFill="1" applyBorder="1" applyAlignment="1">
      <alignment/>
    </xf>
    <xf numFmtId="0" fontId="63" fillId="0" borderId="18" xfId="59" applyFont="1" applyFill="1" applyBorder="1" applyAlignment="1">
      <alignment/>
    </xf>
    <xf numFmtId="0" fontId="63" fillId="0" borderId="13" xfId="59" applyFont="1" applyFill="1" applyBorder="1" applyAlignment="1">
      <alignment horizontal="right"/>
    </xf>
    <xf numFmtId="0" fontId="63" fillId="0" borderId="14" xfId="59" applyFont="1" applyFill="1" applyBorder="1" applyAlignment="1">
      <alignment horizontal="right"/>
    </xf>
    <xf numFmtId="0" fontId="63" fillId="0" borderId="15" xfId="59" applyFont="1" applyFill="1" applyBorder="1" applyAlignment="1">
      <alignment/>
    </xf>
    <xf numFmtId="0" fontId="64" fillId="0" borderId="0" xfId="57" applyFont="1" applyFill="1" applyBorder="1" applyAlignment="1">
      <alignment/>
    </xf>
    <xf numFmtId="0" fontId="64" fillId="0" borderId="19" xfId="57" applyFont="1" applyFill="1" applyBorder="1" applyAlignment="1">
      <alignment/>
    </xf>
    <xf numFmtId="0" fontId="64" fillId="0" borderId="15" xfId="59" applyFont="1" applyFill="1" applyBorder="1" applyAlignment="1">
      <alignment/>
    </xf>
    <xf numFmtId="3" fontId="64" fillId="0" borderId="0" xfId="57" applyNumberFormat="1" applyFont="1" applyFill="1" applyBorder="1" applyAlignment="1">
      <alignment horizontal="right"/>
    </xf>
    <xf numFmtId="3" fontId="64" fillId="0" borderId="19" xfId="57" applyNumberFormat="1" applyFont="1" applyFill="1" applyBorder="1" applyAlignment="1">
      <alignment horizontal="right"/>
    </xf>
    <xf numFmtId="166" fontId="64" fillId="0" borderId="0" xfId="57" applyNumberFormat="1" applyFont="1" applyFill="1" applyBorder="1" applyAlignment="1">
      <alignment horizontal="right"/>
    </xf>
    <xf numFmtId="166" fontId="64" fillId="0" borderId="19" xfId="57" applyNumberFormat="1" applyFont="1" applyFill="1" applyBorder="1" applyAlignment="1">
      <alignment horizontal="right"/>
    </xf>
    <xf numFmtId="0" fontId="63" fillId="0" borderId="16" xfId="59" applyFont="1" applyFill="1" applyBorder="1" applyAlignment="1">
      <alignment/>
    </xf>
    <xf numFmtId="0" fontId="64" fillId="0" borderId="20" xfId="57" applyFont="1" applyFill="1" applyBorder="1" applyAlignment="1">
      <alignment horizontal="right"/>
    </xf>
    <xf numFmtId="0" fontId="64" fillId="0" borderId="21" xfId="57" applyFont="1" applyFill="1" applyBorder="1" applyAlignment="1">
      <alignment horizontal="right"/>
    </xf>
    <xf numFmtId="0" fontId="64" fillId="0" borderId="0" xfId="57" applyFont="1" applyFill="1" applyBorder="1" applyAlignment="1">
      <alignment horizontal="right"/>
    </xf>
    <xf numFmtId="0" fontId="64" fillId="0" borderId="19" xfId="57" applyFont="1" applyFill="1" applyBorder="1" applyAlignment="1">
      <alignment horizontal="right"/>
    </xf>
    <xf numFmtId="1" fontId="64" fillId="0" borderId="0" xfId="57" applyNumberFormat="1" applyFont="1" applyFill="1" applyBorder="1" applyAlignment="1">
      <alignment horizontal="right"/>
    </xf>
    <xf numFmtId="1" fontId="64" fillId="0" borderId="19" xfId="57" applyNumberFormat="1" applyFont="1" applyFill="1" applyBorder="1" applyAlignment="1">
      <alignment horizontal="right"/>
    </xf>
    <xf numFmtId="0" fontId="63" fillId="0" borderId="17" xfId="59" applyFont="1" applyFill="1" applyBorder="1" applyAlignment="1">
      <alignment/>
    </xf>
    <xf numFmtId="2" fontId="64" fillId="0" borderId="0" xfId="57" applyNumberFormat="1" applyFont="1" applyFill="1" applyBorder="1" applyAlignment="1">
      <alignment horizontal="right"/>
    </xf>
    <xf numFmtId="2" fontId="64" fillId="0" borderId="19" xfId="57" applyNumberFormat="1" applyFont="1" applyFill="1" applyBorder="1" applyAlignment="1">
      <alignment horizontal="right"/>
    </xf>
    <xf numFmtId="0" fontId="64" fillId="0" borderId="0" xfId="57" applyNumberFormat="1" applyFont="1" applyFill="1" applyBorder="1" applyAlignment="1">
      <alignment horizontal="right"/>
    </xf>
    <xf numFmtId="0" fontId="64" fillId="0" borderId="19" xfId="57" applyNumberFormat="1" applyFont="1" applyFill="1" applyBorder="1" applyAlignment="1">
      <alignment horizontal="right"/>
    </xf>
    <xf numFmtId="4" fontId="64" fillId="0" borderId="0" xfId="57" applyNumberFormat="1" applyFont="1" applyFill="1" applyBorder="1" applyAlignment="1">
      <alignment horizontal="right"/>
    </xf>
    <xf numFmtId="4" fontId="64" fillId="0" borderId="19" xfId="57" applyNumberFormat="1" applyFont="1" applyFill="1" applyBorder="1" applyAlignment="1">
      <alignment horizontal="right"/>
    </xf>
    <xf numFmtId="164" fontId="64" fillId="0" borderId="0" xfId="57" applyNumberFormat="1" applyFont="1" applyFill="1" applyBorder="1" applyAlignment="1">
      <alignment horizontal="right"/>
    </xf>
    <xf numFmtId="164" fontId="64" fillId="0" borderId="19" xfId="57" applyNumberFormat="1" applyFont="1" applyFill="1" applyBorder="1" applyAlignment="1">
      <alignment horizontal="right"/>
    </xf>
    <xf numFmtId="0" fontId="63" fillId="0" borderId="10" xfId="59" applyFont="1" applyFill="1" applyBorder="1" applyAlignment="1">
      <alignment/>
    </xf>
    <xf numFmtId="0" fontId="64" fillId="0" borderId="11" xfId="57" applyFont="1" applyFill="1" applyBorder="1" applyAlignment="1">
      <alignment horizontal="right"/>
    </xf>
    <xf numFmtId="0" fontId="64" fillId="0" borderId="12" xfId="57" applyFont="1" applyFill="1" applyBorder="1" applyAlignment="1">
      <alignment horizontal="right"/>
    </xf>
    <xf numFmtId="0" fontId="61" fillId="0" borderId="22" xfId="0" applyFont="1" applyFill="1" applyBorder="1" applyAlignment="1">
      <alignment/>
    </xf>
    <xf numFmtId="0" fontId="0" fillId="0" borderId="23" xfId="0" applyFill="1" applyBorder="1" applyAlignment="1">
      <alignment/>
    </xf>
    <xf numFmtId="0" fontId="0" fillId="0" borderId="24" xfId="0" applyFill="1" applyBorder="1" applyAlignment="1">
      <alignment/>
    </xf>
    <xf numFmtId="0" fontId="63" fillId="0" borderId="11" xfId="59" applyFont="1" applyFill="1" applyBorder="1" applyAlignment="1">
      <alignment horizontal="right"/>
    </xf>
    <xf numFmtId="0" fontId="64" fillId="0" borderId="0" xfId="42" applyNumberFormat="1" applyFont="1" applyFill="1" applyBorder="1" applyAlignment="1">
      <alignment/>
    </xf>
    <xf numFmtId="0" fontId="64" fillId="0" borderId="19" xfId="42" applyNumberFormat="1" applyFont="1" applyFill="1" applyBorder="1" applyAlignment="1">
      <alignment/>
    </xf>
    <xf numFmtId="3" fontId="64" fillId="0" borderId="0" xfId="55" applyNumberFormat="1" applyFont="1" applyFill="1" applyBorder="1" applyAlignment="1">
      <alignment horizontal="right"/>
    </xf>
    <xf numFmtId="168" fontId="64" fillId="0" borderId="0" xfId="55" applyNumberFormat="1" applyFont="1" applyFill="1" applyBorder="1" applyAlignment="1">
      <alignment horizontal="right"/>
    </xf>
    <xf numFmtId="168" fontId="64" fillId="0" borderId="0" xfId="55" applyNumberFormat="1" applyFont="1" applyFill="1" applyBorder="1" applyAlignment="1">
      <alignment/>
    </xf>
    <xf numFmtId="169" fontId="64" fillId="0" borderId="0" xfId="55" applyNumberFormat="1" applyFont="1" applyFill="1" applyBorder="1" applyAlignment="1">
      <alignment/>
    </xf>
    <xf numFmtId="168" fontId="64" fillId="0" borderId="19" xfId="55" applyNumberFormat="1" applyFont="1" applyFill="1" applyBorder="1" applyAlignment="1">
      <alignment/>
    </xf>
    <xf numFmtId="3" fontId="64" fillId="0" borderId="0" xfId="42" applyNumberFormat="1" applyFont="1" applyFill="1" applyBorder="1" applyAlignment="1">
      <alignment horizontal="right"/>
    </xf>
    <xf numFmtId="168" fontId="64" fillId="0" borderId="0" xfId="42" applyNumberFormat="1" applyFont="1" applyFill="1" applyBorder="1" applyAlignment="1">
      <alignment horizontal="right"/>
    </xf>
    <xf numFmtId="168" fontId="64" fillId="0" borderId="0" xfId="42" applyNumberFormat="1" applyFont="1" applyFill="1" applyBorder="1" applyAlignment="1">
      <alignment/>
    </xf>
    <xf numFmtId="169" fontId="64" fillId="0" borderId="0" xfId="42" applyNumberFormat="1" applyFont="1" applyFill="1" applyBorder="1" applyAlignment="1">
      <alignment/>
    </xf>
    <xf numFmtId="168" fontId="64" fillId="0" borderId="19" xfId="42" applyNumberFormat="1" applyFont="1" applyFill="1" applyBorder="1" applyAlignment="1">
      <alignment/>
    </xf>
    <xf numFmtId="0" fontId="64" fillId="0" borderId="0" xfId="55" applyFont="1" applyFill="1" applyBorder="1" applyAlignment="1">
      <alignment/>
    </xf>
    <xf numFmtId="0" fontId="0" fillId="0" borderId="0" xfId="0" applyFill="1" applyBorder="1" applyAlignment="1">
      <alignment/>
    </xf>
    <xf numFmtId="0" fontId="63" fillId="0" borderId="0" xfId="55" applyFont="1" applyFill="1" applyBorder="1" applyAlignment="1">
      <alignment/>
    </xf>
    <xf numFmtId="2" fontId="0" fillId="0" borderId="0" xfId="0" applyNumberFormat="1" applyFill="1" applyAlignment="1">
      <alignment/>
    </xf>
    <xf numFmtId="0" fontId="64" fillId="0" borderId="25" xfId="57" applyNumberFormat="1" applyFont="1" applyFill="1" applyBorder="1" applyAlignment="1">
      <alignment horizontal="right"/>
    </xf>
    <xf numFmtId="0" fontId="64" fillId="0" borderId="26" xfId="57" applyNumberFormat="1" applyFont="1" applyFill="1" applyBorder="1" applyAlignment="1">
      <alignment horizontal="right"/>
    </xf>
    <xf numFmtId="0" fontId="63" fillId="0" borderId="0" xfId="59" applyFont="1" applyFill="1" applyBorder="1" applyAlignment="1">
      <alignment/>
    </xf>
    <xf numFmtId="168" fontId="64" fillId="0" borderId="11" xfId="55" applyNumberFormat="1" applyFont="1" applyFill="1" applyBorder="1" applyAlignment="1">
      <alignment/>
    </xf>
    <xf numFmtId="3" fontId="64" fillId="0" borderId="11" xfId="55" applyNumberFormat="1" applyFont="1" applyFill="1" applyBorder="1" applyAlignment="1">
      <alignment horizontal="right"/>
    </xf>
    <xf numFmtId="168" fontId="64" fillId="0" borderId="11" xfId="55" applyNumberFormat="1" applyFont="1" applyFill="1" applyBorder="1" applyAlignment="1">
      <alignment horizontal="right"/>
    </xf>
    <xf numFmtId="169" fontId="64" fillId="0" borderId="11" xfId="55" applyNumberFormat="1" applyFont="1" applyFill="1" applyBorder="1" applyAlignment="1">
      <alignment/>
    </xf>
    <xf numFmtId="168" fontId="64" fillId="0" borderId="12" xfId="55" applyNumberFormat="1" applyFont="1" applyFill="1" applyBorder="1" applyAlignment="1">
      <alignment/>
    </xf>
    <xf numFmtId="0" fontId="63" fillId="0" borderId="27" xfId="59" applyFont="1" applyFill="1" applyBorder="1" applyAlignment="1">
      <alignment/>
    </xf>
    <xf numFmtId="0" fontId="63" fillId="0" borderId="28" xfId="59" applyFont="1" applyFill="1" applyBorder="1" applyAlignment="1">
      <alignment/>
    </xf>
    <xf numFmtId="0" fontId="63" fillId="0" borderId="29" xfId="59" applyFont="1" applyFill="1" applyBorder="1" applyAlignment="1">
      <alignment/>
    </xf>
    <xf numFmtId="0" fontId="64" fillId="0" borderId="29" xfId="59" applyFont="1" applyFill="1" applyBorder="1" applyAlignment="1">
      <alignment/>
    </xf>
    <xf numFmtId="0" fontId="63" fillId="0" borderId="30" xfId="59" applyFont="1" applyFill="1" applyBorder="1" applyAlignment="1">
      <alignment/>
    </xf>
    <xf numFmtId="0" fontId="63" fillId="0" borderId="31" xfId="59" applyFont="1" applyFill="1" applyBorder="1" applyAlignment="1">
      <alignment/>
    </xf>
    <xf numFmtId="0" fontId="3" fillId="0" borderId="29" xfId="57" applyFont="1" applyFill="1" applyBorder="1" applyAlignment="1">
      <alignment/>
    </xf>
    <xf numFmtId="0" fontId="63" fillId="0" borderId="32" xfId="59" applyFont="1" applyFill="1" applyBorder="1" applyAlignment="1">
      <alignment/>
    </xf>
    <xf numFmtId="0" fontId="2" fillId="0" borderId="27" xfId="57" applyFont="1" applyFill="1" applyBorder="1" applyAlignment="1">
      <alignment/>
    </xf>
    <xf numFmtId="0" fontId="3" fillId="0" borderId="28" xfId="57" applyFont="1" applyFill="1" applyBorder="1" applyAlignment="1">
      <alignment/>
    </xf>
    <xf numFmtId="0" fontId="2" fillId="0" borderId="29" xfId="57" applyFont="1" applyFill="1" applyBorder="1" applyAlignment="1">
      <alignment/>
    </xf>
    <xf numFmtId="0" fontId="3" fillId="0" borderId="30" xfId="57" applyFont="1" applyFill="1" applyBorder="1" applyAlignment="1">
      <alignment/>
    </xf>
    <xf numFmtId="0" fontId="2" fillId="0" borderId="31" xfId="57" applyFont="1" applyFill="1" applyBorder="1" applyAlignment="1">
      <alignment/>
    </xf>
    <xf numFmtId="167" fontId="3" fillId="0" borderId="29" xfId="57" applyNumberFormat="1" applyFont="1" applyFill="1" applyBorder="1" applyAlignment="1">
      <alignment/>
    </xf>
    <xf numFmtId="0" fontId="2" fillId="0" borderId="30" xfId="57" applyFont="1" applyFill="1" applyBorder="1" applyAlignment="1">
      <alignment/>
    </xf>
    <xf numFmtId="0" fontId="2" fillId="0" borderId="32" xfId="57" applyFont="1" applyFill="1" applyBorder="1" applyAlignment="1">
      <alignment/>
    </xf>
    <xf numFmtId="0" fontId="64" fillId="0" borderId="0" xfId="0" applyFont="1" applyAlignment="1">
      <alignment/>
    </xf>
    <xf numFmtId="0" fontId="65" fillId="0" borderId="0" xfId="0" applyFont="1" applyAlignment="1">
      <alignment/>
    </xf>
    <xf numFmtId="0" fontId="64" fillId="0" borderId="33" xfId="0" applyFont="1" applyBorder="1" applyAlignment="1">
      <alignment/>
    </xf>
    <xf numFmtId="0" fontId="66" fillId="0" borderId="0" xfId="52" applyFont="1" applyAlignment="1" applyProtection="1">
      <alignment/>
      <protection/>
    </xf>
    <xf numFmtId="0" fontId="64" fillId="0" borderId="0" xfId="0" applyFont="1" applyBorder="1" applyAlignment="1">
      <alignment/>
    </xf>
    <xf numFmtId="0" fontId="67" fillId="0" borderId="0" xfId="0" applyFont="1" applyFill="1" applyAlignment="1">
      <alignment/>
    </xf>
    <xf numFmtId="0" fontId="68" fillId="0" borderId="0" xfId="0" applyFont="1" applyFill="1" applyAlignment="1">
      <alignment/>
    </xf>
    <xf numFmtId="0" fontId="69" fillId="0" borderId="0" xfId="55" applyFont="1" applyFill="1" applyBorder="1" applyAlignment="1">
      <alignment/>
    </xf>
    <xf numFmtId="0" fontId="67" fillId="0" borderId="0" xfId="0" applyFont="1" applyFill="1" applyBorder="1" applyAlignment="1">
      <alignment/>
    </xf>
    <xf numFmtId="0" fontId="70" fillId="0" borderId="0" xfId="0" applyFont="1" applyFill="1" applyBorder="1" applyAlignment="1">
      <alignment/>
    </xf>
    <xf numFmtId="0" fontId="68" fillId="0" borderId="11" xfId="0" applyFont="1" applyFill="1" applyBorder="1" applyAlignment="1">
      <alignment/>
    </xf>
    <xf numFmtId="0" fontId="68" fillId="0" borderId="0" xfId="0" applyFont="1" applyFill="1" applyBorder="1" applyAlignment="1">
      <alignment/>
    </xf>
    <xf numFmtId="0" fontId="13" fillId="0" borderId="0" xfId="0" applyFont="1" applyFill="1" applyBorder="1" applyAlignment="1">
      <alignment/>
    </xf>
    <xf numFmtId="0" fontId="71" fillId="0" borderId="0" xfId="0" applyFont="1" applyAlignment="1">
      <alignment/>
    </xf>
    <xf numFmtId="0" fontId="72" fillId="0" borderId="0" xfId="0" applyFont="1" applyAlignment="1">
      <alignment/>
    </xf>
    <xf numFmtId="0" fontId="63" fillId="0" borderId="19" xfId="55" applyFont="1" applyFill="1" applyBorder="1" applyAlignment="1">
      <alignment/>
    </xf>
    <xf numFmtId="0" fontId="64" fillId="0" borderId="34" xfId="0" applyFont="1" applyBorder="1" applyAlignment="1">
      <alignment/>
    </xf>
    <xf numFmtId="0" fontId="63" fillId="0" borderId="33" xfId="55" applyFont="1" applyFill="1" applyBorder="1" applyAlignment="1">
      <alignment/>
    </xf>
    <xf numFmtId="0" fontId="63" fillId="0" borderId="35" xfId="55" applyFont="1" applyFill="1" applyBorder="1" applyAlignment="1">
      <alignment/>
    </xf>
    <xf numFmtId="0" fontId="64" fillId="0" borderId="36" xfId="0" applyFont="1" applyBorder="1" applyAlignment="1">
      <alignment/>
    </xf>
    <xf numFmtId="0" fontId="64" fillId="0" borderId="37" xfId="0" applyFont="1" applyBorder="1" applyAlignment="1">
      <alignment/>
    </xf>
    <xf numFmtId="0" fontId="64" fillId="0" borderId="38" xfId="0" applyFont="1" applyBorder="1" applyAlignment="1">
      <alignment/>
    </xf>
    <xf numFmtId="0" fontId="64" fillId="0" borderId="39" xfId="0" applyFont="1" applyBorder="1" applyAlignment="1">
      <alignment/>
    </xf>
    <xf numFmtId="0" fontId="64" fillId="0" borderId="40" xfId="0" applyFont="1" applyBorder="1" applyAlignment="1">
      <alignment/>
    </xf>
    <xf numFmtId="0" fontId="64" fillId="0" borderId="35" xfId="0" applyFont="1" applyBorder="1" applyAlignment="1">
      <alignment/>
    </xf>
    <xf numFmtId="0" fontId="64" fillId="0" borderId="0" xfId="0" applyFont="1" applyAlignment="1">
      <alignment/>
    </xf>
    <xf numFmtId="0" fontId="64" fillId="0" borderId="41" xfId="0" applyFont="1" applyBorder="1" applyAlignment="1">
      <alignment horizontal="center"/>
    </xf>
    <xf numFmtId="0" fontId="64" fillId="0" borderId="42" xfId="0" applyFont="1" applyBorder="1" applyAlignment="1">
      <alignment/>
    </xf>
    <xf numFmtId="0" fontId="64" fillId="0" borderId="43" xfId="0" applyFont="1" applyBorder="1" applyAlignment="1">
      <alignment/>
    </xf>
    <xf numFmtId="0" fontId="64" fillId="0" borderId="0" xfId="0" applyFont="1" applyAlignment="1">
      <alignment vertical="center" wrapText="1"/>
    </xf>
    <xf numFmtId="0" fontId="64" fillId="0" borderId="0" xfId="0" applyFont="1" applyAlignment="1">
      <alignment vertical="center"/>
    </xf>
    <xf numFmtId="0" fontId="63" fillId="0" borderId="0" xfId="0" applyFont="1" applyAlignment="1">
      <alignment vertical="center"/>
    </xf>
    <xf numFmtId="0" fontId="3" fillId="0" borderId="10" xfId="57" applyFont="1" applyFill="1" applyBorder="1" applyAlignment="1">
      <alignment/>
    </xf>
    <xf numFmtId="0" fontId="0" fillId="0" borderId="0" xfId="0" applyFill="1" applyAlignment="1">
      <alignment/>
    </xf>
    <xf numFmtId="0" fontId="0" fillId="0" borderId="0" xfId="0" applyNumberFormat="1" applyFill="1" applyAlignment="1">
      <alignment/>
    </xf>
    <xf numFmtId="0" fontId="0" fillId="0" borderId="0" xfId="0" applyFont="1" applyFill="1" applyAlignment="1">
      <alignment/>
    </xf>
    <xf numFmtId="0" fontId="73" fillId="0" borderId="27" xfId="0" applyFont="1" applyFill="1" applyBorder="1" applyAlignment="1">
      <alignment/>
    </xf>
    <xf numFmtId="0" fontId="69" fillId="0" borderId="28" xfId="0" applyFont="1" applyFill="1" applyBorder="1" applyAlignment="1">
      <alignment/>
    </xf>
    <xf numFmtId="0" fontId="0" fillId="0" borderId="29" xfId="0" applyFill="1" applyBorder="1" applyAlignment="1">
      <alignment/>
    </xf>
    <xf numFmtId="0" fontId="69" fillId="0" borderId="29" xfId="0" applyFont="1" applyFill="1" applyBorder="1" applyAlignment="1">
      <alignment/>
    </xf>
    <xf numFmtId="0" fontId="0" fillId="0" borderId="32" xfId="0" applyFill="1" applyBorder="1" applyAlignment="1">
      <alignment/>
    </xf>
    <xf numFmtId="0" fontId="3" fillId="0" borderId="0" xfId="58" applyFont="1" applyFill="1" applyBorder="1" applyAlignment="1">
      <alignment horizontal="right"/>
    </xf>
    <xf numFmtId="0" fontId="3" fillId="0" borderId="19" xfId="58" applyFont="1" applyFill="1" applyBorder="1" applyAlignment="1">
      <alignment horizontal="right"/>
    </xf>
    <xf numFmtId="3" fontId="3" fillId="0" borderId="0" xfId="58" applyNumberFormat="1" applyFont="1" applyFill="1" applyBorder="1" applyAlignment="1">
      <alignment horizontal="right"/>
    </xf>
    <xf numFmtId="3" fontId="3" fillId="0" borderId="19" xfId="58" applyNumberFormat="1" applyFont="1" applyFill="1" applyBorder="1" applyAlignment="1">
      <alignment horizontal="right"/>
    </xf>
    <xf numFmtId="165" fontId="3" fillId="0" borderId="0" xfId="58" applyNumberFormat="1" applyFont="1" applyFill="1" applyBorder="1" applyAlignment="1">
      <alignment horizontal="right"/>
    </xf>
    <xf numFmtId="165" fontId="3" fillId="0" borderId="19" xfId="58" applyNumberFormat="1" applyFont="1" applyFill="1" applyBorder="1" applyAlignment="1">
      <alignment horizontal="right"/>
    </xf>
    <xf numFmtId="166" fontId="3" fillId="0" borderId="20" xfId="58" applyNumberFormat="1" applyFont="1" applyFill="1" applyBorder="1" applyAlignment="1">
      <alignment horizontal="right"/>
    </xf>
    <xf numFmtId="166" fontId="3" fillId="0" borderId="21" xfId="58" applyNumberFormat="1" applyFont="1" applyFill="1" applyBorder="1" applyAlignment="1">
      <alignment horizontal="right"/>
    </xf>
    <xf numFmtId="1" fontId="3" fillId="0" borderId="0" xfId="58" applyNumberFormat="1" applyFont="1" applyFill="1" applyBorder="1" applyAlignment="1">
      <alignment horizontal="right"/>
    </xf>
    <xf numFmtId="1" fontId="3" fillId="0" borderId="19" xfId="58" applyNumberFormat="1" applyFont="1" applyFill="1" applyBorder="1" applyAlignment="1">
      <alignment horizontal="right"/>
    </xf>
    <xf numFmtId="1" fontId="8" fillId="0" borderId="0" xfId="58" applyNumberFormat="1" applyFont="1" applyFill="1" applyBorder="1" applyAlignment="1">
      <alignment horizontal="right"/>
    </xf>
    <xf numFmtId="1" fontId="8" fillId="0" borderId="19" xfId="58" applyNumberFormat="1" applyFont="1" applyFill="1" applyBorder="1" applyAlignment="1">
      <alignment horizontal="right"/>
    </xf>
    <xf numFmtId="166" fontId="3" fillId="0" borderId="0" xfId="58" applyNumberFormat="1" applyFont="1" applyFill="1" applyBorder="1" applyAlignment="1">
      <alignment horizontal="right"/>
    </xf>
    <xf numFmtId="166" fontId="3" fillId="0" borderId="19" xfId="58" applyNumberFormat="1" applyFont="1" applyFill="1" applyBorder="1" applyAlignment="1">
      <alignment horizontal="right"/>
    </xf>
    <xf numFmtId="0" fontId="3" fillId="0" borderId="25" xfId="58" applyFont="1" applyFill="1" applyBorder="1" applyAlignment="1">
      <alignment horizontal="right"/>
    </xf>
    <xf numFmtId="0" fontId="3" fillId="0" borderId="26" xfId="58" applyFont="1" applyFill="1" applyBorder="1" applyAlignment="1">
      <alignment horizontal="right"/>
    </xf>
    <xf numFmtId="4" fontId="3" fillId="0" borderId="0" xfId="58" applyNumberFormat="1" applyFont="1" applyFill="1" applyBorder="1" applyAlignment="1">
      <alignment horizontal="right"/>
    </xf>
    <xf numFmtId="4" fontId="3" fillId="0" borderId="19" xfId="58" applyNumberFormat="1" applyFont="1" applyFill="1" applyBorder="1" applyAlignment="1">
      <alignment horizontal="right"/>
    </xf>
    <xf numFmtId="2" fontId="3" fillId="0" borderId="0" xfId="58" applyNumberFormat="1" applyFont="1" applyFill="1" applyBorder="1" applyAlignment="1">
      <alignment horizontal="right"/>
    </xf>
    <xf numFmtId="2" fontId="3" fillId="0" borderId="19" xfId="58" applyNumberFormat="1" applyFont="1" applyFill="1" applyBorder="1" applyAlignment="1">
      <alignment horizontal="right"/>
    </xf>
    <xf numFmtId="167" fontId="3" fillId="0" borderId="0" xfId="58" applyNumberFormat="1" applyFont="1" applyFill="1" applyBorder="1" applyAlignment="1">
      <alignment horizontal="right"/>
    </xf>
    <xf numFmtId="167" fontId="3" fillId="0" borderId="19" xfId="58" applyNumberFormat="1" applyFont="1" applyFill="1" applyBorder="1" applyAlignment="1">
      <alignment horizontal="right"/>
    </xf>
    <xf numFmtId="0" fontId="3" fillId="0" borderId="20" xfId="58" applyFont="1" applyFill="1" applyBorder="1" applyAlignment="1">
      <alignment horizontal="right"/>
    </xf>
    <xf numFmtId="0" fontId="3" fillId="0" borderId="21" xfId="58" applyFont="1" applyFill="1" applyBorder="1" applyAlignment="1">
      <alignment horizontal="right"/>
    </xf>
    <xf numFmtId="0" fontId="3" fillId="0" borderId="0" xfId="58" applyNumberFormat="1" applyFont="1" applyFill="1" applyBorder="1" applyAlignment="1">
      <alignment horizontal="right"/>
    </xf>
    <xf numFmtId="0" fontId="3" fillId="0" borderId="19" xfId="58" applyNumberFormat="1" applyFont="1" applyFill="1" applyBorder="1" applyAlignment="1">
      <alignment horizontal="right"/>
    </xf>
    <xf numFmtId="164" fontId="3" fillId="0" borderId="0" xfId="58" applyNumberFormat="1" applyFont="1" applyFill="1" applyBorder="1" applyAlignment="1">
      <alignment horizontal="right"/>
    </xf>
    <xf numFmtId="164" fontId="3" fillId="0" borderId="19" xfId="58" applyNumberFormat="1" applyFont="1" applyFill="1" applyBorder="1" applyAlignment="1">
      <alignment horizontal="right"/>
    </xf>
    <xf numFmtId="164" fontId="3" fillId="0" borderId="11" xfId="58" applyNumberFormat="1" applyFont="1" applyFill="1" applyBorder="1" applyAlignment="1">
      <alignment horizontal="right"/>
    </xf>
    <xf numFmtId="164" fontId="3" fillId="0" borderId="12" xfId="58" applyNumberFormat="1" applyFont="1" applyFill="1" applyBorder="1" applyAlignment="1">
      <alignment horizontal="right"/>
    </xf>
    <xf numFmtId="0" fontId="70" fillId="0" borderId="27" xfId="0" applyFont="1" applyFill="1" applyBorder="1" applyAlignment="1">
      <alignment/>
    </xf>
    <xf numFmtId="0" fontId="69" fillId="0" borderId="27" xfId="0" applyFont="1" applyFill="1" applyBorder="1" applyAlignment="1">
      <alignment/>
    </xf>
    <xf numFmtId="0" fontId="13" fillId="0" borderId="27" xfId="0" applyFont="1" applyFill="1" applyBorder="1" applyAlignment="1">
      <alignment/>
    </xf>
    <xf numFmtId="0" fontId="64" fillId="0" borderId="0" xfId="0" applyFont="1" applyAlignment="1" quotePrefix="1">
      <alignment/>
    </xf>
    <xf numFmtId="0" fontId="63" fillId="0" borderId="44" xfId="0" applyFont="1" applyBorder="1" applyAlignment="1">
      <alignment/>
    </xf>
    <xf numFmtId="0" fontId="66" fillId="0" borderId="34" xfId="52" applyFont="1" applyBorder="1" applyAlignment="1" applyProtection="1">
      <alignment horizontal="left"/>
      <protection/>
    </xf>
    <xf numFmtId="0" fontId="66" fillId="0" borderId="33" xfId="52" applyFont="1" applyBorder="1" applyAlignment="1" applyProtection="1">
      <alignment horizontal="left"/>
      <protection/>
    </xf>
    <xf numFmtId="0" fontId="66" fillId="0" borderId="36" xfId="52" applyFont="1" applyBorder="1" applyAlignment="1" applyProtection="1">
      <alignment horizontal="left"/>
      <protection/>
    </xf>
    <xf numFmtId="0" fontId="66" fillId="0" borderId="0" xfId="52" applyFont="1" applyBorder="1" applyAlignment="1" applyProtection="1">
      <alignment horizontal="left"/>
      <protection/>
    </xf>
    <xf numFmtId="0" fontId="66" fillId="0" borderId="0" xfId="52" applyFont="1" applyAlignment="1" applyProtection="1">
      <alignment horizontal="left"/>
      <protection/>
    </xf>
    <xf numFmtId="0" fontId="66" fillId="0" borderId="38" xfId="52" applyFont="1" applyBorder="1" applyAlignment="1" applyProtection="1">
      <alignment horizontal="left"/>
      <protection/>
    </xf>
    <xf numFmtId="0" fontId="66" fillId="0" borderId="39" xfId="52" applyFont="1" applyBorder="1" applyAlignment="1" applyProtection="1">
      <alignment horizontal="left"/>
      <protection/>
    </xf>
    <xf numFmtId="0" fontId="64" fillId="0" borderId="45" xfId="0" applyFont="1" applyBorder="1" applyAlignment="1">
      <alignment horizontal="center" vertical="center" wrapText="1"/>
    </xf>
    <xf numFmtId="0" fontId="64" fillId="0" borderId="46" xfId="0" applyFont="1" applyBorder="1" applyAlignment="1">
      <alignment horizontal="center" vertical="center" wrapText="1"/>
    </xf>
    <xf numFmtId="0" fontId="64" fillId="0" borderId="47" xfId="0" applyFont="1" applyBorder="1" applyAlignment="1">
      <alignment horizontal="center" vertical="center" wrapText="1"/>
    </xf>
    <xf numFmtId="0" fontId="66" fillId="0" borderId="35" xfId="52" applyFont="1" applyBorder="1" applyAlignment="1" applyProtection="1">
      <alignment horizontal="left"/>
      <protection/>
    </xf>
    <xf numFmtId="0" fontId="66" fillId="0" borderId="37" xfId="52" applyFont="1" applyBorder="1" applyAlignment="1" applyProtection="1">
      <alignment horizontal="left"/>
      <protection/>
    </xf>
    <xf numFmtId="0" fontId="66" fillId="0" borderId="40" xfId="52" applyFont="1" applyBorder="1" applyAlignment="1" applyProtection="1">
      <alignment horizontal="left"/>
      <protection/>
    </xf>
    <xf numFmtId="0" fontId="74" fillId="35" borderId="48" xfId="0" applyFont="1" applyFill="1" applyBorder="1" applyAlignment="1">
      <alignment horizontal="left"/>
    </xf>
    <xf numFmtId="0" fontId="74" fillId="35" borderId="49" xfId="0" applyFont="1" applyFill="1" applyBorder="1" applyAlignment="1">
      <alignment horizontal="left"/>
    </xf>
    <xf numFmtId="0" fontId="66" fillId="0" borderId="44" xfId="52" applyFont="1" applyFill="1" applyBorder="1" applyAlignment="1" applyProtection="1">
      <alignment horizontal="left"/>
      <protection/>
    </xf>
    <xf numFmtId="0" fontId="66" fillId="0" borderId="43" xfId="52" applyFont="1" applyFill="1" applyBorder="1" applyAlignment="1" applyProtection="1">
      <alignment horizontal="left"/>
      <protection/>
    </xf>
    <xf numFmtId="0" fontId="75" fillId="0" borderId="50" xfId="0" applyFont="1" applyBorder="1" applyAlignment="1">
      <alignment horizontal="left"/>
    </xf>
    <xf numFmtId="0" fontId="75" fillId="0" borderId="51" xfId="0" applyFont="1" applyBorder="1" applyAlignment="1">
      <alignment horizontal="left"/>
    </xf>
    <xf numFmtId="0" fontId="75" fillId="0" borderId="52" xfId="0" applyFont="1" applyBorder="1" applyAlignment="1">
      <alignment horizontal="left"/>
    </xf>
    <xf numFmtId="0" fontId="75" fillId="0" borderId="46" xfId="0" applyFont="1" applyBorder="1" applyAlignment="1">
      <alignment horizontal="left"/>
    </xf>
    <xf numFmtId="0" fontId="75" fillId="0" borderId="53" xfId="0" applyFont="1" applyBorder="1" applyAlignment="1">
      <alignment horizontal="left"/>
    </xf>
    <xf numFmtId="0" fontId="75" fillId="0" borderId="48" xfId="0" applyFont="1" applyBorder="1" applyAlignment="1">
      <alignment horizontal="left"/>
    </xf>
    <xf numFmtId="0" fontId="76" fillId="0" borderId="0" xfId="0" applyFont="1" applyAlignment="1">
      <alignment horizontal="left"/>
    </xf>
    <xf numFmtId="0" fontId="74" fillId="35" borderId="51" xfId="0" applyFont="1" applyFill="1" applyBorder="1" applyAlignment="1">
      <alignment horizontal="left"/>
    </xf>
    <xf numFmtId="0" fontId="74" fillId="35" borderId="54" xfId="0" applyFont="1" applyFill="1" applyBorder="1" applyAlignment="1">
      <alignment horizontal="left"/>
    </xf>
    <xf numFmtId="0" fontId="74" fillId="35" borderId="46" xfId="0" applyFont="1" applyFill="1" applyBorder="1" applyAlignment="1">
      <alignment horizontal="left"/>
    </xf>
    <xf numFmtId="0" fontId="74" fillId="35" borderId="55" xfId="0" applyFont="1" applyFill="1" applyBorder="1" applyAlignment="1">
      <alignment horizontal="left"/>
    </xf>
    <xf numFmtId="0" fontId="69" fillId="0" borderId="22" xfId="55" applyFont="1" applyFill="1" applyBorder="1" applyAlignment="1">
      <alignment horizontal="center"/>
    </xf>
    <xf numFmtId="0" fontId="69" fillId="0" borderId="23" xfId="55" applyFont="1" applyFill="1" applyBorder="1" applyAlignment="1">
      <alignment horizontal="center"/>
    </xf>
    <xf numFmtId="0" fontId="69" fillId="0" borderId="24" xfId="55" applyFont="1" applyFill="1" applyBorder="1" applyAlignment="1">
      <alignment horizontal="center"/>
    </xf>
    <xf numFmtId="0" fontId="63" fillId="0" borderId="15" xfId="55" applyFont="1" applyFill="1" applyBorder="1" applyAlignment="1">
      <alignment horizontal="center"/>
    </xf>
    <xf numFmtId="0" fontId="63" fillId="0" borderId="0" xfId="55" applyFont="1" applyFill="1" applyBorder="1" applyAlignment="1">
      <alignment horizontal="center"/>
    </xf>
    <xf numFmtId="0" fontId="63" fillId="0" borderId="19" xfId="55" applyFont="1" applyFill="1" applyBorder="1" applyAlignment="1">
      <alignment horizontal="center"/>
    </xf>
    <xf numFmtId="0" fontId="63" fillId="0" borderId="10" xfId="55" applyFont="1" applyFill="1" applyBorder="1" applyAlignment="1">
      <alignment horizontal="center"/>
    </xf>
    <xf numFmtId="0" fontId="63" fillId="0" borderId="11" xfId="55" applyFont="1" applyFill="1" applyBorder="1" applyAlignment="1">
      <alignment horizontal="center"/>
    </xf>
    <xf numFmtId="0" fontId="63" fillId="0" borderId="12" xfId="55" applyFont="1" applyFill="1" applyBorder="1" applyAlignment="1">
      <alignment horizontal="center"/>
    </xf>
    <xf numFmtId="0" fontId="70" fillId="0" borderId="44" xfId="0" applyFont="1" applyFill="1" applyBorder="1" applyAlignment="1">
      <alignment horizontal="center"/>
    </xf>
    <xf numFmtId="0" fontId="70" fillId="0" borderId="42" xfId="0" applyFont="1" applyFill="1" applyBorder="1" applyAlignment="1">
      <alignment horizontal="center"/>
    </xf>
    <xf numFmtId="0" fontId="70" fillId="0" borderId="43" xfId="0" applyFont="1" applyFill="1" applyBorder="1" applyAlignment="1">
      <alignment horizontal="center"/>
    </xf>
    <xf numFmtId="0" fontId="63" fillId="0" borderId="23" xfId="0" applyFont="1" applyFill="1" applyBorder="1" applyAlignment="1">
      <alignment horizontal="center"/>
    </xf>
    <xf numFmtId="0" fontId="70" fillId="0" borderId="46" xfId="0" applyFont="1" applyFill="1" applyBorder="1" applyAlignment="1">
      <alignment horizontal="center" vertical="center" wrapText="1"/>
    </xf>
    <xf numFmtId="0" fontId="70" fillId="0" borderId="47" xfId="0" applyFont="1" applyFill="1" applyBorder="1" applyAlignment="1">
      <alignment horizontal="center" vertical="center" wrapText="1"/>
    </xf>
    <xf numFmtId="0" fontId="70" fillId="0" borderId="45" xfId="0" applyFont="1" applyFill="1" applyBorder="1" applyAlignment="1">
      <alignment horizontal="center" vertical="center" wrapText="1"/>
    </xf>
    <xf numFmtId="0" fontId="13" fillId="0" borderId="44" xfId="0" applyFont="1" applyFill="1" applyBorder="1" applyAlignment="1">
      <alignment horizontal="center"/>
    </xf>
    <xf numFmtId="0" fontId="13" fillId="0" borderId="42" xfId="0" applyFont="1" applyFill="1" applyBorder="1" applyAlignment="1">
      <alignment horizontal="center"/>
    </xf>
    <xf numFmtId="0" fontId="13" fillId="0" borderId="43" xfId="0" applyFont="1" applyFill="1" applyBorder="1" applyAlignment="1">
      <alignment horizont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73" fillId="0" borderId="44" xfId="0" applyFont="1" applyFill="1" applyBorder="1" applyAlignment="1">
      <alignment horizontal="center"/>
    </xf>
    <xf numFmtId="0" fontId="73" fillId="0" borderId="42" xfId="0" applyFont="1" applyFill="1" applyBorder="1" applyAlignment="1">
      <alignment horizontal="center"/>
    </xf>
    <xf numFmtId="0" fontId="73" fillId="0" borderId="43"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Linked Input" xfId="55"/>
    <cellStyle name="Linked Input 2" xfId="56"/>
    <cellStyle name="Linked Output" xfId="57"/>
    <cellStyle name="Linked Output 2" xfId="58"/>
    <cellStyle name="Named Cells" xfId="59"/>
    <cellStyle name="Named Cells 2" xfId="60"/>
    <cellStyle name="Neutral" xfId="61"/>
    <cellStyle name="Note" xfId="62"/>
    <cellStyle name="Output" xfId="63"/>
    <cellStyle name="Percent" xfId="64"/>
    <cellStyle name="Title" xfId="65"/>
    <cellStyle name="Total" xfId="66"/>
    <cellStyle name="Warning Text" xfId="67"/>
  </cellStyles>
  <dxfs count="103">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i val="0"/>
      </font>
      <numFmt numFmtId="170" formatCode="#,##0.000"/>
    </dxf>
    <dxf>
      <numFmt numFmtId="170" formatCode="#,##0.000"/>
    </dxf>
    <dxf>
      <font>
        <b/>
        <i val="0"/>
      </font>
      <numFmt numFmtId="171" formatCode="#,##0.0000"/>
    </dxf>
    <dxf>
      <numFmt numFmtId="171" formatCode="#,##0.0000"/>
    </dxf>
    <dxf>
      <numFmt numFmtId="177" formatCode="#,##0.00"/>
    </dxf>
    <dxf>
      <font>
        <b val="0"/>
        <i/>
      </font>
    </dxf>
    <dxf>
      <font>
        <b/>
        <i val="0"/>
      </font>
      <numFmt numFmtId="171" formatCode="#,##0.0000"/>
    </dxf>
    <dxf>
      <numFmt numFmtId="164" formatCode="0.0000"/>
    </dxf>
    <dxf>
      <numFmt numFmtId="177" formatCode="#,##0.00"/>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i val="0"/>
      </font>
      <numFmt numFmtId="171" formatCode="#,##0.0000"/>
    </dxf>
    <dxf>
      <numFmt numFmtId="164" formatCode="0.0000"/>
    </dxf>
    <dxf>
      <numFmt numFmtId="177" formatCode="#,##0.00"/>
    </dxf>
    <dxf>
      <font>
        <b val="0"/>
        <i/>
      </font>
    </dxf>
    <dxf>
      <font>
        <b val="0"/>
        <i/>
      </font>
    </dxf>
    <dxf>
      <font>
        <b val="0"/>
        <i/>
      </font>
    </dxf>
    <dxf>
      <font>
        <b val="0"/>
        <i/>
      </font>
    </dxf>
    <dxf>
      <font>
        <b val="0"/>
        <i/>
      </font>
    </dxf>
    <dxf>
      <font>
        <b val="0"/>
        <i/>
      </font>
    </dxf>
    <dxf>
      <font>
        <b val="0"/>
        <i/>
      </font>
      <border/>
    </dxf>
    <dxf>
      <font>
        <b/>
        <i val="0"/>
      </font>
      <numFmt numFmtId="171" formatCode="#,##0.0000"/>
      <border/>
    </dxf>
    <dxf>
      <font>
        <b/>
        <i val="0"/>
      </font>
      <numFmt numFmtId="170" formatCode="#,##0.0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PHI\Working%20Papers\WPXX%20-%20Experience%20of%2099-02%20and%2003-06%20against%20IPM%2091-98\Experience%20Analysis%20Results\Formatting%20ADW's%20results%20files\Inceptions%20formatting.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HI\Working%20Papers\WPXX%20-%20Experience%20of%2099-02%20and%2003-06%20against%20IPM%2091-98\Experience%20Analysis%20Results\Formatting%20ADW's%20results%20files\AJS%20attempts\Inceptions_DW%20data_test%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DW Data"/>
      <sheetName val="Information"/>
      <sheetName val="Summary Tables 1"/>
      <sheetName val="Summary Tables 2"/>
      <sheetName val="Summary Tables 3 - ind ages"/>
      <sheetName val="Summary Tables 3 - ind ages grp"/>
      <sheetName val="Summary Tables 3 - 5yr ages"/>
      <sheetName val="Summary Tables 3 - 5yr ages grp"/>
      <sheetName val="Male Statistics"/>
      <sheetName val="Inceptions - Male - Detail"/>
      <sheetName val="Female Statistics"/>
      <sheetName val="Inceptions - Female - Detail"/>
      <sheetName val="Make Results"/>
      <sheetName val="Notes"/>
      <sheetName val="Male Inceptions"/>
      <sheetName val="Female Inceptions"/>
    </sheetNames>
    <sheetDataSet>
      <sheetData sheetId="4">
        <row r="6">
          <cell r="N6" t="str">
            <v>Deferred Period</v>
          </cell>
          <cell r="O6" t="str">
            <v>DP0</v>
          </cell>
          <cell r="P6" t="str">
            <v>DP1</v>
          </cell>
          <cell r="Q6" t="str">
            <v>DP2</v>
          </cell>
          <cell r="R6" t="str">
            <v>DP4</v>
          </cell>
          <cell r="S6" t="str">
            <v>DP8</v>
          </cell>
          <cell r="T6" t="str">
            <v>DP13</v>
          </cell>
          <cell r="U6" t="str">
            <v>DP26</v>
          </cell>
          <cell r="V6" t="str">
            <v>DP52</v>
          </cell>
        </row>
        <row r="7">
          <cell r="O7">
            <v>0</v>
          </cell>
          <cell r="P7">
            <v>0</v>
          </cell>
          <cell r="Q7">
            <v>0</v>
          </cell>
          <cell r="R7">
            <v>0</v>
          </cell>
          <cell r="S7">
            <v>0</v>
          </cell>
          <cell r="T7">
            <v>0</v>
          </cell>
          <cell r="U7">
            <v>0</v>
          </cell>
          <cell r="V7">
            <v>0</v>
          </cell>
        </row>
        <row r="8">
          <cell r="N8" t="str">
            <v>Inceptions CD</v>
          </cell>
          <cell r="O8">
            <v>0</v>
          </cell>
          <cell r="P8">
            <v>13254</v>
          </cell>
          <cell r="Q8">
            <v>23</v>
          </cell>
          <cell r="R8">
            <v>1676</v>
          </cell>
          <cell r="S8">
            <v>3</v>
          </cell>
          <cell r="T8">
            <v>675</v>
          </cell>
          <cell r="U8">
            <v>623</v>
          </cell>
          <cell r="V8">
            <v>256</v>
          </cell>
        </row>
        <row r="9">
          <cell r="N9" t="str">
            <v>Inceptions XD</v>
          </cell>
          <cell r="O9">
            <v>0</v>
          </cell>
          <cell r="P9">
            <v>5351</v>
          </cell>
          <cell r="Q9">
            <v>21</v>
          </cell>
          <cell r="R9">
            <v>1166</v>
          </cell>
          <cell r="S9">
            <v>3</v>
          </cell>
          <cell r="T9">
            <v>467</v>
          </cell>
          <cell r="U9">
            <v>428</v>
          </cell>
          <cell r="V9">
            <v>160</v>
          </cell>
        </row>
        <row r="10">
          <cell r="N10" t="str">
            <v>Exposed (R4)</v>
          </cell>
          <cell r="O10">
            <v>12</v>
          </cell>
          <cell r="P10">
            <v>85904.86433672001</v>
          </cell>
          <cell r="Q10">
            <v>326.79466173</v>
          </cell>
          <cell r="R10">
            <v>102874.72585058001</v>
          </cell>
          <cell r="S10">
            <v>379.82569646999997</v>
          </cell>
          <cell r="T10">
            <v>122853.30135324999</v>
          </cell>
          <cell r="U10">
            <v>170955.38206785006</v>
          </cell>
          <cell r="V10">
            <v>83826.78428589</v>
          </cell>
        </row>
        <row r="11">
          <cell r="N11" t="str">
            <v>Exposed R5</v>
          </cell>
          <cell r="O11">
            <v>12</v>
          </cell>
          <cell r="P11">
            <v>40227.08464003001</v>
          </cell>
          <cell r="Q11">
            <v>149.65794609999998</v>
          </cell>
          <cell r="R11">
            <v>33077.196991900004</v>
          </cell>
          <cell r="S11">
            <v>9.937979380000002</v>
          </cell>
          <cell r="T11">
            <v>5931.885669450001</v>
          </cell>
          <cell r="U11">
            <v>10957.39794513</v>
          </cell>
          <cell r="V11">
            <v>8660.508180779998</v>
          </cell>
        </row>
        <row r="12">
          <cell r="N12" t="str">
            <v>Exposed R6</v>
          </cell>
          <cell r="O12">
            <v>12</v>
          </cell>
          <cell r="P12">
            <v>16102.384251840002</v>
          </cell>
          <cell r="Q12">
            <v>133.62656780000003</v>
          </cell>
          <cell r="R12">
            <v>23547.42517378</v>
          </cell>
          <cell r="S12">
            <v>9.937979380000002</v>
          </cell>
          <cell r="T12">
            <v>4036.0486213100003</v>
          </cell>
          <cell r="U12">
            <v>7514.77243099</v>
          </cell>
          <cell r="V12">
            <v>5760.13652745</v>
          </cell>
        </row>
        <row r="13">
          <cell r="O13">
            <v>0</v>
          </cell>
          <cell r="P13">
            <v>0</v>
          </cell>
          <cell r="Q13">
            <v>0</v>
          </cell>
          <cell r="R13">
            <v>0</v>
          </cell>
          <cell r="S13">
            <v>0</v>
          </cell>
          <cell r="T13">
            <v>0</v>
          </cell>
          <cell r="U13">
            <v>0</v>
          </cell>
          <cell r="V13">
            <v>0</v>
          </cell>
        </row>
        <row r="14">
          <cell r="N14" t="str">
            <v>Inceptions Used</v>
          </cell>
          <cell r="O14">
            <v>0</v>
          </cell>
          <cell r="P14">
            <v>5351</v>
          </cell>
          <cell r="Q14">
            <v>21</v>
          </cell>
          <cell r="R14">
            <v>1166</v>
          </cell>
          <cell r="S14">
            <v>3</v>
          </cell>
          <cell r="T14">
            <v>467</v>
          </cell>
          <cell r="U14">
            <v>428</v>
          </cell>
          <cell r="V14">
            <v>160</v>
          </cell>
        </row>
        <row r="15">
          <cell r="N15" t="str">
            <v>Exposed Used</v>
          </cell>
          <cell r="O15">
            <v>12</v>
          </cell>
          <cell r="P15">
            <v>16102.384251840002</v>
          </cell>
          <cell r="Q15">
            <v>133.62656780000003</v>
          </cell>
          <cell r="R15">
            <v>23547.42517378</v>
          </cell>
          <cell r="S15">
            <v>9.937979380000002</v>
          </cell>
          <cell r="T15">
            <v>4036.0486213100003</v>
          </cell>
          <cell r="U15">
            <v>7514.77243099</v>
          </cell>
          <cell r="V15">
            <v>5760.13652745</v>
          </cell>
        </row>
        <row r="16">
          <cell r="N16" t="str">
            <v>Expected</v>
          </cell>
          <cell r="O16">
            <v>3.4384337879648323</v>
          </cell>
          <cell r="P16">
            <v>5159.085468197174</v>
          </cell>
          <cell r="Q16">
            <v>6.904783017362004</v>
          </cell>
          <cell r="R16">
            <v>1084.3934707015792</v>
          </cell>
          <cell r="S16">
            <v>1.2975815711253402</v>
          </cell>
          <cell r="T16">
            <v>404.605491223301</v>
          </cell>
          <cell r="U16">
            <v>417.0372458945457</v>
          </cell>
          <cell r="V16">
            <v>158.03459707796074</v>
          </cell>
        </row>
        <row r="17">
          <cell r="N17" t="str">
            <v>Ratio = 100A/E</v>
          </cell>
          <cell r="O17">
            <v>0</v>
          </cell>
          <cell r="P17">
            <v>103.71993317392918</v>
          </cell>
          <cell r="Q17">
            <v>304.1370010787554</v>
          </cell>
          <cell r="R17">
            <v>107.52554598522464</v>
          </cell>
          <cell r="S17">
            <v>231.1993378110496</v>
          </cell>
          <cell r="T17">
            <v>115.42107315154149</v>
          </cell>
          <cell r="U17">
            <v>102.62872302495168</v>
          </cell>
          <cell r="V17">
            <v>101.24365357863361</v>
          </cell>
        </row>
        <row r="18">
          <cell r="O18">
            <v>0</v>
          </cell>
          <cell r="P18">
            <v>0</v>
          </cell>
          <cell r="Q18">
            <v>0</v>
          </cell>
          <cell r="R18">
            <v>0</v>
          </cell>
          <cell r="S18">
            <v>0</v>
          </cell>
          <cell r="T18">
            <v>0</v>
          </cell>
          <cell r="U18">
            <v>0</v>
          </cell>
          <cell r="V18">
            <v>0</v>
          </cell>
        </row>
        <row r="19">
          <cell r="O19">
            <v>0</v>
          </cell>
          <cell r="P19">
            <v>0</v>
          </cell>
          <cell r="Q19">
            <v>0</v>
          </cell>
          <cell r="R19">
            <v>0</v>
          </cell>
          <cell r="S19">
            <v>0</v>
          </cell>
          <cell r="T19">
            <v>0</v>
          </cell>
          <cell r="U19">
            <v>0</v>
          </cell>
          <cell r="V19">
            <v>0</v>
          </cell>
        </row>
        <row r="20">
          <cell r="N20" t="str">
            <v>Using E</v>
          </cell>
          <cell r="O20">
            <v>0</v>
          </cell>
          <cell r="P20">
            <v>0</v>
          </cell>
          <cell r="Q20">
            <v>0</v>
          </cell>
          <cell r="R20">
            <v>0</v>
          </cell>
          <cell r="S20">
            <v>0</v>
          </cell>
          <cell r="T20">
            <v>0</v>
          </cell>
          <cell r="U20">
            <v>0</v>
          </cell>
          <cell r="V20">
            <v>0</v>
          </cell>
        </row>
        <row r="21">
          <cell r="N21" t="str">
            <v>No Groups</v>
          </cell>
          <cell r="O21">
            <v>1</v>
          </cell>
          <cell r="P21">
            <v>42</v>
          </cell>
          <cell r="Q21">
            <v>1</v>
          </cell>
          <cell r="R21">
            <v>42</v>
          </cell>
          <cell r="S21">
            <v>1</v>
          </cell>
          <cell r="T21">
            <v>32</v>
          </cell>
          <cell r="U21">
            <v>30</v>
          </cell>
          <cell r="V21">
            <v>23</v>
          </cell>
        </row>
        <row r="22">
          <cell r="N22" t="str">
            <v>Positivies</v>
          </cell>
          <cell r="O22">
            <v>0</v>
          </cell>
          <cell r="P22">
            <v>26</v>
          </cell>
          <cell r="Q22">
            <v>1</v>
          </cell>
          <cell r="R22">
            <v>25</v>
          </cell>
          <cell r="S22">
            <v>1</v>
          </cell>
          <cell r="T22">
            <v>22</v>
          </cell>
          <cell r="U22">
            <v>15</v>
          </cell>
          <cell r="V22">
            <v>14</v>
          </cell>
        </row>
        <row r="23">
          <cell r="N23" t="str">
            <v>Negatives</v>
          </cell>
          <cell r="O23">
            <v>1</v>
          </cell>
          <cell r="P23">
            <v>16</v>
          </cell>
          <cell r="Q23">
            <v>0</v>
          </cell>
          <cell r="R23">
            <v>17</v>
          </cell>
          <cell r="S23">
            <v>0</v>
          </cell>
          <cell r="T23">
            <v>10</v>
          </cell>
          <cell r="U23">
            <v>15</v>
          </cell>
          <cell r="V23">
            <v>9</v>
          </cell>
        </row>
        <row r="24">
          <cell r="N24" t="str">
            <v>Prob(Pos)</v>
          </cell>
          <cell r="O24">
            <v>1</v>
          </cell>
          <cell r="P24">
            <v>0.16414940178310644</v>
          </cell>
          <cell r="Q24">
            <v>1</v>
          </cell>
          <cell r="R24">
            <v>0.27995623852893914</v>
          </cell>
          <cell r="S24">
            <v>1</v>
          </cell>
          <cell r="T24">
            <v>0.050102459732443094</v>
          </cell>
          <cell r="U24">
            <v>1</v>
          </cell>
          <cell r="V24">
            <v>0.4048728942871094</v>
          </cell>
        </row>
        <row r="25">
          <cell r="N25" t="str">
            <v>Runs</v>
          </cell>
          <cell r="O25">
            <v>1</v>
          </cell>
          <cell r="P25">
            <v>15</v>
          </cell>
          <cell r="Q25">
            <v>1</v>
          </cell>
          <cell r="R25">
            <v>20</v>
          </cell>
          <cell r="S25">
            <v>1</v>
          </cell>
          <cell r="T25">
            <v>12</v>
          </cell>
          <cell r="U25">
            <v>19</v>
          </cell>
          <cell r="V25">
            <v>11</v>
          </cell>
        </row>
        <row r="26">
          <cell r="N26" t="str">
            <v>Prob(Runs)</v>
          </cell>
          <cell r="O26">
            <v>1</v>
          </cell>
          <cell r="P26">
            <v>0.03958712280328998</v>
          </cell>
          <cell r="Q26">
            <v>1</v>
          </cell>
          <cell r="R26">
            <v>0.40373754048840194</v>
          </cell>
          <cell r="S26">
            <v>1</v>
          </cell>
          <cell r="T26">
            <v>0.16945168854778564</v>
          </cell>
          <cell r="U26">
            <v>0.9026060112358683</v>
          </cell>
          <cell r="V26">
            <v>0.4164086687306502</v>
          </cell>
        </row>
        <row r="27">
          <cell r="N27" t="str">
            <v>Prob(K-S)</v>
          </cell>
          <cell r="O27">
            <v>1</v>
          </cell>
          <cell r="P27">
            <v>0.1503032971345768</v>
          </cell>
          <cell r="Q27">
            <v>0.725907572964329</v>
          </cell>
          <cell r="R27">
            <v>0.5583841273041203</v>
          </cell>
          <cell r="S27">
            <v>0.9978278221038974</v>
          </cell>
          <cell r="T27">
            <v>0.9999916348322304</v>
          </cell>
          <cell r="U27">
            <v>0.9958386557500638</v>
          </cell>
          <cell r="V27">
            <v>0.9994348186421806</v>
          </cell>
        </row>
        <row r="28">
          <cell r="O28">
            <v>0</v>
          </cell>
          <cell r="P28">
            <v>0</v>
          </cell>
          <cell r="Q28">
            <v>0</v>
          </cell>
          <cell r="R28">
            <v>0</v>
          </cell>
          <cell r="S28">
            <v>0</v>
          </cell>
          <cell r="T28">
            <v>0</v>
          </cell>
          <cell r="U28">
            <v>0</v>
          </cell>
          <cell r="V28">
            <v>0</v>
          </cell>
        </row>
        <row r="29">
          <cell r="N29" t="str">
            <v>Deviance</v>
          </cell>
          <cell r="O29">
            <v>6.876867575929665</v>
          </cell>
          <cell r="P29">
            <v>82.07889055439404</v>
          </cell>
          <cell r="Q29">
            <v>51.1864532793635</v>
          </cell>
          <cell r="R29">
            <v>44.018810440995</v>
          </cell>
          <cell r="S29">
            <v>17.228051870199366</v>
          </cell>
          <cell r="T29">
            <v>40.08840883605451</v>
          </cell>
          <cell r="U29">
            <v>49.490304372231684</v>
          </cell>
          <cell r="V29">
            <v>38.54620199838334</v>
          </cell>
        </row>
        <row r="30">
          <cell r="N30" t="str">
            <v>Degrees of Freedom</v>
          </cell>
          <cell r="O30">
            <v>14</v>
          </cell>
          <cell r="P30">
            <v>43</v>
          </cell>
          <cell r="Q30">
            <v>24</v>
          </cell>
          <cell r="R30">
            <v>47</v>
          </cell>
          <cell r="S30">
            <v>38</v>
          </cell>
          <cell r="T30">
            <v>46</v>
          </cell>
          <cell r="U30">
            <v>47</v>
          </cell>
          <cell r="V30">
            <v>46</v>
          </cell>
        </row>
        <row r="31">
          <cell r="N31" t="str">
            <v>Prob(Deviance)</v>
          </cell>
          <cell r="O31">
            <v>0.939354267151865</v>
          </cell>
          <cell r="P31">
            <v>0.00030598707255199905</v>
          </cell>
          <cell r="Q31">
            <v>0.0009976673316957822</v>
          </cell>
          <cell r="R31">
            <v>0.5967871615477808</v>
          </cell>
          <cell r="S31">
            <v>0.9984953222876876</v>
          </cell>
          <cell r="T31">
            <v>0.7172039533756794</v>
          </cell>
          <cell r="U31">
            <v>0.3741100754232598</v>
          </cell>
          <cell r="V31">
            <v>0.7742761488163398</v>
          </cell>
        </row>
        <row r="32">
          <cell r="O32">
            <v>0</v>
          </cell>
          <cell r="P32">
            <v>0</v>
          </cell>
          <cell r="Q32">
            <v>0</v>
          </cell>
          <cell r="R32">
            <v>0</v>
          </cell>
          <cell r="S32">
            <v>0</v>
          </cell>
          <cell r="T32">
            <v>0</v>
          </cell>
          <cell r="U32">
            <v>0</v>
          </cell>
          <cell r="V32">
            <v>0</v>
          </cell>
        </row>
        <row r="33">
          <cell r="N33" t="str">
            <v>Adj Chi squared</v>
          </cell>
          <cell r="O33">
            <v>2.511141309882238</v>
          </cell>
          <cell r="P33">
            <v>78.70970204801976</v>
          </cell>
          <cell r="Q33">
            <v>26.768390018955788</v>
          </cell>
          <cell r="R33">
            <v>39.708977873732564</v>
          </cell>
          <cell r="S33">
            <v>1.1142344421888735</v>
          </cell>
          <cell r="T33">
            <v>26.1208807248911</v>
          </cell>
          <cell r="U33">
            <v>16.674334537810108</v>
          </cell>
          <cell r="V33">
            <v>8.671330789245191</v>
          </cell>
        </row>
        <row r="34">
          <cell r="N34" t="str">
            <v>Variance ratio</v>
          </cell>
          <cell r="O34" t="str">
            <v>none used</v>
          </cell>
          <cell r="P34" t="str">
            <v>none used</v>
          </cell>
          <cell r="Q34" t="str">
            <v>none used</v>
          </cell>
          <cell r="R34" t="str">
            <v>none used</v>
          </cell>
          <cell r="S34" t="str">
            <v>none used</v>
          </cell>
          <cell r="T34" t="str">
            <v>none used</v>
          </cell>
          <cell r="U34" t="str">
            <v>none used</v>
          </cell>
          <cell r="V34" t="str">
            <v>none used</v>
          </cell>
        </row>
        <row r="35">
          <cell r="N35" t="str">
            <v>Degrees of Freedom (grouped)</v>
          </cell>
          <cell r="O35">
            <v>1</v>
          </cell>
          <cell r="P35">
            <v>42</v>
          </cell>
          <cell r="Q35">
            <v>1</v>
          </cell>
          <cell r="R35">
            <v>42</v>
          </cell>
          <cell r="S35">
            <v>1</v>
          </cell>
          <cell r="T35">
            <v>32</v>
          </cell>
          <cell r="U35">
            <v>30</v>
          </cell>
          <cell r="V35">
            <v>23</v>
          </cell>
        </row>
        <row r="36">
          <cell r="N36" t="str">
            <v>Prob(Adj Chi sq)</v>
          </cell>
          <cell r="O36">
            <v>0.11304403546329067</v>
          </cell>
          <cell r="P36">
            <v>0.0005143409330615233</v>
          </cell>
          <cell r="Q36">
            <v>2.2935856214267858E-07</v>
          </cell>
          <cell r="R36">
            <v>0.5720168169128627</v>
          </cell>
          <cell r="S36">
            <v>0.2911633236022647</v>
          </cell>
          <cell r="T36">
            <v>0.7582347735865819</v>
          </cell>
          <cell r="U36">
            <v>0.9762784809139271</v>
          </cell>
          <cell r="V36">
            <v>0.9969504070548313</v>
          </cell>
        </row>
        <row r="37">
          <cell r="O37">
            <v>0</v>
          </cell>
          <cell r="P37">
            <v>0</v>
          </cell>
          <cell r="Q37">
            <v>0</v>
          </cell>
          <cell r="R37">
            <v>0</v>
          </cell>
          <cell r="S37">
            <v>0</v>
          </cell>
          <cell r="T37">
            <v>0</v>
          </cell>
          <cell r="U37">
            <v>0</v>
          </cell>
          <cell r="V37">
            <v>0</v>
          </cell>
        </row>
        <row r="38">
          <cell r="O38">
            <v>0</v>
          </cell>
          <cell r="P38">
            <v>0</v>
          </cell>
          <cell r="Q38">
            <v>0</v>
          </cell>
          <cell r="R38">
            <v>0</v>
          </cell>
          <cell r="S38">
            <v>0</v>
          </cell>
          <cell r="T38">
            <v>0</v>
          </cell>
          <cell r="U38">
            <v>0</v>
          </cell>
          <cell r="V38">
            <v>0</v>
          </cell>
        </row>
        <row r="39">
          <cell r="N39" t="str">
            <v>Using Adjusted E</v>
          </cell>
          <cell r="O39">
            <v>0</v>
          </cell>
          <cell r="P39">
            <v>0</v>
          </cell>
          <cell r="Q39">
            <v>0</v>
          </cell>
          <cell r="R39">
            <v>0</v>
          </cell>
          <cell r="S39">
            <v>0</v>
          </cell>
          <cell r="T39">
            <v>0</v>
          </cell>
          <cell r="U39">
            <v>0</v>
          </cell>
          <cell r="V39">
            <v>0</v>
          </cell>
        </row>
        <row r="40">
          <cell r="N40" t="str">
            <v>No Groups</v>
          </cell>
          <cell r="O40">
            <v>1</v>
          </cell>
          <cell r="P40">
            <v>42</v>
          </cell>
          <cell r="Q40">
            <v>3</v>
          </cell>
          <cell r="R40">
            <v>42</v>
          </cell>
          <cell r="S40">
            <v>1</v>
          </cell>
          <cell r="T40">
            <v>33</v>
          </cell>
          <cell r="U40">
            <v>31</v>
          </cell>
          <cell r="V40">
            <v>23</v>
          </cell>
        </row>
        <row r="41">
          <cell r="N41" t="str">
            <v>Positivies</v>
          </cell>
          <cell r="O41">
            <v>1</v>
          </cell>
          <cell r="P41">
            <v>25</v>
          </cell>
          <cell r="Q41">
            <v>1</v>
          </cell>
          <cell r="R41">
            <v>21</v>
          </cell>
          <cell r="S41">
            <v>1</v>
          </cell>
          <cell r="T41">
            <v>15</v>
          </cell>
          <cell r="U41">
            <v>13</v>
          </cell>
          <cell r="V41">
            <v>14</v>
          </cell>
        </row>
        <row r="42">
          <cell r="N42" t="str">
            <v>Negatives</v>
          </cell>
          <cell r="O42">
            <v>0</v>
          </cell>
          <cell r="P42">
            <v>17</v>
          </cell>
          <cell r="Q42">
            <v>2</v>
          </cell>
          <cell r="R42">
            <v>21</v>
          </cell>
          <cell r="S42">
            <v>0</v>
          </cell>
          <cell r="T42">
            <v>18</v>
          </cell>
          <cell r="U42">
            <v>18</v>
          </cell>
          <cell r="V42">
            <v>9</v>
          </cell>
        </row>
        <row r="43">
          <cell r="N43" t="str">
            <v>Prob(Pos)</v>
          </cell>
          <cell r="O43">
            <v>1</v>
          </cell>
          <cell r="P43">
            <v>0.27995623852893914</v>
          </cell>
          <cell r="Q43">
            <v>1</v>
          </cell>
          <cell r="R43">
            <v>1</v>
          </cell>
          <cell r="S43">
            <v>1</v>
          </cell>
          <cell r="T43">
            <v>0.7283324808813632</v>
          </cell>
          <cell r="U43">
            <v>0.47312965989112854</v>
          </cell>
          <cell r="V43">
            <v>0.4048728942871094</v>
          </cell>
        </row>
        <row r="44">
          <cell r="N44" t="str">
            <v>Runs</v>
          </cell>
          <cell r="O44">
            <v>1</v>
          </cell>
          <cell r="P44">
            <v>13</v>
          </cell>
          <cell r="Q44">
            <v>2</v>
          </cell>
          <cell r="R44">
            <v>22</v>
          </cell>
          <cell r="S44">
            <v>1</v>
          </cell>
          <cell r="T44">
            <v>19</v>
          </cell>
          <cell r="U44">
            <v>19</v>
          </cell>
          <cell r="V44">
            <v>11</v>
          </cell>
        </row>
        <row r="45">
          <cell r="N45" t="str">
            <v>Prob(Runs)</v>
          </cell>
          <cell r="O45">
            <v>1</v>
          </cell>
          <cell r="P45">
            <v>0.005789736669576058</v>
          </cell>
          <cell r="Q45">
            <v>0.6666666666666666</v>
          </cell>
          <cell r="R45">
            <v>0.5634171484653403</v>
          </cell>
          <cell r="S45">
            <v>1</v>
          </cell>
          <cell r="T45">
            <v>0.7754377268072244</v>
          </cell>
          <cell r="U45">
            <v>0.9001461675177449</v>
          </cell>
          <cell r="V45">
            <v>0.4164086687306502</v>
          </cell>
        </row>
        <row r="46">
          <cell r="N46" t="str">
            <v>Prob(K-S)</v>
          </cell>
          <cell r="O46">
            <v>1</v>
          </cell>
          <cell r="P46">
            <v>0.143248340368887</v>
          </cell>
          <cell r="Q46">
            <v>0.28925553302615215</v>
          </cell>
          <cell r="R46">
            <v>0.5343551319738024</v>
          </cell>
          <cell r="S46">
            <v>0.9600931496574587</v>
          </cell>
          <cell r="T46">
            <v>0.9999783255259233</v>
          </cell>
          <cell r="U46">
            <v>0.9954557144641395</v>
          </cell>
          <cell r="V46">
            <v>0.9994028190255554</v>
          </cell>
        </row>
        <row r="47">
          <cell r="O47">
            <v>0</v>
          </cell>
          <cell r="P47">
            <v>0</v>
          </cell>
          <cell r="Q47">
            <v>0</v>
          </cell>
          <cell r="R47">
            <v>0</v>
          </cell>
          <cell r="S47">
            <v>0</v>
          </cell>
          <cell r="T47">
            <v>0</v>
          </cell>
          <cell r="U47">
            <v>0</v>
          </cell>
          <cell r="V47">
            <v>0</v>
          </cell>
        </row>
        <row r="48">
          <cell r="N48" t="str">
            <v>Deviance</v>
          </cell>
          <cell r="O48">
            <v>0</v>
          </cell>
          <cell r="P48">
            <v>75.02671073529463</v>
          </cell>
          <cell r="Q48">
            <v>32.65994808019</v>
          </cell>
          <cell r="R48">
            <v>38.02598241777471</v>
          </cell>
          <cell r="S48">
            <v>15.604228207946862</v>
          </cell>
          <cell r="T48">
            <v>30.92617157167247</v>
          </cell>
          <cell r="U48">
            <v>49.204616410903306</v>
          </cell>
          <cell r="V48">
            <v>38.52185989712222</v>
          </cell>
        </row>
        <row r="49">
          <cell r="N49" t="str">
            <v>Degrees of Freedom</v>
          </cell>
          <cell r="O49">
            <v>13</v>
          </cell>
          <cell r="P49">
            <v>42</v>
          </cell>
          <cell r="Q49">
            <v>23</v>
          </cell>
          <cell r="R49">
            <v>46</v>
          </cell>
          <cell r="S49">
            <v>37</v>
          </cell>
          <cell r="T49">
            <v>45</v>
          </cell>
          <cell r="U49">
            <v>46</v>
          </cell>
          <cell r="V49">
            <v>45</v>
          </cell>
        </row>
        <row r="50">
          <cell r="N50" t="str">
            <v>Prob(Deviance)</v>
          </cell>
          <cell r="O50">
            <v>1</v>
          </cell>
          <cell r="P50">
            <v>0.0012992745925483869</v>
          </cell>
          <cell r="Q50">
            <v>0.08717778693426545</v>
          </cell>
          <cell r="R50">
            <v>0.7922593741534933</v>
          </cell>
          <cell r="S50">
            <v>0.9992265128908561</v>
          </cell>
          <cell r="T50">
            <v>0.9454330263751511</v>
          </cell>
          <cell r="U50">
            <v>0.34611540393531465</v>
          </cell>
          <cell r="V50">
            <v>0.7413327489169704</v>
          </cell>
        </row>
        <row r="51">
          <cell r="O51">
            <v>0</v>
          </cell>
          <cell r="P51">
            <v>0</v>
          </cell>
          <cell r="Q51">
            <v>0</v>
          </cell>
          <cell r="R51">
            <v>0</v>
          </cell>
          <cell r="S51">
            <v>0</v>
          </cell>
          <cell r="T51">
            <v>0</v>
          </cell>
          <cell r="U51">
            <v>0</v>
          </cell>
          <cell r="V51">
            <v>0</v>
          </cell>
        </row>
        <row r="52">
          <cell r="N52" t="str">
            <v>Adj Chi squared</v>
          </cell>
          <cell r="O52">
            <v>65535</v>
          </cell>
          <cell r="P52">
            <v>69.3215841176761</v>
          </cell>
          <cell r="Q52">
            <v>4.692014781292152</v>
          </cell>
          <cell r="R52">
            <v>31.444781492294055</v>
          </cell>
          <cell r="S52">
            <v>0</v>
          </cell>
          <cell r="T52">
            <v>15.34239809727638</v>
          </cell>
          <cell r="U52">
            <v>17.58889188957265</v>
          </cell>
          <cell r="V52">
            <v>8.599109706042217</v>
          </cell>
        </row>
        <row r="53">
          <cell r="N53" t="str">
            <v>Variance ratio</v>
          </cell>
          <cell r="O53" t="str">
            <v>none used</v>
          </cell>
          <cell r="P53" t="str">
            <v>none used</v>
          </cell>
          <cell r="Q53" t="str">
            <v>none used</v>
          </cell>
          <cell r="R53" t="str">
            <v>none used</v>
          </cell>
          <cell r="S53" t="str">
            <v>none used</v>
          </cell>
          <cell r="T53" t="str">
            <v>none used</v>
          </cell>
          <cell r="U53" t="str">
            <v>none used</v>
          </cell>
          <cell r="V53" t="str">
            <v>none used</v>
          </cell>
        </row>
        <row r="54">
          <cell r="N54" t="str">
            <v>Degrees of Freedom (grouped)</v>
          </cell>
          <cell r="O54">
            <v>0</v>
          </cell>
          <cell r="P54">
            <v>41</v>
          </cell>
          <cell r="Q54">
            <v>2</v>
          </cell>
          <cell r="R54">
            <v>41</v>
          </cell>
          <cell r="S54">
            <v>0</v>
          </cell>
          <cell r="T54">
            <v>32</v>
          </cell>
          <cell r="U54">
            <v>30</v>
          </cell>
          <cell r="V54">
            <v>22</v>
          </cell>
        </row>
        <row r="55">
          <cell r="N55" t="str">
            <v>Prob(Adj Chi sq)</v>
          </cell>
          <cell r="O55">
            <v>1</v>
          </cell>
          <cell r="P55">
            <v>0.0037279974602914168</v>
          </cell>
          <cell r="Q55">
            <v>0.09575069517388408</v>
          </cell>
          <cell r="R55">
            <v>0.8588734798561463</v>
          </cell>
          <cell r="S55">
            <v>1</v>
          </cell>
          <cell r="T55">
            <v>0.9943376981446899</v>
          </cell>
          <cell r="U55">
            <v>0.9648168867605805</v>
          </cell>
          <cell r="V55">
            <v>0.995178646991495</v>
          </cell>
        </row>
      </sheetData>
      <sheetData sheetId="7">
        <row r="40">
          <cell r="Q40" t="str">
            <v>Age Band</v>
          </cell>
          <cell r="R40" t="str">
            <v>Exposure R4</v>
          </cell>
          <cell r="S40" t="str">
            <v>Inceptions CD</v>
          </cell>
          <cell r="T40" t="str">
            <v>Inceptions XD</v>
          </cell>
          <cell r="U40" t="str">
            <v>Exposure Used</v>
          </cell>
          <cell r="V40" t="str">
            <v>Inceptions Used</v>
          </cell>
          <cell r="W40" t="str">
            <v>Expected inceptions</v>
          </cell>
          <cell r="X40" t="str">
            <v>100A/E</v>
          </cell>
          <cell r="Y40" t="str">
            <v>Adjusted Z</v>
          </cell>
          <cell r="Z40" t="str">
            <v>Z squared</v>
          </cell>
        </row>
        <row r="41">
          <cell r="R41" t="str">
            <v/>
          </cell>
          <cell r="S41" t="str">
            <v/>
          </cell>
          <cell r="T41" t="str">
            <v/>
          </cell>
          <cell r="U41" t="str">
            <v/>
          </cell>
          <cell r="V41" t="str">
            <v/>
          </cell>
          <cell r="W41" t="str">
            <v/>
          </cell>
          <cell r="X41" t="str">
            <v/>
          </cell>
          <cell r="Y41" t="str">
            <v/>
          </cell>
          <cell r="Z41" t="str">
            <v/>
          </cell>
        </row>
        <row r="42">
          <cell r="Q42" t="str">
            <v>20 - 24</v>
          </cell>
          <cell r="R42">
            <v>370.068621</v>
          </cell>
          <cell r="S42">
            <v>30</v>
          </cell>
          <cell r="T42">
            <v>27</v>
          </cell>
          <cell r="U42">
            <v>75.90150844</v>
          </cell>
          <cell r="V42">
            <v>27</v>
          </cell>
          <cell r="W42">
            <v>23.795207013790108</v>
          </cell>
          <cell r="X42">
            <v>113.46822906122485</v>
          </cell>
          <cell r="Y42">
            <v>0.5544843435248976</v>
          </cell>
          <cell r="Z42">
            <v>0.3074528872142367</v>
          </cell>
        </row>
        <row r="43">
          <cell r="Q43" t="str">
            <v>25 - 29</v>
          </cell>
          <cell r="R43">
            <v>2858.70037534</v>
          </cell>
          <cell r="S43">
            <v>295</v>
          </cell>
          <cell r="T43">
            <v>195</v>
          </cell>
          <cell r="U43">
            <v>486.86563414</v>
          </cell>
          <cell r="V43">
            <v>195</v>
          </cell>
          <cell r="W43">
            <v>197.57370279832585</v>
          </cell>
          <cell r="X43">
            <v>98.697345465579</v>
          </cell>
          <cell r="Y43">
            <v>-0.14753054410390373</v>
          </cell>
          <cell r="Z43">
            <v>0.021765261443593885</v>
          </cell>
        </row>
        <row r="44">
          <cell r="Q44" t="str">
            <v>30 - 34</v>
          </cell>
          <cell r="R44">
            <v>6573.8140905</v>
          </cell>
          <cell r="S44">
            <v>1010</v>
          </cell>
          <cell r="T44">
            <v>542</v>
          </cell>
          <cell r="U44">
            <v>943.02798508</v>
          </cell>
          <cell r="V44">
            <v>542</v>
          </cell>
          <cell r="W44">
            <v>447.6509591053765</v>
          </cell>
          <cell r="X44">
            <v>121.07647464515179</v>
          </cell>
          <cell r="Y44">
            <v>4.435678686116896</v>
          </cell>
          <cell r="Z44">
            <v>19.675245406471713</v>
          </cell>
        </row>
        <row r="45">
          <cell r="Q45" t="str">
            <v>35 - 39</v>
          </cell>
          <cell r="R45">
            <v>11036.90149124</v>
          </cell>
          <cell r="S45">
            <v>1824</v>
          </cell>
          <cell r="T45">
            <v>737</v>
          </cell>
          <cell r="U45">
            <v>1451.74719017</v>
          </cell>
          <cell r="V45">
            <v>737</v>
          </cell>
          <cell r="W45">
            <v>670.3313381907213</v>
          </cell>
          <cell r="X45">
            <v>109.94562808136388</v>
          </cell>
          <cell r="Y45">
            <v>2.5556865651818934</v>
          </cell>
          <cell r="Z45">
            <v>6.531533819451225</v>
          </cell>
        </row>
        <row r="46">
          <cell r="Q46" t="str">
            <v>40 - 44</v>
          </cell>
          <cell r="R46">
            <v>17291.119498519998</v>
          </cell>
          <cell r="S46">
            <v>2631</v>
          </cell>
          <cell r="T46">
            <v>925</v>
          </cell>
          <cell r="U46">
            <v>2423.69928258</v>
          </cell>
          <cell r="V46">
            <v>925</v>
          </cell>
          <cell r="W46">
            <v>962.1674264789224</v>
          </cell>
          <cell r="X46">
            <v>96.13711445055488</v>
          </cell>
          <cell r="Y46">
            <v>-1.1821024156559106</v>
          </cell>
          <cell r="Z46">
            <v>1.3973661210995392</v>
          </cell>
        </row>
        <row r="47">
          <cell r="Q47" t="str">
            <v>45 - 49</v>
          </cell>
          <cell r="R47">
            <v>18761.95609957</v>
          </cell>
          <cell r="S47">
            <v>2791</v>
          </cell>
          <cell r="T47">
            <v>998</v>
          </cell>
          <cell r="U47">
            <v>3194.3328059900005</v>
          </cell>
          <cell r="V47">
            <v>998</v>
          </cell>
          <cell r="W47">
            <v>1037.6499330680776</v>
          </cell>
          <cell r="X47">
            <v>96.17887191002437</v>
          </cell>
          <cell r="Y47">
            <v>-1.2153618301801918</v>
          </cell>
          <cell r="Z47">
            <v>1.4771043782589455</v>
          </cell>
        </row>
        <row r="48">
          <cell r="Q48" t="str">
            <v>50 - 54</v>
          </cell>
          <cell r="R48">
            <v>13401.337826160001</v>
          </cell>
          <cell r="S48">
            <v>2170</v>
          </cell>
          <cell r="T48">
            <v>847</v>
          </cell>
          <cell r="U48">
            <v>2918.58114993</v>
          </cell>
          <cell r="V48">
            <v>847</v>
          </cell>
          <cell r="W48">
            <v>769.2558235131431</v>
          </cell>
          <cell r="X48">
            <v>110.10641377166364</v>
          </cell>
          <cell r="Y48">
            <v>2.7850330358601614</v>
          </cell>
          <cell r="Z48">
            <v>7.756409010832467</v>
          </cell>
        </row>
        <row r="49">
          <cell r="Q49" t="str">
            <v>55 - 59</v>
          </cell>
          <cell r="R49">
            <v>9587.12117358</v>
          </cell>
          <cell r="S49">
            <v>1541</v>
          </cell>
          <cell r="T49">
            <v>641</v>
          </cell>
          <cell r="U49">
            <v>2623.16306193</v>
          </cell>
          <cell r="V49">
            <v>641</v>
          </cell>
          <cell r="W49">
            <v>601.2985460390679</v>
          </cell>
          <cell r="X49">
            <v>106.60261931821678</v>
          </cell>
          <cell r="Y49">
            <v>1.5986636427032703</v>
          </cell>
          <cell r="Z49">
            <v>2.5557254425012896</v>
          </cell>
        </row>
        <row r="50">
          <cell r="Q50" t="str">
            <v>60 and over</v>
          </cell>
          <cell r="R50">
            <v>6023.84516081</v>
          </cell>
          <cell r="S50">
            <v>962</v>
          </cell>
          <cell r="T50">
            <v>439</v>
          </cell>
          <cell r="U50">
            <v>1985.0656335800002</v>
          </cell>
          <cell r="V50">
            <v>439</v>
          </cell>
          <cell r="W50">
            <v>449.3625319897488</v>
          </cell>
          <cell r="X50">
            <v>97.69394837084789</v>
          </cell>
          <cell r="Y50">
            <v>-0.4652538717184711</v>
          </cell>
          <cell r="Z50">
            <v>0.21646116514902755</v>
          </cell>
        </row>
        <row r="51">
          <cell r="Q51" t="str">
            <v/>
          </cell>
          <cell r="R51" t="str">
            <v/>
          </cell>
          <cell r="S51" t="str">
            <v/>
          </cell>
          <cell r="T51" t="str">
            <v/>
          </cell>
          <cell r="U51" t="str">
            <v/>
          </cell>
          <cell r="V51" t="str">
            <v/>
          </cell>
          <cell r="W51" t="str">
            <v/>
          </cell>
          <cell r="X51" t="str">
            <v/>
          </cell>
          <cell r="Y51" t="str">
            <v/>
          </cell>
          <cell r="Z51" t="str">
            <v/>
          </cell>
        </row>
        <row r="52">
          <cell r="Q52" t="str">
            <v>All Cells</v>
          </cell>
          <cell r="R52">
            <v>85904.86433672001</v>
          </cell>
          <cell r="S52">
            <v>13254</v>
          </cell>
          <cell r="T52">
            <v>5351</v>
          </cell>
          <cell r="U52">
            <v>16102.384251840002</v>
          </cell>
          <cell r="V52">
            <v>5351</v>
          </cell>
          <cell r="W52">
            <v>5159.085468197174</v>
          </cell>
          <cell r="X52">
            <v>103.71993317392918</v>
          </cell>
          <cell r="Y52">
            <v>8.919297611728641</v>
          </cell>
          <cell r="Z52">
            <v>39.93906349242204</v>
          </cell>
        </row>
        <row r="53">
          <cell r="Q53" t="str">
            <v/>
          </cell>
          <cell r="R53" t="str">
            <v/>
          </cell>
          <cell r="S53" t="str">
            <v/>
          </cell>
          <cell r="T53" t="str">
            <v/>
          </cell>
          <cell r="U53" t="str">
            <v/>
          </cell>
          <cell r="V53" t="str">
            <v/>
          </cell>
          <cell r="W53" t="str">
            <v/>
          </cell>
          <cell r="X53" t="str">
            <v/>
          </cell>
          <cell r="Y53" t="str">
            <v/>
          </cell>
          <cell r="Z53" t="str">
            <v/>
          </cell>
        </row>
        <row r="54">
          <cell r="Q54" t="str">
            <v/>
          </cell>
          <cell r="R54" t="str">
            <v/>
          </cell>
          <cell r="S54" t="str">
            <v/>
          </cell>
          <cell r="T54" t="str">
            <v/>
          </cell>
          <cell r="U54" t="str">
            <v>Number of positives</v>
          </cell>
          <cell r="V54">
            <v>5</v>
          </cell>
          <cell r="W54" t="str">
            <v>Number of negatives</v>
          </cell>
          <cell r="X54">
            <v>4</v>
          </cell>
          <cell r="Y54" t="str">
            <v>Prob(Pos)</v>
          </cell>
          <cell r="Z54">
            <v>1</v>
          </cell>
        </row>
        <row r="55">
          <cell r="Q55" t="str">
            <v/>
          </cell>
          <cell r="R55" t="str">
            <v/>
          </cell>
          <cell r="S55" t="str">
            <v/>
          </cell>
          <cell r="T55" t="str">
            <v/>
          </cell>
          <cell r="U55" t="str">
            <v>Number of Runs</v>
          </cell>
          <cell r="V55">
            <v>6</v>
          </cell>
          <cell r="W55" t="str">
            <v>Prob(Runs)</v>
          </cell>
          <cell r="X55">
            <v>0.7857142857142857</v>
          </cell>
          <cell r="Y55" t="str">
            <v>Prob(KS)</v>
          </cell>
          <cell r="Z55">
            <v>0.2014619171513431</v>
          </cell>
        </row>
        <row r="56">
          <cell r="Q56" t="str">
            <v/>
          </cell>
          <cell r="R56" t="str">
            <v/>
          </cell>
          <cell r="S56" t="str">
            <v/>
          </cell>
          <cell r="T56" t="str">
            <v/>
          </cell>
          <cell r="U56" t="str">
            <v>Serial Correlation Ts</v>
          </cell>
          <cell r="V56">
            <v>-0.05949201473083089</v>
          </cell>
          <cell r="W56">
            <v>-2.1059738242726915</v>
          </cell>
          <cell r="X56">
            <v>-0.08087050551900786</v>
          </cell>
          <cell r="Y56" t="str">
            <v/>
          </cell>
          <cell r="Z56" t="str">
            <v/>
          </cell>
        </row>
        <row r="57">
          <cell r="Q57" t="str">
            <v/>
          </cell>
          <cell r="R57" t="str">
            <v/>
          </cell>
          <cell r="S57" t="str">
            <v/>
          </cell>
          <cell r="T57" t="str">
            <v/>
          </cell>
          <cell r="U57" t="str">
            <v>Adjusted SC Ts</v>
          </cell>
          <cell r="V57">
            <v>-0.03797871608150437</v>
          </cell>
          <cell r="W57">
            <v>-2.1294382272143513</v>
          </cell>
          <cell r="X57">
            <v>-0.10701446580783708</v>
          </cell>
          <cell r="Y57" t="str">
            <v/>
          </cell>
          <cell r="Z57" t="str">
            <v/>
          </cell>
        </row>
        <row r="58">
          <cell r="Q58" t="str">
            <v/>
          </cell>
          <cell r="R58" t="str">
            <v/>
          </cell>
          <cell r="S58" t="str">
            <v/>
          </cell>
          <cell r="T58" t="str">
            <v/>
          </cell>
          <cell r="U58" t="str">
            <v>Chi squared</v>
          </cell>
          <cell r="V58">
            <v>40.649483391416524</v>
          </cell>
          <cell r="W58" t="str">
            <v>Degrees of Freedom</v>
          </cell>
          <cell r="X58">
            <v>9</v>
          </cell>
          <cell r="Y58" t="str">
            <v>Prob(Chi squared)</v>
          </cell>
          <cell r="Z58">
            <v>5.792727832981685E-06</v>
          </cell>
        </row>
        <row r="59">
          <cell r="Q59" t="str">
            <v/>
          </cell>
          <cell r="R59" t="str">
            <v/>
          </cell>
          <cell r="S59" t="str">
            <v/>
          </cell>
          <cell r="T59" t="str">
            <v/>
          </cell>
          <cell r="U59" t="str">
            <v>Adjusted Chi squared</v>
          </cell>
          <cell r="V59">
            <v>39.93906349242204</v>
          </cell>
          <cell r="W59" t="str">
            <v>Variance ratio</v>
          </cell>
          <cell r="X59" t="str">
            <v>none used</v>
          </cell>
          <cell r="Y59" t="str">
            <v>Prob(Adj Chi sqd)</v>
          </cell>
          <cell r="Z59">
            <v>7.794133755271174E-06</v>
          </cell>
        </row>
        <row r="60">
          <cell r="Q60" t="str">
            <v/>
          </cell>
          <cell r="R60" t="str">
            <v/>
          </cell>
          <cell r="S60" t="str">
            <v/>
          </cell>
          <cell r="T60" t="str">
            <v/>
          </cell>
          <cell r="U60" t="str">
            <v>Total deviance</v>
          </cell>
          <cell r="V60">
            <v>38.88824179465544</v>
          </cell>
          <cell r="W60" t="str">
            <v/>
          </cell>
          <cell r="X60" t="str">
            <v/>
          </cell>
          <cell r="Y60" t="str">
            <v>Prob(Deviance)</v>
          </cell>
          <cell r="Z60">
            <v>1.206755054114142E-05</v>
          </cell>
        </row>
        <row r="61">
          <cell r="Q61" t="str">
            <v/>
          </cell>
          <cell r="R61" t="str">
            <v/>
          </cell>
          <cell r="S61" t="str">
            <v/>
          </cell>
          <cell r="T61" t="str">
            <v/>
          </cell>
          <cell r="U61" t="str">
            <v/>
          </cell>
          <cell r="V61" t="str">
            <v/>
          </cell>
          <cell r="W61" t="str">
            <v/>
          </cell>
          <cell r="X61" t="str">
            <v/>
          </cell>
          <cell r="Y61" t="str">
            <v/>
          </cell>
          <cell r="Z61" t="str">
            <v/>
          </cell>
        </row>
        <row r="100">
          <cell r="Q100" t="str">
            <v>Age Band</v>
          </cell>
          <cell r="R100" t="str">
            <v>Exposure R4</v>
          </cell>
          <cell r="S100" t="str">
            <v>Inceptions CD</v>
          </cell>
          <cell r="T100" t="str">
            <v>Inceptions XD</v>
          </cell>
          <cell r="U100" t="str">
            <v>Exposure Used</v>
          </cell>
          <cell r="V100" t="str">
            <v>Inceptions Used</v>
          </cell>
          <cell r="W100" t="str">
            <v>Expected inceptions</v>
          </cell>
          <cell r="X100" t="str">
            <v>100A/E</v>
          </cell>
          <cell r="Y100" t="str">
            <v>Adjusted Z</v>
          </cell>
          <cell r="Z100" t="str">
            <v>Z squared</v>
          </cell>
        </row>
        <row r="101">
          <cell r="R101" t="str">
            <v/>
          </cell>
          <cell r="S101" t="str">
            <v/>
          </cell>
          <cell r="T101" t="str">
            <v/>
          </cell>
          <cell r="U101" t="str">
            <v/>
          </cell>
          <cell r="V101" t="str">
            <v/>
          </cell>
          <cell r="W101" t="str">
            <v/>
          </cell>
          <cell r="X101" t="str">
            <v/>
          </cell>
          <cell r="Y101" t="str">
            <v/>
          </cell>
          <cell r="Z101" t="str">
            <v/>
          </cell>
        </row>
        <row r="102">
          <cell r="Q102" t="str">
            <v>up to 19</v>
          </cell>
          <cell r="R102">
            <v>32.508824</v>
          </cell>
          <cell r="S102">
            <v>0</v>
          </cell>
          <cell r="T102">
            <v>0</v>
          </cell>
          <cell r="U102">
            <v>8.950294170000001</v>
          </cell>
          <cell r="V102">
            <v>0</v>
          </cell>
          <cell r="W102">
            <v>0.2460959246935407</v>
          </cell>
          <cell r="X102">
            <v>0</v>
          </cell>
          <cell r="Y102">
            <v>0</v>
          </cell>
          <cell r="Z102">
            <v>0</v>
          </cell>
        </row>
        <row r="103">
          <cell r="Q103" t="str">
            <v>20 - 24</v>
          </cell>
          <cell r="R103">
            <v>2121.57925538</v>
          </cell>
          <cell r="S103">
            <v>20</v>
          </cell>
          <cell r="T103">
            <v>19</v>
          </cell>
          <cell r="U103">
            <v>476.56555456</v>
          </cell>
          <cell r="V103">
            <v>19</v>
          </cell>
          <cell r="W103">
            <v>14.240120292533463</v>
          </cell>
          <cell r="X103">
            <v>133.42583917610787</v>
          </cell>
          <cell r="Y103">
            <v>1.1288610967268826</v>
          </cell>
          <cell r="Z103">
            <v>1.2743273757034201</v>
          </cell>
        </row>
        <row r="104">
          <cell r="Q104" t="str">
            <v>25 - 29</v>
          </cell>
          <cell r="R104">
            <v>12366.512929650002</v>
          </cell>
          <cell r="S104">
            <v>92</v>
          </cell>
          <cell r="T104">
            <v>92</v>
          </cell>
          <cell r="U104">
            <v>2450.60322964</v>
          </cell>
          <cell r="V104">
            <v>92</v>
          </cell>
          <cell r="W104">
            <v>78.83010465743591</v>
          </cell>
          <cell r="X104">
            <v>116.70668255458392</v>
          </cell>
          <cell r="Y104">
            <v>1.427009866591891</v>
          </cell>
          <cell r="Z104">
            <v>2.0363571593506067</v>
          </cell>
        </row>
        <row r="105">
          <cell r="Q105" t="str">
            <v>30 - 34</v>
          </cell>
          <cell r="R105">
            <v>11132.182060580002</v>
          </cell>
          <cell r="S105">
            <v>105</v>
          </cell>
          <cell r="T105">
            <v>92</v>
          </cell>
          <cell r="U105">
            <v>1962.56364914</v>
          </cell>
          <cell r="V105">
            <v>92</v>
          </cell>
          <cell r="W105">
            <v>69.4468006160565</v>
          </cell>
          <cell r="X105">
            <v>132.4755052556432</v>
          </cell>
          <cell r="Y105">
            <v>2.646339032805894</v>
          </cell>
          <cell r="Z105">
            <v>7.003110276552036</v>
          </cell>
        </row>
        <row r="106">
          <cell r="Q106" t="str">
            <v>35 - 39</v>
          </cell>
          <cell r="R106">
            <v>14115.13969823</v>
          </cell>
          <cell r="S106">
            <v>139</v>
          </cell>
          <cell r="T106">
            <v>106</v>
          </cell>
          <cell r="U106">
            <v>2531.51162763</v>
          </cell>
          <cell r="V106">
            <v>106</v>
          </cell>
          <cell r="W106">
            <v>98.54016684557922</v>
          </cell>
          <cell r="X106">
            <v>107.5703475985696</v>
          </cell>
          <cell r="Y106">
            <v>0.7011197191473523</v>
          </cell>
          <cell r="Z106">
            <v>0.4915688605772621</v>
          </cell>
        </row>
        <row r="107">
          <cell r="Q107" t="str">
            <v>40 - 44</v>
          </cell>
          <cell r="R107">
            <v>17848.537514569998</v>
          </cell>
          <cell r="S107">
            <v>217</v>
          </cell>
          <cell r="T107">
            <v>151</v>
          </cell>
          <cell r="U107">
            <v>3479.87533466</v>
          </cell>
          <cell r="V107">
            <v>151</v>
          </cell>
          <cell r="W107">
            <v>149.1214586397449</v>
          </cell>
          <cell r="X107">
            <v>101.25973912634088</v>
          </cell>
          <cell r="Y107">
            <v>0.11288850695861698</v>
          </cell>
          <cell r="Z107">
            <v>0.012743815003345713</v>
          </cell>
        </row>
        <row r="108">
          <cell r="Q108" t="str">
            <v>45 - 49</v>
          </cell>
          <cell r="R108">
            <v>17748.310030349996</v>
          </cell>
          <cell r="S108">
            <v>316</v>
          </cell>
          <cell r="T108">
            <v>204</v>
          </cell>
          <cell r="U108">
            <v>3939.59058578</v>
          </cell>
          <cell r="V108">
            <v>204</v>
          </cell>
          <cell r="W108">
            <v>184.85234632947513</v>
          </cell>
          <cell r="X108">
            <v>110.35835035406946</v>
          </cell>
          <cell r="Y108">
            <v>1.37155021016376</v>
          </cell>
          <cell r="Z108">
            <v>1.8811499790002542</v>
          </cell>
        </row>
        <row r="109">
          <cell r="Q109" t="str">
            <v>50 - 54</v>
          </cell>
          <cell r="R109">
            <v>12018.852554910001</v>
          </cell>
          <cell r="S109">
            <v>272</v>
          </cell>
          <cell r="T109">
            <v>177</v>
          </cell>
          <cell r="U109">
            <v>3268.8807501399997</v>
          </cell>
          <cell r="V109">
            <v>177</v>
          </cell>
          <cell r="W109">
            <v>168.7102176851234</v>
          </cell>
          <cell r="X109">
            <v>104.91362196588972</v>
          </cell>
          <cell r="Y109">
            <v>0.5997284184595955</v>
          </cell>
          <cell r="Z109">
            <v>0.3596741759080476</v>
          </cell>
        </row>
        <row r="110">
          <cell r="Q110" t="str">
            <v>55 - 59</v>
          </cell>
          <cell r="R110">
            <v>9793.088307959999</v>
          </cell>
          <cell r="S110">
            <v>327</v>
          </cell>
          <cell r="T110">
            <v>200</v>
          </cell>
          <cell r="U110">
            <v>3238.30714413</v>
          </cell>
          <cell r="V110">
            <v>200</v>
          </cell>
          <cell r="W110">
            <v>183.7794400344249</v>
          </cell>
          <cell r="X110">
            <v>108.82610152829757</v>
          </cell>
          <cell r="Y110">
            <v>1.159630286775132</v>
          </cell>
          <cell r="Z110">
            <v>1.344742402006175</v>
          </cell>
        </row>
        <row r="111">
          <cell r="Q111" t="str">
            <v>60 and over</v>
          </cell>
          <cell r="R111">
            <v>5698.01467495</v>
          </cell>
          <cell r="S111">
            <v>188</v>
          </cell>
          <cell r="T111">
            <v>125</v>
          </cell>
          <cell r="U111">
            <v>2190.57700393</v>
          </cell>
          <cell r="V111">
            <v>125</v>
          </cell>
          <cell r="W111">
            <v>136.6267196765124</v>
          </cell>
          <cell r="X111">
            <v>91.49015675408097</v>
          </cell>
          <cell r="Y111">
            <v>-0.9519175330823152</v>
          </cell>
          <cell r="Z111">
            <v>0.9061469897895207</v>
          </cell>
        </row>
        <row r="112">
          <cell r="Q112" t="str">
            <v/>
          </cell>
          <cell r="R112" t="str">
            <v/>
          </cell>
          <cell r="S112" t="str">
            <v/>
          </cell>
          <cell r="T112" t="str">
            <v/>
          </cell>
          <cell r="U112" t="str">
            <v/>
          </cell>
          <cell r="V112" t="str">
            <v/>
          </cell>
          <cell r="W112" t="str">
            <v/>
          </cell>
          <cell r="X112" t="str">
            <v/>
          </cell>
          <cell r="Y112" t="str">
            <v/>
          </cell>
          <cell r="Z112" t="str">
            <v/>
          </cell>
        </row>
        <row r="113">
          <cell r="Q113" t="str">
            <v>All Cells</v>
          </cell>
          <cell r="R113">
            <v>102874.72585058001</v>
          </cell>
          <cell r="S113">
            <v>1676</v>
          </cell>
          <cell r="T113">
            <v>1166</v>
          </cell>
          <cell r="U113">
            <v>23547.42517378</v>
          </cell>
          <cell r="V113">
            <v>1166</v>
          </cell>
          <cell r="W113">
            <v>1084.3934707015792</v>
          </cell>
          <cell r="X113">
            <v>107.52554598522464</v>
          </cell>
          <cell r="Y113">
            <v>8.19520960454681</v>
          </cell>
          <cell r="Z113">
            <v>15.309821033890666</v>
          </cell>
        </row>
        <row r="114">
          <cell r="Q114" t="str">
            <v/>
          </cell>
          <cell r="R114" t="str">
            <v/>
          </cell>
          <cell r="S114" t="str">
            <v/>
          </cell>
          <cell r="T114" t="str">
            <v/>
          </cell>
          <cell r="U114" t="str">
            <v/>
          </cell>
          <cell r="V114" t="str">
            <v/>
          </cell>
          <cell r="W114" t="str">
            <v/>
          </cell>
          <cell r="X114" t="str">
            <v/>
          </cell>
          <cell r="Y114" t="str">
            <v/>
          </cell>
          <cell r="Z114" t="str">
            <v/>
          </cell>
        </row>
        <row r="115">
          <cell r="Q115" t="str">
            <v/>
          </cell>
          <cell r="R115" t="str">
            <v/>
          </cell>
          <cell r="S115" t="str">
            <v/>
          </cell>
          <cell r="T115" t="str">
            <v/>
          </cell>
          <cell r="U115" t="str">
            <v>Number of positives</v>
          </cell>
          <cell r="V115">
            <v>8</v>
          </cell>
          <cell r="W115" t="str">
            <v>Number of negatives</v>
          </cell>
          <cell r="X115">
            <v>2</v>
          </cell>
          <cell r="Y115" t="str">
            <v>Prob(Pos)</v>
          </cell>
          <cell r="Z115">
            <v>0.109375</v>
          </cell>
        </row>
        <row r="116">
          <cell r="Q116" t="str">
            <v/>
          </cell>
          <cell r="R116" t="str">
            <v/>
          </cell>
          <cell r="S116" t="str">
            <v/>
          </cell>
          <cell r="T116" t="str">
            <v/>
          </cell>
          <cell r="U116" t="str">
            <v>Number of Runs</v>
          </cell>
          <cell r="V116">
            <v>3</v>
          </cell>
          <cell r="W116" t="str">
            <v>Prob(Runs)</v>
          </cell>
          <cell r="X116">
            <v>0.22222222222222224</v>
          </cell>
          <cell r="Y116" t="str">
            <v>Prob(KS)</v>
          </cell>
          <cell r="Z116">
            <v>0.9014971637337251</v>
          </cell>
        </row>
        <row r="117">
          <cell r="Q117" t="str">
            <v/>
          </cell>
          <cell r="R117" t="str">
            <v/>
          </cell>
          <cell r="S117" t="str">
            <v/>
          </cell>
          <cell r="T117" t="str">
            <v/>
          </cell>
          <cell r="U117" t="str">
            <v>Serial Correlation Ts</v>
          </cell>
          <cell r="V117">
            <v>-0.10657568540019365</v>
          </cell>
          <cell r="W117">
            <v>-0.21425626699065786</v>
          </cell>
          <cell r="X117">
            <v>-0.9732750502886687</v>
          </cell>
          <cell r="Y117" t="str">
            <v/>
          </cell>
          <cell r="Z117" t="str">
            <v/>
          </cell>
        </row>
        <row r="118">
          <cell r="Q118" t="str">
            <v/>
          </cell>
          <cell r="R118" t="str">
            <v/>
          </cell>
          <cell r="S118" t="str">
            <v/>
          </cell>
          <cell r="T118" t="str">
            <v/>
          </cell>
          <cell r="U118" t="str">
            <v>Adjusted SC Ts</v>
          </cell>
          <cell r="V118">
            <v>-0.10196638139414212</v>
          </cell>
          <cell r="W118">
            <v>-0.23127642840489368</v>
          </cell>
          <cell r="X118">
            <v>-0.7899556351777235</v>
          </cell>
          <cell r="Y118" t="str">
            <v/>
          </cell>
          <cell r="Z118" t="str">
            <v/>
          </cell>
        </row>
        <row r="119">
          <cell r="Q119" t="str">
            <v/>
          </cell>
          <cell r="R119" t="str">
            <v/>
          </cell>
          <cell r="S119" t="str">
            <v/>
          </cell>
          <cell r="T119" t="str">
            <v/>
          </cell>
          <cell r="U119" t="str">
            <v>Chi squared</v>
          </cell>
          <cell r="V119">
            <v>16.7618120668302</v>
          </cell>
          <cell r="W119" t="str">
            <v>Degrees of Freedom</v>
          </cell>
          <cell r="X119">
            <v>10</v>
          </cell>
          <cell r="Y119" t="str">
            <v>Prob(Chi squared)</v>
          </cell>
          <cell r="Z119">
            <v>0.0798034424148658</v>
          </cell>
        </row>
        <row r="120">
          <cell r="Q120" t="str">
            <v/>
          </cell>
          <cell r="R120" t="str">
            <v/>
          </cell>
          <cell r="S120" t="str">
            <v/>
          </cell>
          <cell r="T120" t="str">
            <v/>
          </cell>
          <cell r="U120" t="str">
            <v>Adjusted Chi squared</v>
          </cell>
          <cell r="V120">
            <v>15.309821033890666</v>
          </cell>
          <cell r="W120" t="str">
            <v>Variance ratio</v>
          </cell>
          <cell r="X120" t="str">
            <v>none used</v>
          </cell>
          <cell r="Y120" t="str">
            <v>Prob(Adj Chi sqd)</v>
          </cell>
          <cell r="Z120">
            <v>0.1211679733486039</v>
          </cell>
        </row>
        <row r="121">
          <cell r="Q121" t="str">
            <v/>
          </cell>
          <cell r="R121" t="str">
            <v/>
          </cell>
          <cell r="S121" t="str">
            <v/>
          </cell>
          <cell r="T121" t="str">
            <v/>
          </cell>
          <cell r="U121" t="str">
            <v>Total deviance</v>
          </cell>
          <cell r="V121">
            <v>15.96086819911627</v>
          </cell>
          <cell r="W121" t="str">
            <v/>
          </cell>
          <cell r="X121" t="str">
            <v/>
          </cell>
          <cell r="Y121" t="str">
            <v>Prob(Deviance)</v>
          </cell>
          <cell r="Z121">
            <v>0.10075808586446819</v>
          </cell>
        </row>
        <row r="160">
          <cell r="Q160" t="str">
            <v>Age Band</v>
          </cell>
          <cell r="R160" t="str">
            <v>Exposure R4</v>
          </cell>
          <cell r="S160" t="str">
            <v>Inceptions CD</v>
          </cell>
          <cell r="T160" t="str">
            <v>Inceptions XD</v>
          </cell>
          <cell r="U160" t="str">
            <v>Exposure Used</v>
          </cell>
          <cell r="V160" t="str">
            <v>Inceptions Used</v>
          </cell>
          <cell r="W160" t="str">
            <v>Expected inceptions</v>
          </cell>
          <cell r="X160" t="str">
            <v>100A/E</v>
          </cell>
          <cell r="Y160" t="str">
            <v>Adjusted Z</v>
          </cell>
          <cell r="Z160" t="str">
            <v>Z squared</v>
          </cell>
        </row>
        <row r="161">
          <cell r="R161" t="str">
            <v/>
          </cell>
          <cell r="S161" t="str">
            <v/>
          </cell>
          <cell r="T161" t="str">
            <v/>
          </cell>
          <cell r="U161" t="str">
            <v/>
          </cell>
          <cell r="V161" t="str">
            <v/>
          </cell>
          <cell r="W161" t="str">
            <v/>
          </cell>
          <cell r="X161" t="str">
            <v/>
          </cell>
          <cell r="Y161" t="str">
            <v/>
          </cell>
          <cell r="Z161" t="str">
            <v/>
          </cell>
        </row>
        <row r="162">
          <cell r="Q162" t="str">
            <v>20 - 24</v>
          </cell>
          <cell r="R162">
            <v>640.43610612</v>
          </cell>
          <cell r="S162">
            <v>1</v>
          </cell>
          <cell r="T162">
            <v>1</v>
          </cell>
          <cell r="U162">
            <v>6.91129213</v>
          </cell>
          <cell r="V162">
            <v>1</v>
          </cell>
          <cell r="W162">
            <v>1.3924944956250005</v>
          </cell>
          <cell r="X162">
            <v>71.81356932769525</v>
          </cell>
          <cell r="Y162">
            <v>0</v>
          </cell>
          <cell r="Z162">
            <v>0</v>
          </cell>
        </row>
        <row r="163">
          <cell r="Q163" t="str">
            <v>25 - 29</v>
          </cell>
          <cell r="R163">
            <v>5440.06756411</v>
          </cell>
          <cell r="S163">
            <v>9</v>
          </cell>
          <cell r="T163">
            <v>9</v>
          </cell>
          <cell r="U163">
            <v>40.18728591</v>
          </cell>
          <cell r="V163">
            <v>9</v>
          </cell>
          <cell r="W163">
            <v>7.262516651241423</v>
          </cell>
          <cell r="X163">
            <v>123.92398437340007</v>
          </cell>
          <cell r="Y163">
            <v>0.4591935649658438</v>
          </cell>
          <cell r="Z163">
            <v>0.21085873010604061</v>
          </cell>
        </row>
        <row r="164">
          <cell r="Q164" t="str">
            <v>30 - 34</v>
          </cell>
          <cell r="R164">
            <v>13388.01250298</v>
          </cell>
          <cell r="S164">
            <v>18</v>
          </cell>
          <cell r="T164">
            <v>17</v>
          </cell>
          <cell r="U164">
            <v>92.10211635</v>
          </cell>
          <cell r="V164">
            <v>17</v>
          </cell>
          <cell r="W164">
            <v>14.776523952585357</v>
          </cell>
          <cell r="X164">
            <v>115.04735521391426</v>
          </cell>
          <cell r="Y164">
            <v>0.4483519995712832</v>
          </cell>
          <cell r="Z164">
            <v>0.20101951551956793</v>
          </cell>
        </row>
        <row r="165">
          <cell r="Q165" t="str">
            <v>35 - 39</v>
          </cell>
          <cell r="R165">
            <v>19470.39659178</v>
          </cell>
          <cell r="S165">
            <v>49</v>
          </cell>
          <cell r="T165">
            <v>36</v>
          </cell>
          <cell r="U165">
            <v>169.1201728</v>
          </cell>
          <cell r="V165">
            <v>36</v>
          </cell>
          <cell r="W165">
            <v>24.003505312263357</v>
          </cell>
          <cell r="X165">
            <v>149.97809499768206</v>
          </cell>
          <cell r="Y165">
            <v>2.3465407959245095</v>
          </cell>
          <cell r="Z165">
            <v>5.506253706938031</v>
          </cell>
        </row>
        <row r="166">
          <cell r="Q166" t="str">
            <v>40 - 44</v>
          </cell>
          <cell r="R166">
            <v>24403.02211631</v>
          </cell>
          <cell r="S166">
            <v>61</v>
          </cell>
          <cell r="T166">
            <v>45</v>
          </cell>
          <cell r="U166">
            <v>366.94056275</v>
          </cell>
          <cell r="V166">
            <v>45</v>
          </cell>
          <cell r="W166">
            <v>45.895839097074145</v>
          </cell>
          <cell r="X166">
            <v>98.04810389199038</v>
          </cell>
          <cell r="Y166">
            <v>-0.058429481194093406</v>
          </cell>
          <cell r="Z166">
            <v>0.003414004272610915</v>
          </cell>
        </row>
        <row r="167">
          <cell r="Q167" t="str">
            <v>45 - 49</v>
          </cell>
          <cell r="R167">
            <v>24923.68510181</v>
          </cell>
          <cell r="S167">
            <v>111</v>
          </cell>
          <cell r="T167">
            <v>85</v>
          </cell>
          <cell r="U167">
            <v>684.71414191</v>
          </cell>
          <cell r="V167">
            <v>85</v>
          </cell>
          <cell r="W167">
            <v>76.34752392408195</v>
          </cell>
          <cell r="X167">
            <v>111.33301465614241</v>
          </cell>
          <cell r="Y167">
            <v>0.9330223661159721</v>
          </cell>
          <cell r="Z167">
            <v>0.8705307356726472</v>
          </cell>
        </row>
        <row r="168">
          <cell r="Q168" t="str">
            <v>50 - 54</v>
          </cell>
          <cell r="R168">
            <v>16042.786461980002</v>
          </cell>
          <cell r="S168">
            <v>139</v>
          </cell>
          <cell r="T168">
            <v>87</v>
          </cell>
          <cell r="U168">
            <v>810.7488615300001</v>
          </cell>
          <cell r="V168">
            <v>87</v>
          </cell>
          <cell r="W168">
            <v>79.81153644361498</v>
          </cell>
          <cell r="X168">
            <v>109.00679760934499</v>
          </cell>
          <cell r="Y168">
            <v>0.7486753414486944</v>
          </cell>
          <cell r="Z168">
            <v>0.5605147668933191</v>
          </cell>
        </row>
        <row r="169">
          <cell r="Q169" t="str">
            <v>55 - 59</v>
          </cell>
          <cell r="R169">
            <v>12308.73693902</v>
          </cell>
          <cell r="S169">
            <v>176</v>
          </cell>
          <cell r="T169">
            <v>119</v>
          </cell>
          <cell r="U169">
            <v>1069.33414815</v>
          </cell>
          <cell r="V169">
            <v>119</v>
          </cell>
          <cell r="W169">
            <v>93.29330978634209</v>
          </cell>
          <cell r="X169">
            <v>127.55469848002038</v>
          </cell>
          <cell r="Y169">
            <v>2.6096999278312523</v>
          </cell>
          <cell r="Z169">
            <v>6.810533713322443</v>
          </cell>
        </row>
        <row r="170">
          <cell r="Q170" t="str">
            <v>60 and over</v>
          </cell>
          <cell r="R170">
            <v>6236.15796914</v>
          </cell>
          <cell r="S170">
            <v>111</v>
          </cell>
          <cell r="T170">
            <v>68</v>
          </cell>
          <cell r="U170">
            <v>795.9900397800001</v>
          </cell>
          <cell r="V170">
            <v>68</v>
          </cell>
          <cell r="W170">
            <v>61.82224156047263</v>
          </cell>
          <cell r="X170">
            <v>109.99277652118855</v>
          </cell>
          <cell r="Y170">
            <v>0.7221119592881248</v>
          </cell>
          <cell r="Z170">
            <v>0.5214456817469344</v>
          </cell>
        </row>
        <row r="171">
          <cell r="Q171" t="str">
            <v/>
          </cell>
          <cell r="R171" t="str">
            <v/>
          </cell>
          <cell r="S171" t="str">
            <v/>
          </cell>
          <cell r="T171" t="str">
            <v/>
          </cell>
          <cell r="U171" t="str">
            <v/>
          </cell>
          <cell r="V171" t="str">
            <v/>
          </cell>
          <cell r="W171" t="str">
            <v/>
          </cell>
          <cell r="X171" t="str">
            <v/>
          </cell>
          <cell r="Y171" t="str">
            <v/>
          </cell>
          <cell r="Z171" t="str">
            <v/>
          </cell>
        </row>
        <row r="172">
          <cell r="Q172" t="str">
            <v>All Cells</v>
          </cell>
          <cell r="R172">
            <v>122853.30135324999</v>
          </cell>
          <cell r="S172">
            <v>675</v>
          </cell>
          <cell r="T172">
            <v>467</v>
          </cell>
          <cell r="U172">
            <v>4036.0486213100003</v>
          </cell>
          <cell r="V172">
            <v>467</v>
          </cell>
          <cell r="W172">
            <v>404.605491223301</v>
          </cell>
          <cell r="X172">
            <v>115.42107315154149</v>
          </cell>
          <cell r="Y172">
            <v>8.209166473951587</v>
          </cell>
          <cell r="Z172">
            <v>14.684570854471593</v>
          </cell>
        </row>
        <row r="173">
          <cell r="Q173" t="str">
            <v/>
          </cell>
          <cell r="R173" t="str">
            <v/>
          </cell>
          <cell r="S173" t="str">
            <v/>
          </cell>
          <cell r="T173" t="str">
            <v/>
          </cell>
          <cell r="U173" t="str">
            <v/>
          </cell>
          <cell r="V173" t="str">
            <v/>
          </cell>
          <cell r="W173" t="str">
            <v/>
          </cell>
          <cell r="X173" t="str">
            <v/>
          </cell>
          <cell r="Y173" t="str">
            <v/>
          </cell>
          <cell r="Z173" t="str">
            <v/>
          </cell>
        </row>
        <row r="174">
          <cell r="Q174" t="str">
            <v/>
          </cell>
          <cell r="R174" t="str">
            <v/>
          </cell>
          <cell r="S174" t="str">
            <v/>
          </cell>
          <cell r="T174" t="str">
            <v/>
          </cell>
          <cell r="U174" t="str">
            <v>Number of positives</v>
          </cell>
          <cell r="V174">
            <v>7</v>
          </cell>
          <cell r="W174" t="str">
            <v>Number of negatives</v>
          </cell>
          <cell r="X174">
            <v>2</v>
          </cell>
          <cell r="Y174" t="str">
            <v>Prob(Pos)</v>
          </cell>
          <cell r="Z174">
            <v>0.1796875</v>
          </cell>
        </row>
        <row r="175">
          <cell r="Q175" t="str">
            <v/>
          </cell>
          <cell r="R175" t="str">
            <v/>
          </cell>
          <cell r="S175" t="str">
            <v/>
          </cell>
          <cell r="T175" t="str">
            <v/>
          </cell>
          <cell r="U175" t="str">
            <v>Number of Runs</v>
          </cell>
          <cell r="V175">
            <v>4</v>
          </cell>
          <cell r="W175" t="str">
            <v>Prob(Runs)</v>
          </cell>
          <cell r="X175">
            <v>0.5833333333333333</v>
          </cell>
          <cell r="Y175" t="str">
            <v>Prob(KS)</v>
          </cell>
          <cell r="Z175">
            <v>0.999999883989725</v>
          </cell>
        </row>
        <row r="176">
          <cell r="Q176" t="str">
            <v/>
          </cell>
          <cell r="R176" t="str">
            <v/>
          </cell>
          <cell r="S176" t="str">
            <v/>
          </cell>
          <cell r="T176" t="str">
            <v/>
          </cell>
          <cell r="U176" t="str">
            <v>Serial Correlation Ts</v>
          </cell>
          <cell r="V176">
            <v>-0.8117721821243448</v>
          </cell>
          <cell r="W176">
            <v>0.26502976959644625</v>
          </cell>
          <cell r="X176">
            <v>-1.334260339686161</v>
          </cell>
          <cell r="Y176" t="str">
            <v/>
          </cell>
          <cell r="Z176" t="str">
            <v/>
          </cell>
        </row>
        <row r="177">
          <cell r="Q177" t="str">
            <v/>
          </cell>
          <cell r="R177" t="str">
            <v/>
          </cell>
          <cell r="S177" t="str">
            <v/>
          </cell>
          <cell r="T177" t="str">
            <v/>
          </cell>
          <cell r="U177" t="str">
            <v>Adjusted SC Ts</v>
          </cell>
          <cell r="V177">
            <v>-0.8578737253170408</v>
          </cell>
          <cell r="W177">
            <v>0.19950233700623493</v>
          </cell>
          <cell r="X177">
            <v>-1.152387412741663</v>
          </cell>
          <cell r="Y177" t="str">
            <v/>
          </cell>
          <cell r="Z177" t="str">
            <v/>
          </cell>
        </row>
        <row r="178">
          <cell r="Q178" t="str">
            <v/>
          </cell>
          <cell r="R178" t="str">
            <v/>
          </cell>
          <cell r="S178" t="str">
            <v/>
          </cell>
          <cell r="T178" t="str">
            <v/>
          </cell>
          <cell r="U178" t="str">
            <v>Chi squared</v>
          </cell>
          <cell r="V178">
            <v>16.202752450594193</v>
          </cell>
          <cell r="W178" t="str">
            <v>Degrees of Freedom</v>
          </cell>
          <cell r="X178">
            <v>9</v>
          </cell>
          <cell r="Y178" t="str">
            <v>Prob(Chi squared)</v>
          </cell>
          <cell r="Z178">
            <v>0.06276642211737335</v>
          </cell>
        </row>
        <row r="179">
          <cell r="Q179" t="str">
            <v/>
          </cell>
          <cell r="R179" t="str">
            <v/>
          </cell>
          <cell r="S179" t="str">
            <v/>
          </cell>
          <cell r="T179" t="str">
            <v/>
          </cell>
          <cell r="U179" t="str">
            <v>Adjusted Chi squared</v>
          </cell>
          <cell r="V179">
            <v>14.684570854471593</v>
          </cell>
          <cell r="W179" t="str">
            <v>Variance ratio</v>
          </cell>
          <cell r="X179" t="str">
            <v>none used</v>
          </cell>
          <cell r="Y179" t="str">
            <v>Prob(Adj Chi sqd)</v>
          </cell>
          <cell r="Z179">
            <v>0.09997270061459149</v>
          </cell>
        </row>
        <row r="180">
          <cell r="Q180" t="str">
            <v/>
          </cell>
          <cell r="R180" t="str">
            <v/>
          </cell>
          <cell r="S180" t="str">
            <v/>
          </cell>
          <cell r="T180" t="str">
            <v/>
          </cell>
          <cell r="U180" t="str">
            <v>Total deviance</v>
          </cell>
          <cell r="V180">
            <v>14.717312186779152</v>
          </cell>
          <cell r="W180" t="str">
            <v/>
          </cell>
          <cell r="X180" t="str">
            <v/>
          </cell>
          <cell r="Y180" t="str">
            <v>Prob(Deviance)</v>
          </cell>
          <cell r="Z180">
            <v>0.09899937698837481</v>
          </cell>
        </row>
        <row r="181">
          <cell r="Q181" t="str">
            <v/>
          </cell>
          <cell r="R181" t="str">
            <v/>
          </cell>
          <cell r="S181" t="str">
            <v/>
          </cell>
          <cell r="T181" t="str">
            <v/>
          </cell>
          <cell r="U181" t="str">
            <v/>
          </cell>
          <cell r="V181" t="str">
            <v/>
          </cell>
          <cell r="W181" t="str">
            <v/>
          </cell>
          <cell r="X181" t="str">
            <v/>
          </cell>
          <cell r="Y181" t="str">
            <v/>
          </cell>
          <cell r="Z181" t="str">
            <v/>
          </cell>
        </row>
        <row r="190">
          <cell r="Q190" t="str">
            <v>Age Band</v>
          </cell>
          <cell r="R190" t="str">
            <v>Exposure R4</v>
          </cell>
          <cell r="S190" t="str">
            <v>Inceptions CD</v>
          </cell>
          <cell r="T190" t="str">
            <v>Inceptions XD</v>
          </cell>
          <cell r="U190" t="str">
            <v>Exposure Used</v>
          </cell>
          <cell r="V190" t="str">
            <v>Inceptions Used</v>
          </cell>
          <cell r="W190" t="str">
            <v>Expected inceptions</v>
          </cell>
          <cell r="X190" t="str">
            <v>100A/E</v>
          </cell>
          <cell r="Y190" t="str">
            <v>Adjusted Z</v>
          </cell>
          <cell r="Z190" t="str">
            <v>Z squared</v>
          </cell>
        </row>
        <row r="191">
          <cell r="R191" t="str">
            <v/>
          </cell>
          <cell r="S191" t="str">
            <v/>
          </cell>
          <cell r="T191" t="str">
            <v/>
          </cell>
          <cell r="U191" t="str">
            <v/>
          </cell>
          <cell r="V191" t="str">
            <v/>
          </cell>
          <cell r="W191" t="str">
            <v/>
          </cell>
          <cell r="X191" t="str">
            <v/>
          </cell>
          <cell r="Y191" t="str">
            <v/>
          </cell>
          <cell r="Z191" t="str">
            <v/>
          </cell>
        </row>
        <row r="192">
          <cell r="Q192" t="str">
            <v>up to 19</v>
          </cell>
          <cell r="R192">
            <v>3.2743195299999996</v>
          </cell>
          <cell r="S192">
            <v>0</v>
          </cell>
          <cell r="T192">
            <v>0</v>
          </cell>
          <cell r="U192">
            <v>0.08572199999999999</v>
          </cell>
          <cell r="V192">
            <v>0</v>
          </cell>
          <cell r="W192">
            <v>0.006316969403953496</v>
          </cell>
          <cell r="X192">
            <v>0</v>
          </cell>
          <cell r="Y192">
            <v>0</v>
          </cell>
          <cell r="Z192">
            <v>0</v>
          </cell>
        </row>
        <row r="193">
          <cell r="Q193" t="str">
            <v>20 - 24</v>
          </cell>
          <cell r="R193">
            <v>2224.18758687</v>
          </cell>
          <cell r="S193">
            <v>4</v>
          </cell>
          <cell r="T193">
            <v>4</v>
          </cell>
          <cell r="U193">
            <v>33.5523271</v>
          </cell>
          <cell r="V193">
            <v>4</v>
          </cell>
          <cell r="W193">
            <v>2.3753226273404877</v>
          </cell>
          <cell r="X193">
            <v>168.3981769027549</v>
          </cell>
          <cell r="Y193">
            <v>0.7297374836113029</v>
          </cell>
          <cell r="Z193">
            <v>0.5325167949873565</v>
          </cell>
        </row>
        <row r="194">
          <cell r="Q194" t="str">
            <v>25 - 29</v>
          </cell>
          <cell r="R194">
            <v>7719.58295749</v>
          </cell>
          <cell r="S194">
            <v>4</v>
          </cell>
          <cell r="T194">
            <v>4</v>
          </cell>
          <cell r="U194">
            <v>86.58266272</v>
          </cell>
          <cell r="V194">
            <v>4</v>
          </cell>
          <cell r="W194">
            <v>5.943769132831717</v>
          </cell>
          <cell r="X194">
            <v>67.29736486407454</v>
          </cell>
          <cell r="Y194">
            <v>-0.5921977955679086</v>
          </cell>
          <cell r="Z194">
            <v>0.35069822907549053</v>
          </cell>
        </row>
        <row r="195">
          <cell r="Q195" t="str">
            <v>30 - 34</v>
          </cell>
          <cell r="R195">
            <v>15384.403576239998</v>
          </cell>
          <cell r="S195">
            <v>15</v>
          </cell>
          <cell r="T195">
            <v>12</v>
          </cell>
          <cell r="U195">
            <v>159.46866062</v>
          </cell>
          <cell r="V195">
            <v>12</v>
          </cell>
          <cell r="W195">
            <v>10.471053876150693</v>
          </cell>
          <cell r="X195">
            <v>114.60164508685891</v>
          </cell>
          <cell r="Y195">
            <v>0.317978267231586</v>
          </cell>
          <cell r="Z195">
            <v>0.10111017843160193</v>
          </cell>
        </row>
        <row r="196">
          <cell r="Q196" t="str">
            <v>35 - 39</v>
          </cell>
          <cell r="R196">
            <v>22832.74831221</v>
          </cell>
          <cell r="S196">
            <v>15</v>
          </cell>
          <cell r="T196">
            <v>12</v>
          </cell>
          <cell r="U196">
            <v>296.07087616</v>
          </cell>
          <cell r="V196">
            <v>12</v>
          </cell>
          <cell r="W196">
            <v>18.602773795014013</v>
          </cell>
          <cell r="X196">
            <v>64.5065092562502</v>
          </cell>
          <cell r="Y196">
            <v>-1.4149412900970804</v>
          </cell>
          <cell r="Z196">
            <v>2.0020588544215903</v>
          </cell>
        </row>
        <row r="197">
          <cell r="Q197" t="str">
            <v>40 - 44</v>
          </cell>
          <cell r="R197">
            <v>32175.02193548</v>
          </cell>
          <cell r="S197">
            <v>57</v>
          </cell>
          <cell r="T197">
            <v>45</v>
          </cell>
          <cell r="U197">
            <v>702.52168851</v>
          </cell>
          <cell r="V197">
            <v>45</v>
          </cell>
          <cell r="W197">
            <v>42.239212161793034</v>
          </cell>
          <cell r="X197">
            <v>106.53607796384091</v>
          </cell>
          <cell r="Y197">
            <v>0.34785792628748224</v>
          </cell>
          <cell r="Z197">
            <v>0.12100513688102743</v>
          </cell>
        </row>
        <row r="198">
          <cell r="Q198" t="str">
            <v>45 - 49</v>
          </cell>
          <cell r="R198">
            <v>36119.07887333</v>
          </cell>
          <cell r="S198">
            <v>113</v>
          </cell>
          <cell r="T198">
            <v>78</v>
          </cell>
          <cell r="U198">
            <v>1319.85181573</v>
          </cell>
          <cell r="V198">
            <v>78</v>
          </cell>
          <cell r="W198">
            <v>76.20511207806308</v>
          </cell>
          <cell r="X198">
            <v>102.35533794648615</v>
          </cell>
          <cell r="Y198">
            <v>0.14833380148635228</v>
          </cell>
          <cell r="Z198">
            <v>0.022002916663392564</v>
          </cell>
        </row>
        <row r="199">
          <cell r="Q199" t="str">
            <v>50 - 54</v>
          </cell>
          <cell r="R199">
            <v>25366.522564270002</v>
          </cell>
          <cell r="S199">
            <v>121</v>
          </cell>
          <cell r="T199">
            <v>82</v>
          </cell>
          <cell r="U199">
            <v>1562.32356545</v>
          </cell>
          <cell r="V199">
            <v>82</v>
          </cell>
          <cell r="W199">
            <v>86.37077488437441</v>
          </cell>
          <cell r="X199">
            <v>94.93952104722273</v>
          </cell>
          <cell r="Y199">
            <v>-0.4164995212028136</v>
          </cell>
          <cell r="Z199">
            <v>0.17347185116217295</v>
          </cell>
        </row>
        <row r="200">
          <cell r="Q200" t="str">
            <v>55 - 59</v>
          </cell>
          <cell r="R200">
            <v>19788.75260493</v>
          </cell>
          <cell r="S200">
            <v>185</v>
          </cell>
          <cell r="T200">
            <v>122</v>
          </cell>
          <cell r="U200">
            <v>1989.86364994</v>
          </cell>
          <cell r="V200">
            <v>122</v>
          </cell>
          <cell r="W200">
            <v>105.41104627751315</v>
          </cell>
          <cell r="X200">
            <v>115.73739594502601</v>
          </cell>
          <cell r="Y200">
            <v>1.5670568078229712</v>
          </cell>
          <cell r="Z200">
            <v>2.4556670389443203</v>
          </cell>
        </row>
        <row r="201">
          <cell r="Q201" t="str">
            <v>60 and over</v>
          </cell>
          <cell r="R201">
            <v>9341.8093375</v>
          </cell>
          <cell r="S201">
            <v>109</v>
          </cell>
          <cell r="T201">
            <v>69</v>
          </cell>
          <cell r="U201">
            <v>1364.4514627600001</v>
          </cell>
          <cell r="V201">
            <v>69</v>
          </cell>
          <cell r="W201">
            <v>69.4118640920612</v>
          </cell>
          <cell r="X201">
            <v>99.40663732713627</v>
          </cell>
          <cell r="Y201">
            <v>0</v>
          </cell>
          <cell r="Z201">
            <v>0</v>
          </cell>
        </row>
        <row r="202">
          <cell r="Q202" t="str">
            <v/>
          </cell>
          <cell r="R202" t="str">
            <v/>
          </cell>
          <cell r="S202" t="str">
            <v/>
          </cell>
          <cell r="T202" t="str">
            <v/>
          </cell>
          <cell r="U202" t="str">
            <v/>
          </cell>
          <cell r="V202" t="str">
            <v/>
          </cell>
          <cell r="W202" t="str">
            <v/>
          </cell>
          <cell r="X202" t="str">
            <v/>
          </cell>
          <cell r="Y202" t="str">
            <v/>
          </cell>
          <cell r="Z202" t="str">
            <v/>
          </cell>
        </row>
        <row r="203">
          <cell r="Q203" t="str">
            <v>All Cells</v>
          </cell>
          <cell r="R203">
            <v>170955.38206785006</v>
          </cell>
          <cell r="S203">
            <v>623</v>
          </cell>
          <cell r="T203">
            <v>428</v>
          </cell>
          <cell r="U203">
            <v>7514.77243099</v>
          </cell>
          <cell r="V203">
            <v>428</v>
          </cell>
          <cell r="W203">
            <v>417.0372458945457</v>
          </cell>
          <cell r="X203">
            <v>102.62872302495168</v>
          </cell>
          <cell r="Y203">
            <v>0.687325679571892</v>
          </cell>
          <cell r="Z203">
            <v>5.758531000566952</v>
          </cell>
        </row>
        <row r="204">
          <cell r="Q204" t="str">
            <v/>
          </cell>
          <cell r="R204" t="str">
            <v/>
          </cell>
          <cell r="S204" t="str">
            <v/>
          </cell>
          <cell r="T204" t="str">
            <v/>
          </cell>
          <cell r="U204" t="str">
            <v/>
          </cell>
          <cell r="V204" t="str">
            <v/>
          </cell>
          <cell r="W204" t="str">
            <v/>
          </cell>
          <cell r="X204" t="str">
            <v/>
          </cell>
          <cell r="Y204" t="str">
            <v/>
          </cell>
          <cell r="Z204" t="str">
            <v/>
          </cell>
        </row>
        <row r="205">
          <cell r="Q205" t="str">
            <v/>
          </cell>
          <cell r="R205" t="str">
            <v/>
          </cell>
          <cell r="S205" t="str">
            <v/>
          </cell>
          <cell r="T205" t="str">
            <v/>
          </cell>
          <cell r="U205" t="str">
            <v>Number of positives</v>
          </cell>
          <cell r="V205">
            <v>5</v>
          </cell>
          <cell r="W205" t="str">
            <v>Number of negatives</v>
          </cell>
          <cell r="X205">
            <v>5</v>
          </cell>
          <cell r="Y205" t="str">
            <v>Prob(Pos)</v>
          </cell>
          <cell r="Z205">
            <v>1</v>
          </cell>
        </row>
        <row r="206">
          <cell r="Q206" t="str">
            <v/>
          </cell>
          <cell r="R206" t="str">
            <v/>
          </cell>
          <cell r="S206" t="str">
            <v/>
          </cell>
          <cell r="T206" t="str">
            <v/>
          </cell>
          <cell r="U206" t="str">
            <v>Number of Runs</v>
          </cell>
          <cell r="V206">
            <v>9</v>
          </cell>
          <cell r="W206" t="str">
            <v>Prob(Runs)</v>
          </cell>
          <cell r="X206">
            <v>0.992063492063492</v>
          </cell>
          <cell r="Y206" t="str">
            <v>Prob(KS)</v>
          </cell>
          <cell r="Z206">
            <v>0.9978115528976563</v>
          </cell>
        </row>
        <row r="207">
          <cell r="Q207" t="str">
            <v/>
          </cell>
          <cell r="R207" t="str">
            <v/>
          </cell>
          <cell r="S207" t="str">
            <v/>
          </cell>
          <cell r="T207" t="str">
            <v/>
          </cell>
          <cell r="U207" t="str">
            <v>Serial Correlation Ts</v>
          </cell>
          <cell r="V207">
            <v>-1.564017351418983</v>
          </cell>
          <cell r="W207">
            <v>0.845233168854187</v>
          </cell>
          <cell r="X207">
            <v>-0.20861989998443473</v>
          </cell>
          <cell r="Y207" t="str">
            <v/>
          </cell>
          <cell r="Z207" t="str">
            <v/>
          </cell>
        </row>
        <row r="208">
          <cell r="Q208" t="str">
            <v/>
          </cell>
          <cell r="R208" t="str">
            <v/>
          </cell>
          <cell r="S208" t="str">
            <v/>
          </cell>
          <cell r="T208" t="str">
            <v/>
          </cell>
          <cell r="U208" t="str">
            <v>Adjusted SC Ts</v>
          </cell>
          <cell r="V208">
            <v>-1.2609712616108488</v>
          </cell>
          <cell r="W208">
            <v>0.6419651160564152</v>
          </cell>
          <cell r="X208">
            <v>-0.016507632282335944</v>
          </cell>
          <cell r="Y208" t="str">
            <v/>
          </cell>
          <cell r="Z208" t="str">
            <v/>
          </cell>
        </row>
        <row r="209">
          <cell r="Q209" t="str">
            <v/>
          </cell>
          <cell r="R209" t="str">
            <v/>
          </cell>
          <cell r="S209" t="str">
            <v/>
          </cell>
          <cell r="T209" t="str">
            <v/>
          </cell>
          <cell r="U209" t="str">
            <v>Chi squared</v>
          </cell>
          <cell r="V209">
            <v>7.377054835758006</v>
          </cell>
          <cell r="W209" t="str">
            <v>Degrees of Freedom</v>
          </cell>
          <cell r="X209">
            <v>10</v>
          </cell>
          <cell r="Y209" t="str">
            <v>Prob(Chi squared)</v>
          </cell>
          <cell r="Z209">
            <v>0.6894332882213631</v>
          </cell>
        </row>
        <row r="210">
          <cell r="Q210" t="str">
            <v/>
          </cell>
          <cell r="R210" t="str">
            <v/>
          </cell>
          <cell r="S210" t="str">
            <v/>
          </cell>
          <cell r="T210" t="str">
            <v/>
          </cell>
          <cell r="U210" t="str">
            <v>Adjusted Chi squared</v>
          </cell>
          <cell r="V210">
            <v>5.758531000566952</v>
          </cell>
          <cell r="W210" t="str">
            <v>Variance ratio</v>
          </cell>
          <cell r="X210" t="str">
            <v>none used</v>
          </cell>
          <cell r="Y210" t="str">
            <v>Prob(Adj Chi sqd)</v>
          </cell>
          <cell r="Z210">
            <v>0.8351259501558771</v>
          </cell>
        </row>
        <row r="211">
          <cell r="Q211" t="str">
            <v/>
          </cell>
          <cell r="R211" t="str">
            <v/>
          </cell>
          <cell r="S211" t="str">
            <v/>
          </cell>
          <cell r="T211" t="str">
            <v/>
          </cell>
          <cell r="U211" t="str">
            <v>Total deviance</v>
          </cell>
          <cell r="V211">
            <v>7.478298732547891</v>
          </cell>
          <cell r="W211" t="str">
            <v/>
          </cell>
          <cell r="X211" t="str">
            <v/>
          </cell>
          <cell r="Y211" t="str">
            <v>Prob(Deviance)</v>
          </cell>
          <cell r="Z211">
            <v>0.6796495026080613</v>
          </cell>
        </row>
        <row r="220">
          <cell r="Q220" t="str">
            <v>Age Band</v>
          </cell>
          <cell r="R220" t="str">
            <v>Exposure R4</v>
          </cell>
          <cell r="S220" t="str">
            <v>Inceptions CD</v>
          </cell>
          <cell r="T220" t="str">
            <v>Inceptions XD</v>
          </cell>
          <cell r="U220" t="str">
            <v>Exposure Used</v>
          </cell>
          <cell r="V220" t="str">
            <v>Inceptions Used</v>
          </cell>
          <cell r="W220" t="str">
            <v>Expected inceptions</v>
          </cell>
          <cell r="X220" t="str">
            <v>100A/E</v>
          </cell>
          <cell r="Y220" t="str">
            <v>Adjusted Z</v>
          </cell>
          <cell r="Z220" t="str">
            <v>Z squared</v>
          </cell>
        </row>
        <row r="221">
          <cell r="R221" t="str">
            <v/>
          </cell>
          <cell r="S221" t="str">
            <v/>
          </cell>
          <cell r="T221" t="str">
            <v/>
          </cell>
          <cell r="U221" t="str">
            <v/>
          </cell>
          <cell r="V221" t="str">
            <v/>
          </cell>
          <cell r="W221" t="str">
            <v/>
          </cell>
          <cell r="X221" t="str">
            <v/>
          </cell>
          <cell r="Y221" t="str">
            <v/>
          </cell>
          <cell r="Z221" t="str">
            <v/>
          </cell>
        </row>
        <row r="222">
          <cell r="Q222" t="str">
            <v>20 - 24</v>
          </cell>
          <cell r="R222">
            <v>173.22118117000002</v>
          </cell>
          <cell r="S222">
            <v>1</v>
          </cell>
          <cell r="T222">
            <v>1</v>
          </cell>
          <cell r="U222">
            <v>6.10474769</v>
          </cell>
          <cell r="V222">
            <v>1</v>
          </cell>
          <cell r="W222">
            <v>0.09623071033391074</v>
          </cell>
          <cell r="X222">
            <v>1039.1693010787326</v>
          </cell>
          <cell r="Y222">
            <v>1.3015966975337416</v>
          </cell>
          <cell r="Z222">
            <v>1.6941539630307425</v>
          </cell>
        </row>
        <row r="223">
          <cell r="Q223" t="str">
            <v>25 - 29</v>
          </cell>
          <cell r="R223">
            <v>3084.34799412</v>
          </cell>
          <cell r="S223">
            <v>2</v>
          </cell>
          <cell r="T223">
            <v>2</v>
          </cell>
          <cell r="U223">
            <v>80.45398626</v>
          </cell>
          <cell r="V223">
            <v>2</v>
          </cell>
          <cell r="W223">
            <v>1.4027533886111652</v>
          </cell>
          <cell r="X223">
            <v>142.57673631287074</v>
          </cell>
          <cell r="Y223">
            <v>0.0821076861868671</v>
          </cell>
          <cell r="Z223">
            <v>0.006741672130961047</v>
          </cell>
        </row>
        <row r="224">
          <cell r="Q224" t="str">
            <v>30 - 34</v>
          </cell>
          <cell r="R224">
            <v>11433.79739992</v>
          </cell>
          <cell r="S224">
            <v>1</v>
          </cell>
          <cell r="T224">
            <v>1</v>
          </cell>
          <cell r="U224">
            <v>299.25437466</v>
          </cell>
          <cell r="V224">
            <v>1</v>
          </cell>
          <cell r="W224">
            <v>5.681304010314978</v>
          </cell>
          <cell r="X224">
            <v>17.60159284179124</v>
          </cell>
          <cell r="Y224">
            <v>-1.7542348329842503</v>
          </cell>
          <cell r="Z224">
            <v>3.0773398492552806</v>
          </cell>
        </row>
        <row r="225">
          <cell r="Q225" t="str">
            <v>35 - 39</v>
          </cell>
          <cell r="R225">
            <v>13626.87995877</v>
          </cell>
          <cell r="S225">
            <v>10</v>
          </cell>
          <cell r="T225">
            <v>10</v>
          </cell>
          <cell r="U225">
            <v>429.82268202</v>
          </cell>
          <cell r="V225">
            <v>10</v>
          </cell>
          <cell r="W225">
            <v>9.01865500067342</v>
          </cell>
          <cell r="X225">
            <v>110.8812788520384</v>
          </cell>
          <cell r="Y225">
            <v>0.1602823042942832</v>
          </cell>
          <cell r="Z225">
            <v>0.025690417069885195</v>
          </cell>
        </row>
        <row r="226">
          <cell r="Q226" t="str">
            <v>40 - 44</v>
          </cell>
          <cell r="R226">
            <v>16138.813497910001</v>
          </cell>
          <cell r="S226">
            <v>22</v>
          </cell>
          <cell r="T226">
            <v>18</v>
          </cell>
          <cell r="U226">
            <v>680.6644845999999</v>
          </cell>
          <cell r="V226">
            <v>18</v>
          </cell>
          <cell r="W226">
            <v>15.83960438151729</v>
          </cell>
          <cell r="X226">
            <v>113.63920187933232</v>
          </cell>
          <cell r="Y226">
            <v>0.4171953061660979</v>
          </cell>
          <cell r="Z226">
            <v>0.17405192348702417</v>
          </cell>
        </row>
        <row r="227">
          <cell r="Q227" t="str">
            <v>45 - 49</v>
          </cell>
          <cell r="R227">
            <v>16653.73059343</v>
          </cell>
          <cell r="S227">
            <v>74</v>
          </cell>
          <cell r="T227">
            <v>33</v>
          </cell>
          <cell r="U227">
            <v>1051.3831181799999</v>
          </cell>
          <cell r="V227">
            <v>33</v>
          </cell>
          <cell r="W227">
            <v>26.982975091013973</v>
          </cell>
          <cell r="X227">
            <v>122.29933833719414</v>
          </cell>
          <cell r="Y227">
            <v>1.0620868421674765</v>
          </cell>
          <cell r="Z227">
            <v>1.1280284603052821</v>
          </cell>
        </row>
        <row r="228">
          <cell r="Q228" t="str">
            <v>50 - 54</v>
          </cell>
          <cell r="R228">
            <v>11259.39931343</v>
          </cell>
          <cell r="S228">
            <v>43</v>
          </cell>
          <cell r="T228">
            <v>31</v>
          </cell>
          <cell r="U228">
            <v>1249.5516740199998</v>
          </cell>
          <cell r="V228">
            <v>31</v>
          </cell>
          <cell r="W228">
            <v>35.49302802900565</v>
          </cell>
          <cell r="X228">
            <v>87.34109688997553</v>
          </cell>
          <cell r="Y228">
            <v>-0.670240755731691</v>
          </cell>
          <cell r="Z228">
            <v>0.44922267064378824</v>
          </cell>
        </row>
        <row r="229">
          <cell r="Q229" t="str">
            <v>55 - 59</v>
          </cell>
          <cell r="R229">
            <v>8215.49626958</v>
          </cell>
          <cell r="S229">
            <v>65</v>
          </cell>
          <cell r="T229">
            <v>45</v>
          </cell>
          <cell r="U229">
            <v>1306.6293543000002</v>
          </cell>
          <cell r="V229">
            <v>45</v>
          </cell>
          <cell r="W229">
            <v>40.99529279592113</v>
          </cell>
          <cell r="X229">
            <v>109.76870008958034</v>
          </cell>
          <cell r="Y229">
            <v>0.5473747312879607</v>
          </cell>
          <cell r="Z229">
            <v>0.2996190964525671</v>
          </cell>
        </row>
        <row r="230">
          <cell r="Q230" t="str">
            <v>60 and over</v>
          </cell>
          <cell r="R230">
            <v>3241.09807756</v>
          </cell>
          <cell r="S230">
            <v>38</v>
          </cell>
          <cell r="T230">
            <v>19</v>
          </cell>
          <cell r="U230">
            <v>656.2721057200001</v>
          </cell>
          <cell r="V230">
            <v>19</v>
          </cell>
          <cell r="W230">
            <v>22.524753670569254</v>
          </cell>
          <cell r="X230">
            <v>84.35164387535708</v>
          </cell>
          <cell r="Y230">
            <v>-0.6373235804131101</v>
          </cell>
          <cell r="Z230">
            <v>0.40618134615058604</v>
          </cell>
        </row>
        <row r="231">
          <cell r="Q231" t="str">
            <v/>
          </cell>
          <cell r="R231" t="str">
            <v/>
          </cell>
          <cell r="S231" t="str">
            <v/>
          </cell>
          <cell r="T231" t="str">
            <v/>
          </cell>
          <cell r="U231" t="str">
            <v/>
          </cell>
          <cell r="V231" t="str">
            <v/>
          </cell>
          <cell r="W231" t="str">
            <v/>
          </cell>
          <cell r="X231" t="str">
            <v/>
          </cell>
          <cell r="Y231" t="str">
            <v/>
          </cell>
          <cell r="Z231" t="str">
            <v/>
          </cell>
        </row>
        <row r="232">
          <cell r="Q232" t="str">
            <v>All Cells</v>
          </cell>
          <cell r="R232">
            <v>83826.78428589</v>
          </cell>
          <cell r="S232">
            <v>256</v>
          </cell>
          <cell r="T232">
            <v>160</v>
          </cell>
          <cell r="U232">
            <v>5760.13652745</v>
          </cell>
          <cell r="V232">
            <v>160</v>
          </cell>
          <cell r="W232">
            <v>158.03459707796074</v>
          </cell>
          <cell r="X232">
            <v>101.24365357863361</v>
          </cell>
          <cell r="Y232">
            <v>0.5088443985073756</v>
          </cell>
          <cell r="Z232">
            <v>7.261029398526118</v>
          </cell>
        </row>
        <row r="233">
          <cell r="Q233" t="str">
            <v/>
          </cell>
          <cell r="R233" t="str">
            <v/>
          </cell>
          <cell r="S233" t="str">
            <v/>
          </cell>
          <cell r="T233" t="str">
            <v/>
          </cell>
          <cell r="U233" t="str">
            <v/>
          </cell>
          <cell r="V233" t="str">
            <v/>
          </cell>
          <cell r="W233" t="str">
            <v/>
          </cell>
          <cell r="X233" t="str">
            <v/>
          </cell>
          <cell r="Y233" t="str">
            <v/>
          </cell>
          <cell r="Z233" t="str">
            <v/>
          </cell>
        </row>
        <row r="234">
          <cell r="Q234" t="str">
            <v/>
          </cell>
          <cell r="R234" t="str">
            <v/>
          </cell>
          <cell r="S234" t="str">
            <v/>
          </cell>
          <cell r="T234" t="str">
            <v/>
          </cell>
          <cell r="U234" t="str">
            <v>Number of positives</v>
          </cell>
          <cell r="V234">
            <v>6</v>
          </cell>
          <cell r="W234" t="str">
            <v>Number of negatives</v>
          </cell>
          <cell r="X234">
            <v>3</v>
          </cell>
          <cell r="Y234" t="str">
            <v>Prob(Pos)</v>
          </cell>
          <cell r="Z234">
            <v>0.5078125</v>
          </cell>
        </row>
        <row r="235">
          <cell r="Q235" t="str">
            <v/>
          </cell>
          <cell r="R235" t="str">
            <v/>
          </cell>
          <cell r="S235" t="str">
            <v/>
          </cell>
          <cell r="T235" t="str">
            <v/>
          </cell>
          <cell r="U235" t="str">
            <v>Number of Runs</v>
          </cell>
          <cell r="V235">
            <v>6</v>
          </cell>
          <cell r="W235" t="str">
            <v>Prob(Runs)</v>
          </cell>
          <cell r="X235">
            <v>0.8809523809523809</v>
          </cell>
          <cell r="Y235" t="str">
            <v>Prob(KS)</v>
          </cell>
          <cell r="Z235">
            <v>0.9999954198145135</v>
          </cell>
        </row>
        <row r="236">
          <cell r="Q236" t="str">
            <v/>
          </cell>
          <cell r="R236" t="str">
            <v/>
          </cell>
          <cell r="S236" t="str">
            <v/>
          </cell>
          <cell r="T236" t="str">
            <v/>
          </cell>
          <cell r="U236" t="str">
            <v>Serial Correlation Ts</v>
          </cell>
          <cell r="V236">
            <v>-0.2738782187426241</v>
          </cell>
          <cell r="W236">
            <v>-1.0606403117500394</v>
          </cell>
          <cell r="X236">
            <v>-0.5279630735093656</v>
          </cell>
          <cell r="Y236" t="str">
            <v/>
          </cell>
          <cell r="Z236" t="str">
            <v/>
          </cell>
        </row>
        <row r="237">
          <cell r="Q237" t="str">
            <v/>
          </cell>
          <cell r="R237" t="str">
            <v/>
          </cell>
          <cell r="S237" t="str">
            <v/>
          </cell>
          <cell r="T237" t="str">
            <v/>
          </cell>
          <cell r="U237" t="str">
            <v>Adjusted SC Ts</v>
          </cell>
          <cell r="V237">
            <v>-0.5103639667225376</v>
          </cell>
          <cell r="W237">
            <v>-0.8565321771157637</v>
          </cell>
          <cell r="X237">
            <v>-0.9451478035920455</v>
          </cell>
          <cell r="Y237" t="str">
            <v/>
          </cell>
          <cell r="Z237" t="str">
            <v/>
          </cell>
        </row>
        <row r="238">
          <cell r="Q238" t="str">
            <v/>
          </cell>
          <cell r="R238" t="str">
            <v/>
          </cell>
          <cell r="S238" t="str">
            <v/>
          </cell>
          <cell r="T238" t="str">
            <v/>
          </cell>
          <cell r="U238" t="str">
            <v>Chi squared</v>
          </cell>
          <cell r="V238">
            <v>15.854274030702568</v>
          </cell>
          <cell r="W238" t="str">
            <v>Degrees of Freedom</v>
          </cell>
          <cell r="X238">
            <v>9</v>
          </cell>
          <cell r="Y238" t="str">
            <v>Prob(Chi squared)</v>
          </cell>
          <cell r="Z238">
            <v>0.06998779728485818</v>
          </cell>
        </row>
        <row r="239">
          <cell r="Q239" t="str">
            <v/>
          </cell>
          <cell r="R239" t="str">
            <v/>
          </cell>
          <cell r="S239" t="str">
            <v/>
          </cell>
          <cell r="T239" t="str">
            <v/>
          </cell>
          <cell r="U239" t="str">
            <v>Adjusted Chi squared</v>
          </cell>
          <cell r="V239">
            <v>7.261029398526118</v>
          </cell>
          <cell r="W239" t="str">
            <v>Variance ratio</v>
          </cell>
          <cell r="X239" t="str">
            <v>none used</v>
          </cell>
          <cell r="Y239" t="str">
            <v>Prob(Adj Chi sqd)</v>
          </cell>
          <cell r="Z239">
            <v>0.6099627130845148</v>
          </cell>
        </row>
        <row r="240">
          <cell r="Q240" t="str">
            <v/>
          </cell>
          <cell r="R240" t="str">
            <v/>
          </cell>
          <cell r="S240" t="str">
            <v/>
          </cell>
          <cell r="T240" t="str">
            <v/>
          </cell>
          <cell r="U240" t="str">
            <v>Total deviance</v>
          </cell>
          <cell r="V240">
            <v>12.180425275177623</v>
          </cell>
          <cell r="W240" t="str">
            <v/>
          </cell>
          <cell r="X240" t="str">
            <v/>
          </cell>
          <cell r="Y240" t="str">
            <v>Prob(Deviance)</v>
          </cell>
          <cell r="Z240">
            <v>0.20332787863579854</v>
          </cell>
        </row>
        <row r="241">
          <cell r="Q241" t="str">
            <v/>
          </cell>
          <cell r="R241" t="str">
            <v/>
          </cell>
          <cell r="S241" t="str">
            <v/>
          </cell>
          <cell r="T241" t="str">
            <v/>
          </cell>
          <cell r="U241" t="str">
            <v/>
          </cell>
          <cell r="V241" t="str">
            <v/>
          </cell>
          <cell r="W241" t="str">
            <v/>
          </cell>
          <cell r="X241" t="str">
            <v/>
          </cell>
          <cell r="Y241" t="str">
            <v/>
          </cell>
          <cell r="Z24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mary"/>
      <sheetName val="DW Data"/>
      <sheetName val="Information"/>
      <sheetName val="Summary Tables 1"/>
      <sheetName val="Summary Tables 2"/>
      <sheetName val="Summary Tables 3 - ind ages"/>
      <sheetName val="Summary Tables 3 - ind ages grp"/>
      <sheetName val="Summary Tables 3 - 5yr ages"/>
      <sheetName val="Summary Tables 3 - 5yr ages grp"/>
      <sheetName val="Male Statistics"/>
      <sheetName val="Male Inceptions"/>
      <sheetName val="Female Statistics"/>
      <sheetName val="Female Inceptions"/>
      <sheetName val="Make Results"/>
      <sheetName val="Notes"/>
    </sheetNames>
    <sheetDataSet>
      <sheetData sheetId="7">
        <row r="40">
          <cell r="AI40" t="str">
            <v/>
          </cell>
          <cell r="AJ40" t="str">
            <v/>
          </cell>
        </row>
        <row r="41">
          <cell r="AI41" t="str">
            <v/>
          </cell>
          <cell r="AJ41" t="str">
            <v/>
          </cell>
        </row>
        <row r="42">
          <cell r="AI42" t="str">
            <v/>
          </cell>
          <cell r="AJ42" t="str">
            <v/>
          </cell>
        </row>
        <row r="43">
          <cell r="AI43" t="str">
            <v/>
          </cell>
          <cell r="AJ43" t="str">
            <v/>
          </cell>
        </row>
        <row r="44">
          <cell r="AI44" t="str">
            <v/>
          </cell>
          <cell r="AJ44" t="str">
            <v/>
          </cell>
        </row>
        <row r="45">
          <cell r="AI45" t="str">
            <v/>
          </cell>
          <cell r="AJ45" t="str">
            <v/>
          </cell>
        </row>
        <row r="46">
          <cell r="AI46" t="str">
            <v/>
          </cell>
          <cell r="AJ46" t="str">
            <v/>
          </cell>
        </row>
        <row r="47">
          <cell r="AI47" t="str">
            <v/>
          </cell>
          <cell r="AJ47" t="str">
            <v/>
          </cell>
        </row>
        <row r="48">
          <cell r="AI48" t="str">
            <v/>
          </cell>
          <cell r="AJ48" t="str">
            <v/>
          </cell>
        </row>
        <row r="49">
          <cell r="AI49" t="str">
            <v/>
          </cell>
          <cell r="AJ49" t="str">
            <v/>
          </cell>
        </row>
        <row r="50">
          <cell r="AI50" t="str">
            <v/>
          </cell>
          <cell r="AJ50" t="str">
            <v/>
          </cell>
        </row>
        <row r="51">
          <cell r="AI51" t="str">
            <v/>
          </cell>
          <cell r="AJ51" t="str">
            <v/>
          </cell>
        </row>
        <row r="52">
          <cell r="AI52" t="str">
            <v/>
          </cell>
          <cell r="AJ52" t="str">
            <v/>
          </cell>
        </row>
        <row r="53">
          <cell r="AI53" t="str">
            <v/>
          </cell>
          <cell r="AJ53" t="str">
            <v/>
          </cell>
        </row>
        <row r="54">
          <cell r="AI54" t="str">
            <v/>
          </cell>
          <cell r="AJ54" t="str">
            <v/>
          </cell>
        </row>
        <row r="55">
          <cell r="AI55" t="str">
            <v/>
          </cell>
          <cell r="AJ55" t="str">
            <v/>
          </cell>
        </row>
        <row r="56">
          <cell r="AI56" t="str">
            <v/>
          </cell>
          <cell r="AJ56" t="str">
            <v/>
          </cell>
        </row>
        <row r="57">
          <cell r="AI57" t="str">
            <v/>
          </cell>
          <cell r="AJ57" t="str">
            <v/>
          </cell>
        </row>
        <row r="58">
          <cell r="AI58" t="str">
            <v/>
          </cell>
          <cell r="AJ58" t="str">
            <v/>
          </cell>
        </row>
        <row r="59">
          <cell r="AI59" t="str">
            <v/>
          </cell>
          <cell r="AJ59" t="str">
            <v/>
          </cell>
        </row>
        <row r="60">
          <cell r="AI60" t="str">
            <v/>
          </cell>
          <cell r="AJ60" t="str">
            <v/>
          </cell>
        </row>
        <row r="61">
          <cell r="AI61" t="str">
            <v/>
          </cell>
          <cell r="AJ61" t="str">
            <v/>
          </cell>
        </row>
        <row r="282">
          <cell r="AI282" t="str">
            <v/>
          </cell>
          <cell r="AJ282" t="str">
            <v/>
          </cell>
        </row>
        <row r="283">
          <cell r="AI283" t="str">
            <v/>
          </cell>
          <cell r="AJ283" t="str">
            <v/>
          </cell>
        </row>
        <row r="284">
          <cell r="AI284" t="str">
            <v/>
          </cell>
          <cell r="AJ284" t="str">
            <v/>
          </cell>
        </row>
        <row r="285">
          <cell r="AI285" t="str">
            <v/>
          </cell>
          <cell r="AJ285" t="str">
            <v/>
          </cell>
        </row>
        <row r="286">
          <cell r="AI286" t="str">
            <v/>
          </cell>
          <cell r="AJ286" t="str">
            <v/>
          </cell>
        </row>
        <row r="287">
          <cell r="AI287" t="str">
            <v/>
          </cell>
          <cell r="AJ287" t="str">
            <v/>
          </cell>
        </row>
        <row r="288">
          <cell r="AI288" t="str">
            <v/>
          </cell>
          <cell r="AJ288" t="str">
            <v/>
          </cell>
        </row>
        <row r="289">
          <cell r="AI289" t="str">
            <v/>
          </cell>
          <cell r="AJ289" t="str">
            <v/>
          </cell>
        </row>
        <row r="290">
          <cell r="AI290" t="str">
            <v/>
          </cell>
          <cell r="AJ290" t="str">
            <v/>
          </cell>
        </row>
        <row r="291">
          <cell r="AI291" t="str">
            <v/>
          </cell>
          <cell r="AJ291" t="str">
            <v/>
          </cell>
        </row>
        <row r="292">
          <cell r="AI292" t="str">
            <v/>
          </cell>
          <cell r="AJ292" t="str">
            <v/>
          </cell>
        </row>
        <row r="293">
          <cell r="AI293" t="str">
            <v/>
          </cell>
          <cell r="AJ293" t="str">
            <v/>
          </cell>
        </row>
        <row r="294">
          <cell r="AI294" t="str">
            <v/>
          </cell>
          <cell r="AJ294" t="str">
            <v/>
          </cell>
        </row>
        <row r="295">
          <cell r="AI295" t="str">
            <v/>
          </cell>
          <cell r="AJ295" t="str">
            <v/>
          </cell>
        </row>
        <row r="296">
          <cell r="AI296" t="str">
            <v/>
          </cell>
          <cell r="AJ296" t="str">
            <v/>
          </cell>
        </row>
        <row r="297">
          <cell r="AI297" t="str">
            <v/>
          </cell>
          <cell r="AJ297" t="str">
            <v/>
          </cell>
        </row>
        <row r="298">
          <cell r="AI298" t="str">
            <v/>
          </cell>
          <cell r="AJ298" t="str">
            <v/>
          </cell>
        </row>
        <row r="299">
          <cell r="AI299" t="str">
            <v/>
          </cell>
          <cell r="AJ299" t="str">
            <v/>
          </cell>
        </row>
        <row r="300">
          <cell r="AI300" t="str">
            <v/>
          </cell>
          <cell r="AJ300" t="str">
            <v/>
          </cell>
        </row>
        <row r="301">
          <cell r="AI301" t="str">
            <v/>
          </cell>
          <cell r="AJ301" t="str">
            <v/>
          </cell>
        </row>
        <row r="302">
          <cell r="AI302" t="str">
            <v/>
          </cell>
          <cell r="AJ302" t="str">
            <v/>
          </cell>
        </row>
        <row r="303">
          <cell r="AI303" t="str">
            <v/>
          </cell>
          <cell r="AJ30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P@cmib.org.uk" TargetMode="External" /><Relationship Id="rId2" Type="http://schemas.openxmlformats.org/officeDocument/2006/relationships/hyperlink" Target="http://www.actuaries.org.uk/research-and-resources/pages/continuous-mortality-investigation" TargetMode="External" /><Relationship Id="rId3" Type="http://schemas.openxmlformats.org/officeDocument/2006/relationships/hyperlink" Target="http://www.actuaries.org.uk/research-and-resources/pages/income-protection-investigation"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J37"/>
  <sheetViews>
    <sheetView showGridLines="0" tabSelected="1" zoomScalePageLayoutView="0" workbookViewId="0" topLeftCell="A1">
      <selection activeCell="A1" sqref="A1:H1"/>
    </sheetView>
  </sheetViews>
  <sheetFormatPr defaultColWidth="20.7109375" defaultRowHeight="12.75"/>
  <cols>
    <col min="1" max="1" width="12.7109375" style="85" customWidth="1"/>
    <col min="2" max="16384" width="20.7109375" style="85" customWidth="1"/>
  </cols>
  <sheetData>
    <row r="1" spans="1:8" ht="25.5">
      <c r="A1" s="184" t="s">
        <v>195</v>
      </c>
      <c r="B1" s="184"/>
      <c r="C1" s="184"/>
      <c r="D1" s="184"/>
      <c r="E1" s="184"/>
      <c r="F1" s="184"/>
      <c r="G1" s="184"/>
      <c r="H1" s="184"/>
    </row>
    <row r="2" spans="1:8" ht="25.5">
      <c r="A2" s="184" t="s">
        <v>196</v>
      </c>
      <c r="B2" s="184"/>
      <c r="C2" s="184"/>
      <c r="D2" s="184"/>
      <c r="E2" s="184"/>
      <c r="F2" s="184"/>
      <c r="G2" s="184"/>
      <c r="H2" s="184"/>
    </row>
    <row r="4" ht="18.75">
      <c r="A4" s="98" t="s">
        <v>197</v>
      </c>
    </row>
    <row r="5" ht="16.5" thickBot="1"/>
    <row r="6" spans="2:5" ht="19.5" thickTop="1">
      <c r="B6" s="178" t="s">
        <v>198</v>
      </c>
      <c r="C6" s="179"/>
      <c r="D6" s="185" t="s">
        <v>184</v>
      </c>
      <c r="E6" s="186"/>
    </row>
    <row r="7" spans="2:5" ht="18.75">
      <c r="B7" s="180" t="s">
        <v>199</v>
      </c>
      <c r="C7" s="181"/>
      <c r="D7" s="187" t="s">
        <v>187</v>
      </c>
      <c r="E7" s="188"/>
    </row>
    <row r="8" spans="2:5" ht="18.75">
      <c r="B8" s="180" t="s">
        <v>163</v>
      </c>
      <c r="C8" s="181"/>
      <c r="D8" s="187" t="s">
        <v>186</v>
      </c>
      <c r="E8" s="188"/>
    </row>
    <row r="9" spans="2:5" ht="18.75">
      <c r="B9" s="180" t="s">
        <v>164</v>
      </c>
      <c r="C9" s="181"/>
      <c r="D9" s="187" t="s">
        <v>345</v>
      </c>
      <c r="E9" s="188"/>
    </row>
    <row r="10" spans="2:5" ht="19.5" thickBot="1">
      <c r="B10" s="182" t="s">
        <v>161</v>
      </c>
      <c r="C10" s="183"/>
      <c r="D10" s="174" t="s">
        <v>162</v>
      </c>
      <c r="E10" s="175"/>
    </row>
    <row r="11" ht="16.5" thickTop="1">
      <c r="A11" s="86"/>
    </row>
    <row r="12" ht="18.75">
      <c r="A12" s="99" t="s">
        <v>0</v>
      </c>
    </row>
    <row r="13" spans="1:10" ht="15.75">
      <c r="A13" s="89"/>
      <c r="B13" s="57" t="s">
        <v>225</v>
      </c>
      <c r="C13" s="89"/>
      <c r="D13" s="89"/>
      <c r="E13" s="89"/>
      <c r="F13" s="89"/>
      <c r="G13" s="89"/>
      <c r="H13" s="89"/>
      <c r="I13" s="89"/>
      <c r="J13" s="89"/>
    </row>
    <row r="14" spans="1:10" ht="15.75">
      <c r="A14" s="89"/>
      <c r="B14" s="57"/>
      <c r="C14" s="89"/>
      <c r="D14" s="89"/>
      <c r="E14" s="89"/>
      <c r="F14" s="89"/>
      <c r="G14" s="89"/>
      <c r="H14" s="89"/>
      <c r="I14" s="89"/>
      <c r="J14" s="89"/>
    </row>
    <row r="15" spans="1:10" ht="15.75">
      <c r="A15" s="111" t="s">
        <v>226</v>
      </c>
      <c r="B15" s="176" t="s">
        <v>227</v>
      </c>
      <c r="C15" s="177"/>
      <c r="D15" s="160" t="s">
        <v>442</v>
      </c>
      <c r="E15" s="112"/>
      <c r="F15" s="112"/>
      <c r="G15" s="112"/>
      <c r="H15" s="113"/>
      <c r="I15" s="89"/>
      <c r="J15" s="89"/>
    </row>
    <row r="16" spans="1:10" ht="15.75">
      <c r="A16" s="168" t="s">
        <v>209</v>
      </c>
      <c r="B16" s="161" t="s">
        <v>200</v>
      </c>
      <c r="C16" s="171"/>
      <c r="D16" s="101" t="s">
        <v>208</v>
      </c>
      <c r="E16" s="102"/>
      <c r="F16" s="102"/>
      <c r="G16" s="102"/>
      <c r="H16" s="103"/>
      <c r="I16" s="100"/>
      <c r="J16" s="89"/>
    </row>
    <row r="17" spans="1:10" ht="15.75">
      <c r="A17" s="169"/>
      <c r="B17" s="163" t="s">
        <v>201</v>
      </c>
      <c r="C17" s="172"/>
      <c r="D17" s="104" t="s">
        <v>211</v>
      </c>
      <c r="E17" s="89"/>
      <c r="F17" s="89"/>
      <c r="G17" s="89"/>
      <c r="H17" s="105"/>
      <c r="I17" s="89"/>
      <c r="J17" s="89"/>
    </row>
    <row r="18" spans="1:10" ht="15.75">
      <c r="A18" s="169"/>
      <c r="B18" s="163" t="s">
        <v>202</v>
      </c>
      <c r="C18" s="172"/>
      <c r="D18" s="104" t="s">
        <v>208</v>
      </c>
      <c r="E18" s="89"/>
      <c r="F18" s="89"/>
      <c r="G18" s="89"/>
      <c r="H18" s="105"/>
      <c r="I18" s="89"/>
      <c r="J18" s="89"/>
    </row>
    <row r="19" spans="1:10" ht="15.75">
      <c r="A19" s="170"/>
      <c r="B19" s="166" t="s">
        <v>203</v>
      </c>
      <c r="C19" s="173"/>
      <c r="D19" s="104" t="s">
        <v>211</v>
      </c>
      <c r="E19" s="89"/>
      <c r="F19" s="89"/>
      <c r="G19" s="89"/>
      <c r="H19" s="105"/>
      <c r="I19" s="89"/>
      <c r="J19" s="89"/>
    </row>
    <row r="20" spans="1:10" ht="15.75">
      <c r="A20" s="168" t="s">
        <v>210</v>
      </c>
      <c r="B20" s="161" t="s">
        <v>204</v>
      </c>
      <c r="C20" s="162"/>
      <c r="D20" s="101" t="s">
        <v>239</v>
      </c>
      <c r="E20" s="87"/>
      <c r="F20" s="87"/>
      <c r="G20" s="87"/>
      <c r="H20" s="109"/>
      <c r="I20" s="89"/>
      <c r="J20" s="89"/>
    </row>
    <row r="21" spans="1:10" ht="15.75">
      <c r="A21" s="169"/>
      <c r="B21" s="163" t="s">
        <v>205</v>
      </c>
      <c r="C21" s="164"/>
      <c r="D21" s="104" t="s">
        <v>239</v>
      </c>
      <c r="E21" s="89"/>
      <c r="F21" s="89"/>
      <c r="G21" s="89"/>
      <c r="H21" s="105"/>
      <c r="I21" s="89"/>
      <c r="J21" s="89"/>
    </row>
    <row r="22" spans="1:10" ht="15.75">
      <c r="A22" s="169"/>
      <c r="B22" s="163" t="s">
        <v>206</v>
      </c>
      <c r="C22" s="164"/>
      <c r="D22" s="104" t="s">
        <v>239</v>
      </c>
      <c r="E22" s="89"/>
      <c r="F22" s="89"/>
      <c r="G22" s="89"/>
      <c r="H22" s="105"/>
      <c r="I22" s="89"/>
      <c r="J22" s="89"/>
    </row>
    <row r="23" spans="1:10" ht="15.75">
      <c r="A23" s="170"/>
      <c r="B23" s="166" t="s">
        <v>207</v>
      </c>
      <c r="C23" s="167"/>
      <c r="D23" s="106" t="s">
        <v>239</v>
      </c>
      <c r="E23" s="107"/>
      <c r="F23" s="107"/>
      <c r="G23" s="107"/>
      <c r="H23" s="108"/>
      <c r="I23" s="89"/>
      <c r="J23" s="89"/>
    </row>
    <row r="24" spans="1:10" ht="15.75">
      <c r="A24" s="89"/>
      <c r="B24" s="89"/>
      <c r="C24" s="89"/>
      <c r="D24" s="89"/>
      <c r="E24" s="89"/>
      <c r="F24" s="89"/>
      <c r="G24" s="89"/>
      <c r="H24" s="89"/>
      <c r="I24" s="89"/>
      <c r="J24" s="89"/>
    </row>
    <row r="25" ht="18.75">
      <c r="A25" s="99" t="s">
        <v>215</v>
      </c>
    </row>
    <row r="26" spans="2:8" ht="15.75">
      <c r="B26" s="101" t="s">
        <v>213</v>
      </c>
      <c r="C26" s="109"/>
      <c r="D26" s="101" t="s">
        <v>224</v>
      </c>
      <c r="E26" s="87"/>
      <c r="F26" s="87"/>
      <c r="G26" s="87"/>
      <c r="H26" s="109"/>
    </row>
    <row r="27" spans="2:8" ht="15.75">
      <c r="B27" s="106" t="s">
        <v>214</v>
      </c>
      <c r="C27" s="108"/>
      <c r="D27" s="106" t="s">
        <v>216</v>
      </c>
      <c r="E27" s="107"/>
      <c r="F27" s="107"/>
      <c r="G27" s="107"/>
      <c r="H27" s="108"/>
    </row>
    <row r="29" ht="15.75">
      <c r="B29" s="85" t="s">
        <v>427</v>
      </c>
    </row>
    <row r="30" spans="2:8" ht="15.75">
      <c r="B30" s="85" t="s">
        <v>428</v>
      </c>
      <c r="C30" s="165" t="s">
        <v>429</v>
      </c>
      <c r="D30" s="165"/>
      <c r="E30" s="165"/>
      <c r="F30" s="165"/>
      <c r="G30" s="165"/>
      <c r="H30" s="165"/>
    </row>
    <row r="31" spans="2:8" ht="15.75">
      <c r="B31" s="85" t="s">
        <v>430</v>
      </c>
      <c r="C31" s="165" t="s">
        <v>431</v>
      </c>
      <c r="D31" s="165"/>
      <c r="E31" s="165"/>
      <c r="F31" s="165"/>
      <c r="G31" s="165"/>
      <c r="H31" s="165"/>
    </row>
    <row r="33" ht="18.75">
      <c r="A33" s="99" t="s">
        <v>212</v>
      </c>
    </row>
    <row r="34" ht="15.75">
      <c r="A34" s="85" t="s">
        <v>223</v>
      </c>
    </row>
    <row r="35" spans="1:2" ht="15.75">
      <c r="A35" s="110" t="s">
        <v>217</v>
      </c>
      <c r="B35" s="85" t="s">
        <v>218</v>
      </c>
    </row>
    <row r="36" spans="1:2" ht="15.75">
      <c r="A36" s="85" t="s">
        <v>219</v>
      </c>
      <c r="B36" s="88" t="s">
        <v>220</v>
      </c>
    </row>
    <row r="37" spans="1:2" ht="15.75">
      <c r="A37" s="85" t="s">
        <v>221</v>
      </c>
      <c r="B37" s="85" t="s">
        <v>222</v>
      </c>
    </row>
  </sheetData>
  <sheetProtection/>
  <mergeCells count="25">
    <mergeCell ref="A1:H1"/>
    <mergeCell ref="A2:H2"/>
    <mergeCell ref="D6:E6"/>
    <mergeCell ref="D7:E7"/>
    <mergeCell ref="D8:E8"/>
    <mergeCell ref="D10:E10"/>
    <mergeCell ref="B15:C15"/>
    <mergeCell ref="B6:C6"/>
    <mergeCell ref="B7:C7"/>
    <mergeCell ref="B8:C8"/>
    <mergeCell ref="B9:C9"/>
    <mergeCell ref="B10:C10"/>
    <mergeCell ref="D9:E9"/>
    <mergeCell ref="A16:A19"/>
    <mergeCell ref="A20:A23"/>
    <mergeCell ref="B16:C16"/>
    <mergeCell ref="B17:C17"/>
    <mergeCell ref="B18:C18"/>
    <mergeCell ref="B19:C19"/>
    <mergeCell ref="B20:C20"/>
    <mergeCell ref="B21:C21"/>
    <mergeCell ref="C30:H30"/>
    <mergeCell ref="C31:H31"/>
    <mergeCell ref="B22:C22"/>
    <mergeCell ref="B23:C23"/>
  </mergeCells>
  <hyperlinks>
    <hyperlink ref="B21" location="'Female Recoveries'!A1" display="Female Recoveries"/>
    <hyperlink ref="B20" location="'Male Recoveries'!A1" display="Male Recoveries"/>
    <hyperlink ref="B22" location="'Male Deaths'!A1" display="Male Deaths"/>
    <hyperlink ref="B16" location="'Male Inceptions Summary'!A1" display="Male Inceptions Summary"/>
    <hyperlink ref="B23" location="'Female Deaths'!A1" display="Female Deaths"/>
    <hyperlink ref="B18" location="'Female Inceptions Summary'!A1" display="Female InceptionsSummary"/>
    <hyperlink ref="B17" location="'Male Inceptions'!A1" display="Male Inceptions"/>
    <hyperlink ref="B19" location="'Female Inceptions'!A1" display="Female Inceptions"/>
    <hyperlink ref="B36" r:id="rId1" display="IP@cmib.org.uk"/>
    <hyperlink ref="B15:C15" location="Notes!A1" display="Important Notes"/>
    <hyperlink ref="B16:C16" location="'Inceptions - Male'!A1" display="Claim Inceptions - Male - Summary"/>
    <hyperlink ref="B17:C17" location="'Inceptions - Male - Detail'!A1" display="Claim Inceptions - Male - Detail"/>
    <hyperlink ref="B18:C18" location="'Inceptions - Female'!A1" display="Claim Inceptions - Female - Summary"/>
    <hyperlink ref="B19:C19" location="'Inceptions - Female - Detail'!A1" display="Claim Inceptions - Female - Detail"/>
    <hyperlink ref="B20:C20" location="'Recoveries - Male'!A1" display="Claimant Recoveries - Male - Summary"/>
    <hyperlink ref="B21:C21" location="'Recoveries - Female'!A1" display="Claimant Recoveries - Female -Summary"/>
    <hyperlink ref="B22:C22" location="'Deaths - Male'!A1" display="Claimant Deaths - Male - Summary"/>
    <hyperlink ref="B23:C23" location="'Deaths - Female'!A1" display="Claimant Deaths - Female - Summary"/>
    <hyperlink ref="C30" r:id="rId2" display="http://www.actuaries.org.uk/research-and-resources/pages/continuous-mortality-investigation"/>
    <hyperlink ref="C31" r:id="rId3" display="http://www.actuaries.org.uk/research-and-resources/pages/income-protection-investigatio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4"/>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worksheet>
</file>

<file path=xl/worksheets/sheet10.xml><?xml version="1.0" encoding="utf-8"?>
<worksheet xmlns="http://schemas.openxmlformats.org/spreadsheetml/2006/main" xmlns:r="http://schemas.openxmlformats.org/officeDocument/2006/relationships">
  <sheetPr>
    <tabColor rgb="FF0000FF"/>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137</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ht="14.25" thickBot="1" thickTop="1"/>
    <row r="3" spans="1:55" s="90" customFormat="1" ht="16.5" thickTop="1">
      <c r="A3" s="122" t="s">
        <v>185</v>
      </c>
      <c r="C3" s="189" t="s">
        <v>53</v>
      </c>
      <c r="D3" s="190"/>
      <c r="E3" s="190"/>
      <c r="F3" s="190"/>
      <c r="G3" s="190"/>
      <c r="H3" s="190"/>
      <c r="I3" s="190"/>
      <c r="J3" s="191"/>
      <c r="L3" s="189" t="s">
        <v>54</v>
      </c>
      <c r="M3" s="190"/>
      <c r="N3" s="190"/>
      <c r="O3" s="190"/>
      <c r="P3" s="190"/>
      <c r="Q3" s="190"/>
      <c r="R3" s="190"/>
      <c r="S3" s="191"/>
      <c r="U3" s="189" t="s">
        <v>55</v>
      </c>
      <c r="V3" s="190"/>
      <c r="W3" s="190"/>
      <c r="X3" s="190"/>
      <c r="Y3" s="190"/>
      <c r="Z3" s="190"/>
      <c r="AA3" s="190"/>
      <c r="AB3" s="191"/>
      <c r="AD3" s="189" t="s">
        <v>56</v>
      </c>
      <c r="AE3" s="190"/>
      <c r="AF3" s="190"/>
      <c r="AG3" s="190"/>
      <c r="AH3" s="190"/>
      <c r="AI3" s="190"/>
      <c r="AJ3" s="190"/>
      <c r="AK3" s="191"/>
      <c r="AM3" s="189" t="s">
        <v>57</v>
      </c>
      <c r="AN3" s="190"/>
      <c r="AO3" s="190"/>
      <c r="AP3" s="190"/>
      <c r="AQ3" s="190"/>
      <c r="AR3" s="190"/>
      <c r="AS3" s="190"/>
      <c r="AT3" s="191"/>
      <c r="AV3" s="189" t="s">
        <v>58</v>
      </c>
      <c r="AW3" s="190"/>
      <c r="AX3" s="190"/>
      <c r="AY3" s="190"/>
      <c r="AZ3" s="190"/>
      <c r="BA3" s="190"/>
      <c r="BB3" s="190"/>
      <c r="BC3" s="191"/>
    </row>
    <row r="4" spans="1:55" ht="15.75">
      <c r="A4" s="123"/>
      <c r="C4" s="192" t="str">
        <f>"Comparison of actual Claimant Deaths with those expected using "&amp;Comparison_Basis</f>
        <v>Comparison of actual Claimant Deaths with those expected using IPM 1991-98</v>
      </c>
      <c r="D4" s="193"/>
      <c r="E4" s="193"/>
      <c r="F4" s="193"/>
      <c r="G4" s="193"/>
      <c r="H4" s="193"/>
      <c r="I4" s="193"/>
      <c r="J4" s="194"/>
      <c r="L4" s="192" t="str">
        <f>"Comparison of actual Claimant Deaths with those expected using "&amp;Comparison_Basis</f>
        <v>Comparison of actual Claimant Deaths with those expected using IPM 1991-98</v>
      </c>
      <c r="M4" s="193"/>
      <c r="N4" s="193"/>
      <c r="O4" s="193"/>
      <c r="P4" s="193"/>
      <c r="Q4" s="193"/>
      <c r="R4" s="193"/>
      <c r="S4" s="194"/>
      <c r="U4" s="192" t="str">
        <f>"Comparison of actual Claimant Deaths with those expected using "&amp;Comparison_Basis</f>
        <v>Comparison of actual Claimant Deaths with those expected using IPM 1991-98</v>
      </c>
      <c r="V4" s="193"/>
      <c r="W4" s="193"/>
      <c r="X4" s="193"/>
      <c r="Y4" s="193"/>
      <c r="Z4" s="193"/>
      <c r="AA4" s="193"/>
      <c r="AB4" s="194"/>
      <c r="AD4" s="192" t="str">
        <f>"Comparison of actual Claimant Deaths with those expected using "&amp;Comparison_Basis</f>
        <v>Comparison of actual Claimant Deaths with those expected using IPM 1991-98</v>
      </c>
      <c r="AE4" s="193"/>
      <c r="AF4" s="193"/>
      <c r="AG4" s="193"/>
      <c r="AH4" s="193"/>
      <c r="AI4" s="193"/>
      <c r="AJ4" s="193"/>
      <c r="AK4" s="194"/>
      <c r="AM4" s="192" t="str">
        <f>"Comparison of actual Claimant Deaths with those expected using "&amp;Comparison_Basis</f>
        <v>Comparison of actual Claimant Deaths with those expected using IPM 1991-98</v>
      </c>
      <c r="AN4" s="193"/>
      <c r="AO4" s="193"/>
      <c r="AP4" s="193"/>
      <c r="AQ4" s="193"/>
      <c r="AR4" s="193"/>
      <c r="AS4" s="193"/>
      <c r="AT4" s="194"/>
      <c r="AV4" s="192" t="str">
        <f>"Comparison of actual Claimant Deaths with those expected using "&amp;Comparison_Basis</f>
        <v>Comparison of actual Claimant Deaths with those expected using IPM 1991-98</v>
      </c>
      <c r="AW4" s="193"/>
      <c r="AX4" s="193"/>
      <c r="AY4" s="193"/>
      <c r="AZ4" s="193"/>
      <c r="BA4" s="193"/>
      <c r="BB4" s="193"/>
      <c r="BC4" s="194"/>
    </row>
    <row r="5" spans="1:55" ht="15.75">
      <c r="A5" s="124" t="str">
        <f>Office</f>
        <v>All Offices</v>
      </c>
      <c r="C5" s="192" t="str">
        <f>Investigation&amp;", "&amp;Data_Subset&amp;" business"</f>
        <v>Individual Income Protection, Standard* business</v>
      </c>
      <c r="D5" s="193"/>
      <c r="E5" s="193"/>
      <c r="F5" s="193"/>
      <c r="G5" s="193"/>
      <c r="H5" s="193"/>
      <c r="I5" s="193"/>
      <c r="J5" s="194"/>
      <c r="L5" s="192" t="str">
        <f>Investigation&amp;", "&amp;Data_Subset&amp;" business"</f>
        <v>Individual Income Protection, Standard* business</v>
      </c>
      <c r="M5" s="193"/>
      <c r="N5" s="193"/>
      <c r="O5" s="193"/>
      <c r="P5" s="193"/>
      <c r="Q5" s="193"/>
      <c r="R5" s="193"/>
      <c r="S5" s="194"/>
      <c r="U5" s="192" t="str">
        <f>Investigation&amp;", "&amp;Data_Subset&amp;" business"</f>
        <v>Individual Income Protection, Standard* business</v>
      </c>
      <c r="V5" s="193"/>
      <c r="W5" s="193"/>
      <c r="X5" s="193"/>
      <c r="Y5" s="193"/>
      <c r="Z5" s="193"/>
      <c r="AA5" s="193"/>
      <c r="AB5" s="194"/>
      <c r="AD5" s="192" t="str">
        <f>Investigation&amp;", "&amp;Data_Subset&amp;" business"</f>
        <v>Individual Income Protection, Standard* business</v>
      </c>
      <c r="AE5" s="193"/>
      <c r="AF5" s="193"/>
      <c r="AG5" s="193"/>
      <c r="AH5" s="193"/>
      <c r="AI5" s="193"/>
      <c r="AJ5" s="193"/>
      <c r="AK5" s="194"/>
      <c r="AM5" s="192" t="str">
        <f>Investigation&amp;", "&amp;Data_Subset&amp;" business"</f>
        <v>Individual Income Protection, Standard* business</v>
      </c>
      <c r="AN5" s="193"/>
      <c r="AO5" s="193"/>
      <c r="AP5" s="193"/>
      <c r="AQ5" s="193"/>
      <c r="AR5" s="193"/>
      <c r="AS5" s="193"/>
      <c r="AT5" s="194"/>
      <c r="AV5" s="192" t="str">
        <f>Investigation&amp;", "&amp;Data_Subset&amp;" business"</f>
        <v>Individual Income Protection, Standard* business</v>
      </c>
      <c r="AW5" s="193"/>
      <c r="AX5" s="193"/>
      <c r="AY5" s="193"/>
      <c r="AZ5" s="193"/>
      <c r="BA5" s="193"/>
      <c r="BB5" s="193"/>
      <c r="BC5" s="194"/>
    </row>
    <row r="6" spans="1:55" ht="15.75">
      <c r="A6" s="124" t="str">
        <f>Period</f>
        <v>1995-1998</v>
      </c>
      <c r="C6" s="192" t="str">
        <f>Office&amp;" experience for "&amp;Period</f>
        <v>All Offices experience for 1995-1998</v>
      </c>
      <c r="D6" s="193"/>
      <c r="E6" s="193"/>
      <c r="F6" s="193"/>
      <c r="G6" s="193"/>
      <c r="H6" s="193"/>
      <c r="I6" s="193"/>
      <c r="J6" s="194"/>
      <c r="L6" s="192" t="str">
        <f>Office&amp;" experience for "&amp;Period</f>
        <v>All Offices experience for 1995-1998</v>
      </c>
      <c r="M6" s="193"/>
      <c r="N6" s="193"/>
      <c r="O6" s="193"/>
      <c r="P6" s="193"/>
      <c r="Q6" s="193"/>
      <c r="R6" s="193"/>
      <c r="S6" s="194"/>
      <c r="U6" s="192" t="str">
        <f>Office&amp;" experience for "&amp;Period</f>
        <v>All Offices experience for 1995-1998</v>
      </c>
      <c r="V6" s="193"/>
      <c r="W6" s="193"/>
      <c r="X6" s="193"/>
      <c r="Y6" s="193"/>
      <c r="Z6" s="193"/>
      <c r="AA6" s="193"/>
      <c r="AB6" s="194"/>
      <c r="AD6" s="192" t="str">
        <f>Office&amp;" experience for "&amp;Period</f>
        <v>All Offices experience for 1995-1998</v>
      </c>
      <c r="AE6" s="193"/>
      <c r="AF6" s="193"/>
      <c r="AG6" s="193"/>
      <c r="AH6" s="193"/>
      <c r="AI6" s="193"/>
      <c r="AJ6" s="193"/>
      <c r="AK6" s="194"/>
      <c r="AM6" s="192" t="str">
        <f>Office&amp;" experience for "&amp;Period</f>
        <v>All Offices experience for 1995-1998</v>
      </c>
      <c r="AN6" s="193"/>
      <c r="AO6" s="193"/>
      <c r="AP6" s="193"/>
      <c r="AQ6" s="193"/>
      <c r="AR6" s="193"/>
      <c r="AS6" s="193"/>
      <c r="AT6" s="194"/>
      <c r="AV6" s="192" t="str">
        <f>Office&amp;" experience for "&amp;Period</f>
        <v>All Offices experience for 1995-1998</v>
      </c>
      <c r="AW6" s="193"/>
      <c r="AX6" s="193"/>
      <c r="AY6" s="193"/>
      <c r="AZ6" s="193"/>
      <c r="BA6" s="193"/>
      <c r="BB6" s="193"/>
      <c r="BC6" s="194"/>
    </row>
    <row r="7" spans="1:55" ht="15.75">
      <c r="A7" s="124" t="str">
        <f>Comparison_Basis</f>
        <v>IPM 1991-98</v>
      </c>
      <c r="C7" s="192" t="str">
        <f>$A3&amp;", "&amp;C1</f>
        <v>Females, CMI Occupation Class 1</v>
      </c>
      <c r="D7" s="193"/>
      <c r="E7" s="193"/>
      <c r="F7" s="193"/>
      <c r="G7" s="193"/>
      <c r="H7" s="193"/>
      <c r="I7" s="193"/>
      <c r="J7" s="194"/>
      <c r="L7" s="192" t="str">
        <f>$A3&amp;", "&amp;L1</f>
        <v>Females, CMI Occupation Class 2</v>
      </c>
      <c r="M7" s="193"/>
      <c r="N7" s="193"/>
      <c r="O7" s="193"/>
      <c r="P7" s="193"/>
      <c r="Q7" s="193"/>
      <c r="R7" s="193"/>
      <c r="S7" s="194"/>
      <c r="U7" s="192" t="str">
        <f>$A3&amp;", "&amp;U1</f>
        <v>Females, CMI Occupation Class 3</v>
      </c>
      <c r="V7" s="193"/>
      <c r="W7" s="193"/>
      <c r="X7" s="193"/>
      <c r="Y7" s="193"/>
      <c r="Z7" s="193"/>
      <c r="AA7" s="193"/>
      <c r="AB7" s="194"/>
      <c r="AD7" s="192" t="str">
        <f>$A3&amp;", "&amp;AD1</f>
        <v>Females, CMI Occupation Class 4</v>
      </c>
      <c r="AE7" s="193"/>
      <c r="AF7" s="193"/>
      <c r="AG7" s="193"/>
      <c r="AH7" s="193"/>
      <c r="AI7" s="193"/>
      <c r="AJ7" s="193"/>
      <c r="AK7" s="194"/>
      <c r="AM7" s="192" t="str">
        <f>$A3&amp;", "&amp;AM1</f>
        <v>Females, CMI Occupation Class Unknown</v>
      </c>
      <c r="AN7" s="193"/>
      <c r="AO7" s="193"/>
      <c r="AP7" s="193"/>
      <c r="AQ7" s="193"/>
      <c r="AR7" s="193"/>
      <c r="AS7" s="193"/>
      <c r="AT7" s="194"/>
      <c r="AV7" s="192" t="str">
        <f>$A3&amp;", "&amp;AV1</f>
        <v>Females, All CMI Occupation Classes</v>
      </c>
      <c r="AW7" s="193"/>
      <c r="AX7" s="193"/>
      <c r="AY7" s="193"/>
      <c r="AZ7" s="193"/>
      <c r="BA7" s="193"/>
      <c r="BB7" s="193"/>
      <c r="BC7" s="194"/>
    </row>
    <row r="8" spans="1:55" ht="16.5" thickBot="1">
      <c r="A8" s="125"/>
      <c r="C8" s="195" t="s">
        <v>160</v>
      </c>
      <c r="D8" s="196"/>
      <c r="E8" s="196"/>
      <c r="F8" s="196"/>
      <c r="G8" s="196"/>
      <c r="H8" s="196"/>
      <c r="I8" s="196"/>
      <c r="J8" s="197"/>
      <c r="L8" s="195" t="s">
        <v>160</v>
      </c>
      <c r="M8" s="196"/>
      <c r="N8" s="196"/>
      <c r="O8" s="196"/>
      <c r="P8" s="196"/>
      <c r="Q8" s="196"/>
      <c r="R8" s="196"/>
      <c r="S8" s="197"/>
      <c r="U8" s="195" t="s">
        <v>160</v>
      </c>
      <c r="V8" s="196"/>
      <c r="W8" s="196"/>
      <c r="X8" s="196"/>
      <c r="Y8" s="196"/>
      <c r="Z8" s="196"/>
      <c r="AA8" s="196"/>
      <c r="AB8" s="197"/>
      <c r="AD8" s="195" t="s">
        <v>160</v>
      </c>
      <c r="AE8" s="196"/>
      <c r="AF8" s="196"/>
      <c r="AG8" s="196"/>
      <c r="AH8" s="196"/>
      <c r="AI8" s="196"/>
      <c r="AJ8" s="196"/>
      <c r="AK8" s="197"/>
      <c r="AM8" s="195" t="s">
        <v>160</v>
      </c>
      <c r="AN8" s="196"/>
      <c r="AO8" s="196"/>
      <c r="AP8" s="196"/>
      <c r="AQ8" s="196"/>
      <c r="AR8" s="196"/>
      <c r="AS8" s="196"/>
      <c r="AT8" s="197"/>
      <c r="AV8" s="195" t="s">
        <v>160</v>
      </c>
      <c r="AW8" s="196"/>
      <c r="AX8" s="196"/>
      <c r="AY8" s="196"/>
      <c r="AZ8" s="196"/>
      <c r="BA8" s="196"/>
      <c r="BB8" s="196"/>
      <c r="BC8" s="197"/>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2</v>
      </c>
      <c r="E11" s="128">
        <v>13</v>
      </c>
      <c r="F11" s="128">
        <v>8</v>
      </c>
      <c r="G11" s="128">
        <v>11</v>
      </c>
      <c r="H11" s="128">
        <v>8</v>
      </c>
      <c r="I11" s="128">
        <v>40</v>
      </c>
      <c r="J11" s="129">
        <v>42</v>
      </c>
      <c r="L11" s="7" t="s">
        <v>67</v>
      </c>
      <c r="M11" s="128">
        <v>0</v>
      </c>
      <c r="N11" s="128">
        <v>2</v>
      </c>
      <c r="O11" s="128">
        <v>6</v>
      </c>
      <c r="P11" s="128">
        <v>5</v>
      </c>
      <c r="Q11" s="128">
        <v>1</v>
      </c>
      <c r="R11" s="128">
        <v>14</v>
      </c>
      <c r="S11" s="129">
        <v>14</v>
      </c>
      <c r="U11" s="7" t="s">
        <v>67</v>
      </c>
      <c r="V11" s="128">
        <v>0</v>
      </c>
      <c r="W11" s="128">
        <v>0</v>
      </c>
      <c r="X11" s="128">
        <v>3</v>
      </c>
      <c r="Y11" s="128">
        <v>0</v>
      </c>
      <c r="Z11" s="128">
        <v>0</v>
      </c>
      <c r="AA11" s="128">
        <v>3</v>
      </c>
      <c r="AB11" s="129">
        <v>3</v>
      </c>
      <c r="AD11" s="7" t="s">
        <v>67</v>
      </c>
      <c r="AE11" s="128">
        <v>0</v>
      </c>
      <c r="AF11" s="128">
        <v>0</v>
      </c>
      <c r="AG11" s="128">
        <v>0</v>
      </c>
      <c r="AH11" s="128">
        <v>0</v>
      </c>
      <c r="AI11" s="128">
        <v>0</v>
      </c>
      <c r="AJ11" s="128">
        <v>0</v>
      </c>
      <c r="AK11" s="129">
        <v>0</v>
      </c>
      <c r="AM11" s="7" t="s">
        <v>67</v>
      </c>
      <c r="AN11" s="128">
        <v>0</v>
      </c>
      <c r="AO11" s="128">
        <v>0</v>
      </c>
      <c r="AP11" s="128">
        <v>2</v>
      </c>
      <c r="AQ11" s="128">
        <v>2</v>
      </c>
      <c r="AR11" s="128">
        <v>0</v>
      </c>
      <c r="AS11" s="128">
        <v>4</v>
      </c>
      <c r="AT11" s="129">
        <v>4</v>
      </c>
      <c r="AV11" s="7" t="s">
        <v>67</v>
      </c>
      <c r="AW11" s="128">
        <v>2</v>
      </c>
      <c r="AX11" s="128">
        <v>15</v>
      </c>
      <c r="AY11" s="128">
        <v>19</v>
      </c>
      <c r="AZ11" s="128">
        <v>18</v>
      </c>
      <c r="BA11" s="128">
        <v>9</v>
      </c>
      <c r="BB11" s="128">
        <v>61</v>
      </c>
      <c r="BC11" s="129">
        <v>63</v>
      </c>
    </row>
    <row r="12" spans="1:55" ht="15.75">
      <c r="A12" s="79" t="s">
        <v>68</v>
      </c>
      <c r="C12" s="7" t="s">
        <v>68</v>
      </c>
      <c r="D12" s="130">
        <v>5.338353897170118</v>
      </c>
      <c r="E12" s="130">
        <v>19.173100976124733</v>
      </c>
      <c r="F12" s="130">
        <v>24.169759870438874</v>
      </c>
      <c r="G12" s="130">
        <v>29.71967165208106</v>
      </c>
      <c r="H12" s="130">
        <v>14.19220488443936</v>
      </c>
      <c r="I12" s="130">
        <v>87.25473738308402</v>
      </c>
      <c r="J12" s="131">
        <v>92.59309128025414</v>
      </c>
      <c r="L12" s="7" t="s">
        <v>68</v>
      </c>
      <c r="M12" s="130">
        <v>0.01763348701466643</v>
      </c>
      <c r="N12" s="130">
        <v>5.827039216636495</v>
      </c>
      <c r="O12" s="130">
        <v>8.453828369002224</v>
      </c>
      <c r="P12" s="130">
        <v>8.141770020752025</v>
      </c>
      <c r="Q12" s="130">
        <v>3.714406922213198</v>
      </c>
      <c r="R12" s="130">
        <v>26.13704452860394</v>
      </c>
      <c r="S12" s="131">
        <v>26.154678015618607</v>
      </c>
      <c r="U12" s="7" t="s">
        <v>68</v>
      </c>
      <c r="V12" s="130">
        <v>0</v>
      </c>
      <c r="W12" s="130">
        <v>1.6689442117511122</v>
      </c>
      <c r="X12" s="130">
        <v>2.1320196969840963</v>
      </c>
      <c r="Y12" s="130">
        <v>3.0173436990758975</v>
      </c>
      <c r="Z12" s="130">
        <v>1.8910914452504035</v>
      </c>
      <c r="AA12" s="130">
        <v>8.70939905306151</v>
      </c>
      <c r="AB12" s="131">
        <v>8.70939905306151</v>
      </c>
      <c r="AD12" s="7" t="s">
        <v>68</v>
      </c>
      <c r="AE12" s="130">
        <v>0</v>
      </c>
      <c r="AF12" s="130">
        <v>0.2874464145195504</v>
      </c>
      <c r="AG12" s="130">
        <v>0.4641037270068848</v>
      </c>
      <c r="AH12" s="130">
        <v>0.867302717803742</v>
      </c>
      <c r="AI12" s="130">
        <v>0.09664809699823913</v>
      </c>
      <c r="AJ12" s="130">
        <v>1.7155009563284163</v>
      </c>
      <c r="AK12" s="131">
        <v>1.7155009563284163</v>
      </c>
      <c r="AM12" s="7" t="s">
        <v>68</v>
      </c>
      <c r="AN12" s="130">
        <v>0</v>
      </c>
      <c r="AO12" s="130">
        <v>0.24932352963407875</v>
      </c>
      <c r="AP12" s="130">
        <v>1.7161736520974513</v>
      </c>
      <c r="AQ12" s="130">
        <v>3.1264278297758867</v>
      </c>
      <c r="AR12" s="130">
        <v>0.6476238552470156</v>
      </c>
      <c r="AS12" s="130">
        <v>5.739548866754433</v>
      </c>
      <c r="AT12" s="131">
        <v>5.739548866754433</v>
      </c>
      <c r="AV12" s="7" t="s">
        <v>68</v>
      </c>
      <c r="AW12" s="130">
        <v>5.355987384184784</v>
      </c>
      <c r="AX12" s="130">
        <v>27.20585434866597</v>
      </c>
      <c r="AY12" s="130">
        <v>36.93588531552953</v>
      </c>
      <c r="AZ12" s="130">
        <v>44.87251591948861</v>
      </c>
      <c r="BA12" s="130">
        <v>20.54197520414822</v>
      </c>
      <c r="BB12" s="130">
        <v>129.55623078783233</v>
      </c>
      <c r="BC12" s="131">
        <v>134.91221817201713</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6">
        <v>37.4647331237793</v>
      </c>
      <c r="E14" s="136">
        <v>67.8033218383789</v>
      </c>
      <c r="F14" s="136">
        <v>33.099212646484375</v>
      </c>
      <c r="G14" s="136">
        <v>37.01252365112305</v>
      </c>
      <c r="H14" s="136">
        <v>56.36897277832031</v>
      </c>
      <c r="I14" s="134">
        <v>45.8427848815918</v>
      </c>
      <c r="J14" s="135">
        <v>45.35975646972656</v>
      </c>
      <c r="L14" s="9" t="s">
        <v>9</v>
      </c>
      <c r="M14" s="136">
        <v>0</v>
      </c>
      <c r="N14" s="136">
        <v>34.322750091552734</v>
      </c>
      <c r="O14" s="136">
        <v>70.97376251220703</v>
      </c>
      <c r="P14" s="136">
        <v>61.41170883178711</v>
      </c>
      <c r="Q14" s="136">
        <v>26.922199249267578</v>
      </c>
      <c r="R14" s="136">
        <v>53.56382369995117</v>
      </c>
      <c r="S14" s="137">
        <v>53.5277099609375</v>
      </c>
      <c r="U14" s="9" t="s">
        <v>9</v>
      </c>
      <c r="V14" s="134" t="s">
        <v>246</v>
      </c>
      <c r="W14" s="136">
        <v>0</v>
      </c>
      <c r="X14" s="136">
        <v>140.71163940429688</v>
      </c>
      <c r="Y14" s="136">
        <v>0</v>
      </c>
      <c r="Z14" s="136">
        <v>0</v>
      </c>
      <c r="AA14" s="136">
        <v>34.4455451965332</v>
      </c>
      <c r="AB14" s="137">
        <v>34.4455451965332</v>
      </c>
      <c r="AD14" s="9" t="s">
        <v>9</v>
      </c>
      <c r="AE14" s="134" t="s">
        <v>246</v>
      </c>
      <c r="AF14" s="136">
        <v>0</v>
      </c>
      <c r="AG14" s="136">
        <v>0</v>
      </c>
      <c r="AH14" s="136">
        <v>0</v>
      </c>
      <c r="AI14" s="136">
        <v>0</v>
      </c>
      <c r="AJ14" s="136">
        <v>0</v>
      </c>
      <c r="AK14" s="137">
        <v>0</v>
      </c>
      <c r="AM14" s="9" t="s">
        <v>9</v>
      </c>
      <c r="AN14" s="134" t="s">
        <v>246</v>
      </c>
      <c r="AO14" s="136">
        <v>0</v>
      </c>
      <c r="AP14" s="136">
        <v>116.53832244873047</v>
      </c>
      <c r="AQ14" s="136">
        <v>63.97077178955078</v>
      </c>
      <c r="AR14" s="136">
        <v>0</v>
      </c>
      <c r="AS14" s="136">
        <v>69.69188690185547</v>
      </c>
      <c r="AT14" s="137">
        <v>69.69188690185547</v>
      </c>
      <c r="AV14" s="9" t="s">
        <v>9</v>
      </c>
      <c r="AW14" s="136">
        <v>37.34138870239258</v>
      </c>
      <c r="AX14" s="136">
        <v>55.13519287109375</v>
      </c>
      <c r="AY14" s="136">
        <v>51.44049072265625</v>
      </c>
      <c r="AZ14" s="136">
        <v>40.11363983154297</v>
      </c>
      <c r="BA14" s="136">
        <v>43.81272888183594</v>
      </c>
      <c r="BB14" s="134">
        <v>47.08380126953125</v>
      </c>
      <c r="BC14" s="135">
        <v>46.69702911376953</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t="s">
        <v>295</v>
      </c>
      <c r="E17" s="134" t="s">
        <v>246</v>
      </c>
      <c r="F17" s="134" t="s">
        <v>246</v>
      </c>
      <c r="G17" s="134" t="s">
        <v>246</v>
      </c>
      <c r="H17" s="134" t="s">
        <v>246</v>
      </c>
      <c r="I17" s="134" t="s">
        <v>246</v>
      </c>
      <c r="J17" s="135" t="s">
        <v>295</v>
      </c>
      <c r="L17" s="6" t="s">
        <v>146</v>
      </c>
      <c r="M17" s="134" t="s">
        <v>295</v>
      </c>
      <c r="N17" s="134" t="s">
        <v>246</v>
      </c>
      <c r="O17" s="134" t="s">
        <v>246</v>
      </c>
      <c r="P17" s="134" t="s">
        <v>246</v>
      </c>
      <c r="Q17" s="134" t="s">
        <v>246</v>
      </c>
      <c r="R17" s="134" t="s">
        <v>295</v>
      </c>
      <c r="S17" s="135" t="s">
        <v>295</v>
      </c>
      <c r="U17" s="6" t="s">
        <v>146</v>
      </c>
      <c r="V17" s="134" t="s">
        <v>246</v>
      </c>
      <c r="W17" s="134" t="s">
        <v>246</v>
      </c>
      <c r="X17" s="134" t="s">
        <v>246</v>
      </c>
      <c r="Y17" s="134" t="s">
        <v>246</v>
      </c>
      <c r="Z17" s="134" t="s">
        <v>246</v>
      </c>
      <c r="AA17" s="134" t="s">
        <v>295</v>
      </c>
      <c r="AB17" s="135" t="s">
        <v>295</v>
      </c>
      <c r="AD17" s="6" t="s">
        <v>146</v>
      </c>
      <c r="AE17" s="134" t="s">
        <v>246</v>
      </c>
      <c r="AF17" s="134" t="s">
        <v>246</v>
      </c>
      <c r="AG17" s="134" t="s">
        <v>246</v>
      </c>
      <c r="AH17" s="134" t="s">
        <v>246</v>
      </c>
      <c r="AI17" s="134" t="s">
        <v>246</v>
      </c>
      <c r="AJ17" s="134" t="s">
        <v>295</v>
      </c>
      <c r="AK17" s="135" t="s">
        <v>295</v>
      </c>
      <c r="AM17" s="6" t="s">
        <v>146</v>
      </c>
      <c r="AN17" s="134" t="s">
        <v>246</v>
      </c>
      <c r="AO17" s="134" t="s">
        <v>246</v>
      </c>
      <c r="AP17" s="134" t="s">
        <v>246</v>
      </c>
      <c r="AQ17" s="134" t="s">
        <v>246</v>
      </c>
      <c r="AR17" s="134" t="s">
        <v>246</v>
      </c>
      <c r="AS17" s="134" t="s">
        <v>295</v>
      </c>
      <c r="AT17" s="135" t="s">
        <v>295</v>
      </c>
      <c r="AV17" s="6" t="s">
        <v>146</v>
      </c>
      <c r="AW17" s="134" t="s">
        <v>295</v>
      </c>
      <c r="AX17" s="134" t="s">
        <v>246</v>
      </c>
      <c r="AY17" s="134" t="s">
        <v>246</v>
      </c>
      <c r="AZ17" s="134" t="s">
        <v>246</v>
      </c>
      <c r="BA17" s="134" t="s">
        <v>246</v>
      </c>
      <c r="BB17" s="134" t="s">
        <v>295</v>
      </c>
      <c r="BC17" s="135" t="s">
        <v>295</v>
      </c>
    </row>
    <row r="18" spans="1:55" ht="15.75">
      <c r="A18" s="75" t="s">
        <v>147</v>
      </c>
      <c r="C18" s="6" t="s">
        <v>147</v>
      </c>
      <c r="D18" s="134" t="s">
        <v>295</v>
      </c>
      <c r="E18" s="134" t="s">
        <v>246</v>
      </c>
      <c r="F18" s="134" t="s">
        <v>246</v>
      </c>
      <c r="G18" s="134" t="s">
        <v>246</v>
      </c>
      <c r="H18" s="134" t="s">
        <v>246</v>
      </c>
      <c r="I18" s="134" t="s">
        <v>246</v>
      </c>
      <c r="J18" s="135" t="s">
        <v>295</v>
      </c>
      <c r="L18" s="6" t="s">
        <v>147</v>
      </c>
      <c r="M18" s="134" t="s">
        <v>295</v>
      </c>
      <c r="N18" s="134" t="s">
        <v>246</v>
      </c>
      <c r="O18" s="134" t="s">
        <v>246</v>
      </c>
      <c r="P18" s="134" t="s">
        <v>246</v>
      </c>
      <c r="Q18" s="134" t="s">
        <v>246</v>
      </c>
      <c r="R18" s="134" t="s">
        <v>295</v>
      </c>
      <c r="S18" s="135" t="s">
        <v>295</v>
      </c>
      <c r="U18" s="6" t="s">
        <v>147</v>
      </c>
      <c r="V18" s="134" t="s">
        <v>246</v>
      </c>
      <c r="W18" s="134" t="s">
        <v>246</v>
      </c>
      <c r="X18" s="134" t="s">
        <v>246</v>
      </c>
      <c r="Y18" s="134" t="s">
        <v>246</v>
      </c>
      <c r="Z18" s="134" t="s">
        <v>246</v>
      </c>
      <c r="AA18" s="134" t="s">
        <v>295</v>
      </c>
      <c r="AB18" s="135" t="s">
        <v>295</v>
      </c>
      <c r="AD18" s="6" t="s">
        <v>147</v>
      </c>
      <c r="AE18" s="134" t="s">
        <v>246</v>
      </c>
      <c r="AF18" s="134" t="s">
        <v>246</v>
      </c>
      <c r="AG18" s="134" t="s">
        <v>246</v>
      </c>
      <c r="AH18" s="134" t="s">
        <v>246</v>
      </c>
      <c r="AI18" s="134" t="s">
        <v>246</v>
      </c>
      <c r="AJ18" s="134" t="s">
        <v>295</v>
      </c>
      <c r="AK18" s="135" t="s">
        <v>295</v>
      </c>
      <c r="AM18" s="6" t="s">
        <v>147</v>
      </c>
      <c r="AN18" s="134" t="s">
        <v>246</v>
      </c>
      <c r="AO18" s="134" t="s">
        <v>246</v>
      </c>
      <c r="AP18" s="134" t="s">
        <v>246</v>
      </c>
      <c r="AQ18" s="134" t="s">
        <v>246</v>
      </c>
      <c r="AR18" s="134" t="s">
        <v>246</v>
      </c>
      <c r="AS18" s="134" t="s">
        <v>295</v>
      </c>
      <c r="AT18" s="135" t="s">
        <v>295</v>
      </c>
      <c r="AV18" s="6" t="s">
        <v>147</v>
      </c>
      <c r="AW18" s="134" t="s">
        <v>295</v>
      </c>
      <c r="AX18" s="134" t="s">
        <v>246</v>
      </c>
      <c r="AY18" s="134" t="s">
        <v>246</v>
      </c>
      <c r="AZ18" s="134" t="s">
        <v>246</v>
      </c>
      <c r="BA18" s="134" t="s">
        <v>246</v>
      </c>
      <c r="BB18" s="134" t="s">
        <v>295</v>
      </c>
      <c r="BC18" s="135" t="s">
        <v>295</v>
      </c>
    </row>
    <row r="19" spans="1:55" ht="15.75">
      <c r="A19" s="75" t="s">
        <v>148</v>
      </c>
      <c r="C19" s="6" t="s">
        <v>148</v>
      </c>
      <c r="D19" s="134" t="s">
        <v>295</v>
      </c>
      <c r="E19" s="134" t="s">
        <v>246</v>
      </c>
      <c r="F19" s="134" t="s">
        <v>246</v>
      </c>
      <c r="G19" s="134" t="s">
        <v>246</v>
      </c>
      <c r="H19" s="134" t="s">
        <v>246</v>
      </c>
      <c r="I19" s="134" t="s">
        <v>246</v>
      </c>
      <c r="J19" s="135" t="s">
        <v>295</v>
      </c>
      <c r="L19" s="6" t="s">
        <v>148</v>
      </c>
      <c r="M19" s="134" t="s">
        <v>295</v>
      </c>
      <c r="N19" s="134" t="s">
        <v>246</v>
      </c>
      <c r="O19" s="134" t="s">
        <v>246</v>
      </c>
      <c r="P19" s="134" t="s">
        <v>246</v>
      </c>
      <c r="Q19" s="134" t="s">
        <v>246</v>
      </c>
      <c r="R19" s="134" t="s">
        <v>295</v>
      </c>
      <c r="S19" s="135" t="s">
        <v>295</v>
      </c>
      <c r="U19" s="6" t="s">
        <v>148</v>
      </c>
      <c r="V19" s="134" t="s">
        <v>246</v>
      </c>
      <c r="W19" s="134" t="s">
        <v>246</v>
      </c>
      <c r="X19" s="134" t="s">
        <v>246</v>
      </c>
      <c r="Y19" s="134" t="s">
        <v>246</v>
      </c>
      <c r="Z19" s="134" t="s">
        <v>246</v>
      </c>
      <c r="AA19" s="134" t="s">
        <v>295</v>
      </c>
      <c r="AB19" s="135" t="s">
        <v>295</v>
      </c>
      <c r="AD19" s="6" t="s">
        <v>148</v>
      </c>
      <c r="AE19" s="134" t="s">
        <v>246</v>
      </c>
      <c r="AF19" s="134" t="s">
        <v>246</v>
      </c>
      <c r="AG19" s="134" t="s">
        <v>246</v>
      </c>
      <c r="AH19" s="134" t="s">
        <v>246</v>
      </c>
      <c r="AI19" s="134" t="s">
        <v>246</v>
      </c>
      <c r="AJ19" s="134" t="s">
        <v>295</v>
      </c>
      <c r="AK19" s="135" t="s">
        <v>295</v>
      </c>
      <c r="AM19" s="6" t="s">
        <v>148</v>
      </c>
      <c r="AN19" s="134" t="s">
        <v>246</v>
      </c>
      <c r="AO19" s="134" t="s">
        <v>246</v>
      </c>
      <c r="AP19" s="134" t="s">
        <v>246</v>
      </c>
      <c r="AQ19" s="134" t="s">
        <v>246</v>
      </c>
      <c r="AR19" s="134" t="s">
        <v>246</v>
      </c>
      <c r="AS19" s="134" t="s">
        <v>295</v>
      </c>
      <c r="AT19" s="135" t="s">
        <v>295</v>
      </c>
      <c r="AV19" s="6" t="s">
        <v>148</v>
      </c>
      <c r="AW19" s="134" t="s">
        <v>295</v>
      </c>
      <c r="AX19" s="134" t="s">
        <v>246</v>
      </c>
      <c r="AY19" s="134" t="s">
        <v>246</v>
      </c>
      <c r="AZ19" s="134" t="s">
        <v>246</v>
      </c>
      <c r="BA19" s="134" t="s">
        <v>246</v>
      </c>
      <c r="BB19" s="134" t="s">
        <v>295</v>
      </c>
      <c r="BC19" s="135" t="s">
        <v>295</v>
      </c>
    </row>
    <row r="20" spans="1:55" ht="15.75">
      <c r="A20" s="75" t="s">
        <v>149</v>
      </c>
      <c r="C20" s="6" t="s">
        <v>149</v>
      </c>
      <c r="D20" s="134" t="s">
        <v>295</v>
      </c>
      <c r="E20" s="134" t="s">
        <v>295</v>
      </c>
      <c r="F20" s="134" t="s">
        <v>246</v>
      </c>
      <c r="G20" s="134" t="s">
        <v>246</v>
      </c>
      <c r="H20" s="134" t="s">
        <v>246</v>
      </c>
      <c r="I20" s="136">
        <v>32.226375579833984</v>
      </c>
      <c r="J20" s="135" t="s">
        <v>295</v>
      </c>
      <c r="L20" s="6" t="s">
        <v>149</v>
      </c>
      <c r="M20" s="134" t="s">
        <v>295</v>
      </c>
      <c r="N20" s="134" t="s">
        <v>295</v>
      </c>
      <c r="O20" s="134" t="s">
        <v>246</v>
      </c>
      <c r="P20" s="134" t="s">
        <v>246</v>
      </c>
      <c r="Q20" s="134" t="s">
        <v>246</v>
      </c>
      <c r="R20" s="134" t="s">
        <v>295</v>
      </c>
      <c r="S20" s="135" t="s">
        <v>295</v>
      </c>
      <c r="U20" s="6" t="s">
        <v>149</v>
      </c>
      <c r="V20" s="134" t="s">
        <v>246</v>
      </c>
      <c r="W20" s="134" t="s">
        <v>295</v>
      </c>
      <c r="X20" s="134" t="s">
        <v>246</v>
      </c>
      <c r="Y20" s="134" t="s">
        <v>246</v>
      </c>
      <c r="Z20" s="134" t="s">
        <v>246</v>
      </c>
      <c r="AA20" s="134" t="s">
        <v>295</v>
      </c>
      <c r="AB20" s="135" t="s">
        <v>295</v>
      </c>
      <c r="AD20" s="6" t="s">
        <v>149</v>
      </c>
      <c r="AE20" s="134" t="s">
        <v>246</v>
      </c>
      <c r="AF20" s="134" t="s">
        <v>295</v>
      </c>
      <c r="AG20" s="134" t="s">
        <v>246</v>
      </c>
      <c r="AH20" s="134" t="s">
        <v>246</v>
      </c>
      <c r="AI20" s="134" t="s">
        <v>246</v>
      </c>
      <c r="AJ20" s="134" t="s">
        <v>295</v>
      </c>
      <c r="AK20" s="135" t="s">
        <v>295</v>
      </c>
      <c r="AM20" s="6" t="s">
        <v>149</v>
      </c>
      <c r="AN20" s="134" t="s">
        <v>246</v>
      </c>
      <c r="AO20" s="134" t="s">
        <v>295</v>
      </c>
      <c r="AP20" s="134" t="s">
        <v>246</v>
      </c>
      <c r="AQ20" s="134" t="s">
        <v>246</v>
      </c>
      <c r="AR20" s="134" t="s">
        <v>246</v>
      </c>
      <c r="AS20" s="134" t="s">
        <v>295</v>
      </c>
      <c r="AT20" s="135" t="s">
        <v>295</v>
      </c>
      <c r="AV20" s="6" t="s">
        <v>149</v>
      </c>
      <c r="AW20" s="134" t="s">
        <v>295</v>
      </c>
      <c r="AX20" s="134" t="s">
        <v>295</v>
      </c>
      <c r="AY20" s="134" t="s">
        <v>246</v>
      </c>
      <c r="AZ20" s="134" t="s">
        <v>246</v>
      </c>
      <c r="BA20" s="134" t="s">
        <v>246</v>
      </c>
      <c r="BB20" s="134" t="s">
        <v>295</v>
      </c>
      <c r="BC20" s="135" t="s">
        <v>295</v>
      </c>
    </row>
    <row r="21" spans="1:55" ht="15.75">
      <c r="A21" s="75" t="s">
        <v>150</v>
      </c>
      <c r="C21" s="6" t="s">
        <v>150</v>
      </c>
      <c r="D21" s="134" t="s">
        <v>295</v>
      </c>
      <c r="E21" s="134" t="s">
        <v>295</v>
      </c>
      <c r="F21" s="134" t="s">
        <v>246</v>
      </c>
      <c r="G21" s="134" t="s">
        <v>246</v>
      </c>
      <c r="H21" s="134" t="s">
        <v>246</v>
      </c>
      <c r="I21" s="134" t="s">
        <v>296</v>
      </c>
      <c r="J21" s="137">
        <v>33.78445053100586</v>
      </c>
      <c r="L21" s="6" t="s">
        <v>150</v>
      </c>
      <c r="M21" s="134" t="s">
        <v>295</v>
      </c>
      <c r="N21" s="134" t="s">
        <v>295</v>
      </c>
      <c r="O21" s="134" t="s">
        <v>246</v>
      </c>
      <c r="P21" s="134" t="s">
        <v>246</v>
      </c>
      <c r="Q21" s="134" t="s">
        <v>246</v>
      </c>
      <c r="R21" s="134" t="s">
        <v>295</v>
      </c>
      <c r="S21" s="135" t="s">
        <v>295</v>
      </c>
      <c r="U21" s="6" t="s">
        <v>150</v>
      </c>
      <c r="V21" s="134" t="s">
        <v>246</v>
      </c>
      <c r="W21" s="134" t="s">
        <v>295</v>
      </c>
      <c r="X21" s="134" t="s">
        <v>246</v>
      </c>
      <c r="Y21" s="134" t="s">
        <v>246</v>
      </c>
      <c r="Z21" s="134" t="s">
        <v>246</v>
      </c>
      <c r="AA21" s="134" t="s">
        <v>295</v>
      </c>
      <c r="AB21" s="135" t="s">
        <v>295</v>
      </c>
      <c r="AD21" s="6" t="s">
        <v>150</v>
      </c>
      <c r="AE21" s="134" t="s">
        <v>246</v>
      </c>
      <c r="AF21" s="134" t="s">
        <v>295</v>
      </c>
      <c r="AG21" s="134" t="s">
        <v>246</v>
      </c>
      <c r="AH21" s="134" t="s">
        <v>246</v>
      </c>
      <c r="AI21" s="134" t="s">
        <v>246</v>
      </c>
      <c r="AJ21" s="134" t="s">
        <v>295</v>
      </c>
      <c r="AK21" s="135" t="s">
        <v>295</v>
      </c>
      <c r="AM21" s="6" t="s">
        <v>150</v>
      </c>
      <c r="AN21" s="134" t="s">
        <v>246</v>
      </c>
      <c r="AO21" s="134" t="s">
        <v>295</v>
      </c>
      <c r="AP21" s="134" t="s">
        <v>246</v>
      </c>
      <c r="AQ21" s="134" t="s">
        <v>246</v>
      </c>
      <c r="AR21" s="134" t="s">
        <v>246</v>
      </c>
      <c r="AS21" s="134" t="s">
        <v>295</v>
      </c>
      <c r="AT21" s="135" t="s">
        <v>295</v>
      </c>
      <c r="AV21" s="6" t="s">
        <v>150</v>
      </c>
      <c r="AW21" s="134" t="s">
        <v>295</v>
      </c>
      <c r="AX21" s="134" t="s">
        <v>295</v>
      </c>
      <c r="AY21" s="134" t="s">
        <v>246</v>
      </c>
      <c r="AZ21" s="134" t="s">
        <v>246</v>
      </c>
      <c r="BA21" s="134" t="s">
        <v>246</v>
      </c>
      <c r="BB21" s="134" t="s">
        <v>295</v>
      </c>
      <c r="BC21" s="135" t="s">
        <v>295</v>
      </c>
    </row>
    <row r="22" spans="1:55" ht="15.75">
      <c r="A22" s="75" t="s">
        <v>156</v>
      </c>
      <c r="C22" s="6" t="s">
        <v>156</v>
      </c>
      <c r="D22" s="134" t="s">
        <v>295</v>
      </c>
      <c r="E22" s="134" t="s">
        <v>295</v>
      </c>
      <c r="F22" s="134" t="s">
        <v>295</v>
      </c>
      <c r="G22" s="134" t="s">
        <v>246</v>
      </c>
      <c r="H22" s="134" t="s">
        <v>246</v>
      </c>
      <c r="I22" s="134" t="s">
        <v>296</v>
      </c>
      <c r="J22" s="135" t="s">
        <v>296</v>
      </c>
      <c r="L22" s="6" t="s">
        <v>156</v>
      </c>
      <c r="M22" s="134" t="s">
        <v>295</v>
      </c>
      <c r="N22" s="134" t="s">
        <v>295</v>
      </c>
      <c r="O22" s="134" t="s">
        <v>295</v>
      </c>
      <c r="P22" s="134" t="s">
        <v>246</v>
      </c>
      <c r="Q22" s="134" t="s">
        <v>246</v>
      </c>
      <c r="R22" s="134" t="s">
        <v>295</v>
      </c>
      <c r="S22" s="135" t="s">
        <v>295</v>
      </c>
      <c r="U22" s="6" t="s">
        <v>156</v>
      </c>
      <c r="V22" s="134" t="s">
        <v>246</v>
      </c>
      <c r="W22" s="134" t="s">
        <v>295</v>
      </c>
      <c r="X22" s="134" t="s">
        <v>295</v>
      </c>
      <c r="Y22" s="134" t="s">
        <v>246</v>
      </c>
      <c r="Z22" s="134" t="s">
        <v>246</v>
      </c>
      <c r="AA22" s="134" t="s">
        <v>295</v>
      </c>
      <c r="AB22" s="135" t="s">
        <v>295</v>
      </c>
      <c r="AD22" s="6" t="s">
        <v>156</v>
      </c>
      <c r="AE22" s="134" t="s">
        <v>246</v>
      </c>
      <c r="AF22" s="134" t="s">
        <v>295</v>
      </c>
      <c r="AG22" s="134" t="s">
        <v>295</v>
      </c>
      <c r="AH22" s="134" t="s">
        <v>246</v>
      </c>
      <c r="AI22" s="134" t="s">
        <v>246</v>
      </c>
      <c r="AJ22" s="134" t="s">
        <v>295</v>
      </c>
      <c r="AK22" s="135" t="s">
        <v>295</v>
      </c>
      <c r="AM22" s="6" t="s">
        <v>156</v>
      </c>
      <c r="AN22" s="134" t="s">
        <v>246</v>
      </c>
      <c r="AO22" s="134" t="s">
        <v>295</v>
      </c>
      <c r="AP22" s="134" t="s">
        <v>295</v>
      </c>
      <c r="AQ22" s="134" t="s">
        <v>246</v>
      </c>
      <c r="AR22" s="134" t="s">
        <v>246</v>
      </c>
      <c r="AS22" s="134" t="s">
        <v>295</v>
      </c>
      <c r="AT22" s="135" t="s">
        <v>295</v>
      </c>
      <c r="AV22" s="6" t="s">
        <v>156</v>
      </c>
      <c r="AW22" s="134" t="s">
        <v>295</v>
      </c>
      <c r="AX22" s="134" t="s">
        <v>295</v>
      </c>
      <c r="AY22" s="134" t="s">
        <v>295</v>
      </c>
      <c r="AZ22" s="134" t="s">
        <v>246</v>
      </c>
      <c r="BA22" s="134" t="s">
        <v>246</v>
      </c>
      <c r="BB22" s="134" t="s">
        <v>295</v>
      </c>
      <c r="BC22" s="135" t="s">
        <v>295</v>
      </c>
    </row>
    <row r="23" spans="1:55" ht="15.75">
      <c r="A23" s="75" t="s">
        <v>157</v>
      </c>
      <c r="C23" s="6" t="s">
        <v>157</v>
      </c>
      <c r="D23" s="134" t="s">
        <v>295</v>
      </c>
      <c r="E23" s="136">
        <v>67.8033218383789</v>
      </c>
      <c r="F23" s="134" t="s">
        <v>295</v>
      </c>
      <c r="G23" s="134" t="s">
        <v>246</v>
      </c>
      <c r="H23" s="134" t="s">
        <v>246</v>
      </c>
      <c r="I23" s="134" t="s">
        <v>296</v>
      </c>
      <c r="J23" s="135" t="s">
        <v>296</v>
      </c>
      <c r="L23" s="6" t="s">
        <v>157</v>
      </c>
      <c r="M23" s="134" t="s">
        <v>295</v>
      </c>
      <c r="N23" s="134" t="s">
        <v>295</v>
      </c>
      <c r="O23" s="134" t="s">
        <v>295</v>
      </c>
      <c r="P23" s="134" t="s">
        <v>246</v>
      </c>
      <c r="Q23" s="134" t="s">
        <v>246</v>
      </c>
      <c r="R23" s="134" t="s">
        <v>295</v>
      </c>
      <c r="S23" s="135" t="s">
        <v>295</v>
      </c>
      <c r="U23" s="6" t="s">
        <v>157</v>
      </c>
      <c r="V23" s="134" t="s">
        <v>246</v>
      </c>
      <c r="W23" s="134" t="s">
        <v>295</v>
      </c>
      <c r="X23" s="134" t="s">
        <v>295</v>
      </c>
      <c r="Y23" s="134" t="s">
        <v>246</v>
      </c>
      <c r="Z23" s="134" t="s">
        <v>246</v>
      </c>
      <c r="AA23" s="134" t="s">
        <v>295</v>
      </c>
      <c r="AB23" s="135" t="s">
        <v>295</v>
      </c>
      <c r="AD23" s="6" t="s">
        <v>157</v>
      </c>
      <c r="AE23" s="134" t="s">
        <v>246</v>
      </c>
      <c r="AF23" s="134" t="s">
        <v>295</v>
      </c>
      <c r="AG23" s="134" t="s">
        <v>295</v>
      </c>
      <c r="AH23" s="134" t="s">
        <v>246</v>
      </c>
      <c r="AI23" s="134" t="s">
        <v>246</v>
      </c>
      <c r="AJ23" s="134" t="s">
        <v>295</v>
      </c>
      <c r="AK23" s="135" t="s">
        <v>295</v>
      </c>
      <c r="AM23" s="6" t="s">
        <v>157</v>
      </c>
      <c r="AN23" s="134" t="s">
        <v>246</v>
      </c>
      <c r="AO23" s="134" t="s">
        <v>295</v>
      </c>
      <c r="AP23" s="134" t="s">
        <v>295</v>
      </c>
      <c r="AQ23" s="134" t="s">
        <v>246</v>
      </c>
      <c r="AR23" s="134" t="s">
        <v>246</v>
      </c>
      <c r="AS23" s="134" t="s">
        <v>295</v>
      </c>
      <c r="AT23" s="135" t="s">
        <v>295</v>
      </c>
      <c r="AV23" s="6" t="s">
        <v>157</v>
      </c>
      <c r="AW23" s="134" t="s">
        <v>295</v>
      </c>
      <c r="AX23" s="134" t="s">
        <v>295</v>
      </c>
      <c r="AY23" s="136">
        <v>27.38739013671875</v>
      </c>
      <c r="AZ23" s="134" t="s">
        <v>246</v>
      </c>
      <c r="BA23" s="134" t="s">
        <v>246</v>
      </c>
      <c r="BB23" s="136">
        <v>30.073894500732422</v>
      </c>
      <c r="BC23" s="137">
        <v>31.3470516204834</v>
      </c>
    </row>
    <row r="24" spans="1:55" ht="15.75">
      <c r="A24" s="75" t="s">
        <v>158</v>
      </c>
      <c r="C24" s="6" t="s">
        <v>158</v>
      </c>
      <c r="D24" s="134" t="s">
        <v>295</v>
      </c>
      <c r="E24" s="134" t="s">
        <v>296</v>
      </c>
      <c r="F24" s="134" t="s">
        <v>295</v>
      </c>
      <c r="G24" s="134" t="s">
        <v>295</v>
      </c>
      <c r="H24" s="134" t="s">
        <v>246</v>
      </c>
      <c r="I24" s="134" t="s">
        <v>296</v>
      </c>
      <c r="J24" s="135" t="s">
        <v>296</v>
      </c>
      <c r="L24" s="6" t="s">
        <v>158</v>
      </c>
      <c r="M24" s="134" t="s">
        <v>295</v>
      </c>
      <c r="N24" s="134" t="s">
        <v>295</v>
      </c>
      <c r="O24" s="134" t="s">
        <v>295</v>
      </c>
      <c r="P24" s="134" t="s">
        <v>295</v>
      </c>
      <c r="Q24" s="134" t="s">
        <v>246</v>
      </c>
      <c r="R24" s="134" t="s">
        <v>295</v>
      </c>
      <c r="S24" s="135" t="s">
        <v>295</v>
      </c>
      <c r="U24" s="6" t="s">
        <v>158</v>
      </c>
      <c r="V24" s="134" t="s">
        <v>246</v>
      </c>
      <c r="W24" s="134" t="s">
        <v>295</v>
      </c>
      <c r="X24" s="134" t="s">
        <v>295</v>
      </c>
      <c r="Y24" s="134" t="s">
        <v>295</v>
      </c>
      <c r="Z24" s="134" t="s">
        <v>246</v>
      </c>
      <c r="AA24" s="134" t="s">
        <v>295</v>
      </c>
      <c r="AB24" s="135" t="s">
        <v>295</v>
      </c>
      <c r="AD24" s="6" t="s">
        <v>158</v>
      </c>
      <c r="AE24" s="134" t="s">
        <v>246</v>
      </c>
      <c r="AF24" s="134" t="s">
        <v>295</v>
      </c>
      <c r="AG24" s="134" t="s">
        <v>295</v>
      </c>
      <c r="AH24" s="134" t="s">
        <v>295</v>
      </c>
      <c r="AI24" s="134" t="s">
        <v>246</v>
      </c>
      <c r="AJ24" s="134" t="s">
        <v>295</v>
      </c>
      <c r="AK24" s="135" t="s">
        <v>295</v>
      </c>
      <c r="AM24" s="6" t="s">
        <v>158</v>
      </c>
      <c r="AN24" s="134" t="s">
        <v>246</v>
      </c>
      <c r="AO24" s="134" t="s">
        <v>295</v>
      </c>
      <c r="AP24" s="134" t="s">
        <v>295</v>
      </c>
      <c r="AQ24" s="134" t="s">
        <v>295</v>
      </c>
      <c r="AR24" s="134" t="s">
        <v>246</v>
      </c>
      <c r="AS24" s="134" t="s">
        <v>295</v>
      </c>
      <c r="AT24" s="135" t="s">
        <v>295</v>
      </c>
      <c r="AV24" s="6" t="s">
        <v>158</v>
      </c>
      <c r="AW24" s="134" t="s">
        <v>295</v>
      </c>
      <c r="AX24" s="134" t="s">
        <v>295</v>
      </c>
      <c r="AY24" s="134" t="s">
        <v>296</v>
      </c>
      <c r="AZ24" s="134" t="s">
        <v>295</v>
      </c>
      <c r="BA24" s="134" t="s">
        <v>246</v>
      </c>
      <c r="BB24" s="134" t="s">
        <v>296</v>
      </c>
      <c r="BC24" s="135" t="s">
        <v>296</v>
      </c>
    </row>
    <row r="25" spans="1:55" ht="15.75">
      <c r="A25" s="75" t="s">
        <v>159</v>
      </c>
      <c r="C25" s="6" t="s">
        <v>159</v>
      </c>
      <c r="D25" s="134" t="s">
        <v>295</v>
      </c>
      <c r="E25" s="134" t="s">
        <v>296</v>
      </c>
      <c r="F25" s="134" t="s">
        <v>295</v>
      </c>
      <c r="G25" s="134" t="s">
        <v>295</v>
      </c>
      <c r="H25" s="134" t="s">
        <v>246</v>
      </c>
      <c r="I25" s="136">
        <v>24.62054443359375</v>
      </c>
      <c r="J25" s="137">
        <v>29.20654296875</v>
      </c>
      <c r="L25" s="6" t="s">
        <v>159</v>
      </c>
      <c r="M25" s="134" t="s">
        <v>295</v>
      </c>
      <c r="N25" s="134" t="s">
        <v>295</v>
      </c>
      <c r="O25" s="134" t="s">
        <v>295</v>
      </c>
      <c r="P25" s="134" t="s">
        <v>295</v>
      </c>
      <c r="Q25" s="134" t="s">
        <v>246</v>
      </c>
      <c r="R25" s="134" t="s">
        <v>295</v>
      </c>
      <c r="S25" s="135" t="s">
        <v>295</v>
      </c>
      <c r="U25" s="6" t="s">
        <v>159</v>
      </c>
      <c r="V25" s="134" t="s">
        <v>246</v>
      </c>
      <c r="W25" s="134" t="s">
        <v>295</v>
      </c>
      <c r="X25" s="134" t="s">
        <v>295</v>
      </c>
      <c r="Y25" s="134" t="s">
        <v>295</v>
      </c>
      <c r="Z25" s="134" t="s">
        <v>246</v>
      </c>
      <c r="AA25" s="134" t="s">
        <v>295</v>
      </c>
      <c r="AB25" s="135" t="s">
        <v>295</v>
      </c>
      <c r="AD25" s="6" t="s">
        <v>159</v>
      </c>
      <c r="AE25" s="134" t="s">
        <v>246</v>
      </c>
      <c r="AF25" s="134" t="s">
        <v>295</v>
      </c>
      <c r="AG25" s="134" t="s">
        <v>295</v>
      </c>
      <c r="AH25" s="134" t="s">
        <v>295</v>
      </c>
      <c r="AI25" s="134" t="s">
        <v>246</v>
      </c>
      <c r="AJ25" s="134" t="s">
        <v>295</v>
      </c>
      <c r="AK25" s="135" t="s">
        <v>295</v>
      </c>
      <c r="AM25" s="6" t="s">
        <v>159</v>
      </c>
      <c r="AN25" s="134" t="s">
        <v>246</v>
      </c>
      <c r="AO25" s="134" t="s">
        <v>295</v>
      </c>
      <c r="AP25" s="134" t="s">
        <v>295</v>
      </c>
      <c r="AQ25" s="134" t="s">
        <v>295</v>
      </c>
      <c r="AR25" s="134" t="s">
        <v>246</v>
      </c>
      <c r="AS25" s="134" t="s">
        <v>295</v>
      </c>
      <c r="AT25" s="135" t="s">
        <v>295</v>
      </c>
      <c r="AV25" s="6" t="s">
        <v>159</v>
      </c>
      <c r="AW25" s="134" t="s">
        <v>295</v>
      </c>
      <c r="AX25" s="136">
        <v>55.13519287109375</v>
      </c>
      <c r="AY25" s="134" t="s">
        <v>296</v>
      </c>
      <c r="AZ25" s="134" t="s">
        <v>295</v>
      </c>
      <c r="BA25" s="134" t="s">
        <v>246</v>
      </c>
      <c r="BB25" s="136">
        <v>32.67403030395508</v>
      </c>
      <c r="BC25" s="137">
        <v>35.49296951293945</v>
      </c>
    </row>
    <row r="26" spans="1:55" ht="15.75">
      <c r="A26" s="75" t="s">
        <v>151</v>
      </c>
      <c r="C26" s="6" t="s">
        <v>151</v>
      </c>
      <c r="D26" s="134" t="s">
        <v>295</v>
      </c>
      <c r="E26" s="134" t="s">
        <v>296</v>
      </c>
      <c r="F26" s="136">
        <v>33.099212646484375</v>
      </c>
      <c r="G26" s="134" t="s">
        <v>295</v>
      </c>
      <c r="H26" s="134" t="s">
        <v>246</v>
      </c>
      <c r="I26" s="134" t="s">
        <v>296</v>
      </c>
      <c r="J26" s="135" t="s">
        <v>296</v>
      </c>
      <c r="L26" s="6" t="s">
        <v>151</v>
      </c>
      <c r="M26" s="134" t="s">
        <v>295</v>
      </c>
      <c r="N26" s="134" t="s">
        <v>295</v>
      </c>
      <c r="O26" s="134" t="s">
        <v>295</v>
      </c>
      <c r="P26" s="134" t="s">
        <v>295</v>
      </c>
      <c r="Q26" s="134" t="s">
        <v>246</v>
      </c>
      <c r="R26" s="134" t="s">
        <v>295</v>
      </c>
      <c r="S26" s="135" t="s">
        <v>295</v>
      </c>
      <c r="U26" s="6" t="s">
        <v>151</v>
      </c>
      <c r="V26" s="134" t="s">
        <v>246</v>
      </c>
      <c r="W26" s="134" t="s">
        <v>295</v>
      </c>
      <c r="X26" s="134" t="s">
        <v>295</v>
      </c>
      <c r="Y26" s="134" t="s">
        <v>295</v>
      </c>
      <c r="Z26" s="134" t="s">
        <v>246</v>
      </c>
      <c r="AA26" s="134" t="s">
        <v>295</v>
      </c>
      <c r="AB26" s="135" t="s">
        <v>295</v>
      </c>
      <c r="AD26" s="6" t="s">
        <v>151</v>
      </c>
      <c r="AE26" s="134" t="s">
        <v>246</v>
      </c>
      <c r="AF26" s="134" t="s">
        <v>295</v>
      </c>
      <c r="AG26" s="134" t="s">
        <v>295</v>
      </c>
      <c r="AH26" s="134" t="s">
        <v>295</v>
      </c>
      <c r="AI26" s="134" t="s">
        <v>246</v>
      </c>
      <c r="AJ26" s="134" t="s">
        <v>295</v>
      </c>
      <c r="AK26" s="135" t="s">
        <v>295</v>
      </c>
      <c r="AM26" s="6" t="s">
        <v>151</v>
      </c>
      <c r="AN26" s="134" t="s">
        <v>246</v>
      </c>
      <c r="AO26" s="134" t="s">
        <v>295</v>
      </c>
      <c r="AP26" s="134" t="s">
        <v>295</v>
      </c>
      <c r="AQ26" s="134" t="s">
        <v>295</v>
      </c>
      <c r="AR26" s="134" t="s">
        <v>246</v>
      </c>
      <c r="AS26" s="134" t="s">
        <v>295</v>
      </c>
      <c r="AT26" s="135" t="s">
        <v>295</v>
      </c>
      <c r="AV26" s="6" t="s">
        <v>151</v>
      </c>
      <c r="AW26" s="134" t="s">
        <v>295</v>
      </c>
      <c r="AX26" s="134" t="s">
        <v>296</v>
      </c>
      <c r="AY26" s="134" t="s">
        <v>296</v>
      </c>
      <c r="AZ26" s="136">
        <v>53.169559478759766</v>
      </c>
      <c r="BA26" s="134" t="s">
        <v>246</v>
      </c>
      <c r="BB26" s="134" t="s">
        <v>296</v>
      </c>
      <c r="BC26" s="135" t="s">
        <v>296</v>
      </c>
    </row>
    <row r="27" spans="1:55" ht="15.75">
      <c r="A27" s="75" t="s">
        <v>152</v>
      </c>
      <c r="C27" s="6" t="s">
        <v>152</v>
      </c>
      <c r="D27" s="134" t="s">
        <v>295</v>
      </c>
      <c r="E27" s="134" t="s">
        <v>296</v>
      </c>
      <c r="F27" s="134" t="s">
        <v>296</v>
      </c>
      <c r="G27" s="136">
        <v>37.01252365112305</v>
      </c>
      <c r="H27" s="134" t="s">
        <v>295</v>
      </c>
      <c r="I27" s="136">
        <v>68.17201232910156</v>
      </c>
      <c r="J27" s="137">
        <v>65.48778533935547</v>
      </c>
      <c r="L27" s="6" t="s">
        <v>152</v>
      </c>
      <c r="M27" s="134" t="s">
        <v>295</v>
      </c>
      <c r="N27" s="134" t="s">
        <v>295</v>
      </c>
      <c r="O27" s="134" t="s">
        <v>295</v>
      </c>
      <c r="P27" s="134" t="s">
        <v>295</v>
      </c>
      <c r="Q27" s="134" t="s">
        <v>295</v>
      </c>
      <c r="R27" s="136">
        <v>53.56382369995117</v>
      </c>
      <c r="S27" s="137">
        <v>53.5277099609375</v>
      </c>
      <c r="U27" s="6" t="s">
        <v>152</v>
      </c>
      <c r="V27" s="134" t="s">
        <v>246</v>
      </c>
      <c r="W27" s="134" t="s">
        <v>295</v>
      </c>
      <c r="X27" s="134" t="s">
        <v>295</v>
      </c>
      <c r="Y27" s="134" t="s">
        <v>295</v>
      </c>
      <c r="Z27" s="134" t="s">
        <v>295</v>
      </c>
      <c r="AA27" s="134" t="s">
        <v>295</v>
      </c>
      <c r="AB27" s="135" t="s">
        <v>295</v>
      </c>
      <c r="AD27" s="6" t="s">
        <v>152</v>
      </c>
      <c r="AE27" s="134" t="s">
        <v>246</v>
      </c>
      <c r="AF27" s="134" t="s">
        <v>295</v>
      </c>
      <c r="AG27" s="134" t="s">
        <v>295</v>
      </c>
      <c r="AH27" s="134" t="s">
        <v>295</v>
      </c>
      <c r="AI27" s="134" t="s">
        <v>246</v>
      </c>
      <c r="AJ27" s="134" t="s">
        <v>295</v>
      </c>
      <c r="AK27" s="135" t="s">
        <v>295</v>
      </c>
      <c r="AM27" s="6" t="s">
        <v>152</v>
      </c>
      <c r="AN27" s="134" t="s">
        <v>246</v>
      </c>
      <c r="AO27" s="134" t="s">
        <v>295</v>
      </c>
      <c r="AP27" s="134" t="s">
        <v>295</v>
      </c>
      <c r="AQ27" s="134" t="s">
        <v>295</v>
      </c>
      <c r="AR27" s="134" t="s">
        <v>295</v>
      </c>
      <c r="AS27" s="134" t="s">
        <v>295</v>
      </c>
      <c r="AT27" s="135" t="s">
        <v>295</v>
      </c>
      <c r="AV27" s="6" t="s">
        <v>152</v>
      </c>
      <c r="AW27" s="134" t="s">
        <v>295</v>
      </c>
      <c r="AX27" s="134" t="s">
        <v>296</v>
      </c>
      <c r="AY27" s="136">
        <v>74.9492416381836</v>
      </c>
      <c r="AZ27" s="134" t="s">
        <v>296</v>
      </c>
      <c r="BA27" s="134" t="s">
        <v>295</v>
      </c>
      <c r="BB27" s="136">
        <v>72.35972595214844</v>
      </c>
      <c r="BC27" s="137">
        <v>70.4304428100586</v>
      </c>
    </row>
    <row r="28" spans="1:55" ht="15.75">
      <c r="A28" s="75" t="s">
        <v>153</v>
      </c>
      <c r="C28" s="6" t="s">
        <v>153</v>
      </c>
      <c r="D28" s="134" t="s">
        <v>295</v>
      </c>
      <c r="E28" s="134" t="s">
        <v>296</v>
      </c>
      <c r="F28" s="134" t="s">
        <v>296</v>
      </c>
      <c r="G28" s="134" t="s">
        <v>296</v>
      </c>
      <c r="H28" s="134" t="s">
        <v>295</v>
      </c>
      <c r="I28" s="136">
        <v>45.817543029785156</v>
      </c>
      <c r="J28" s="137">
        <v>44.087615966796875</v>
      </c>
      <c r="L28" s="6" t="s">
        <v>153</v>
      </c>
      <c r="M28" s="134" t="s">
        <v>295</v>
      </c>
      <c r="N28" s="134" t="s">
        <v>295</v>
      </c>
      <c r="O28" s="134" t="s">
        <v>295</v>
      </c>
      <c r="P28" s="134" t="s">
        <v>295</v>
      </c>
      <c r="Q28" s="134" t="s">
        <v>295</v>
      </c>
      <c r="R28" s="134" t="s">
        <v>296</v>
      </c>
      <c r="S28" s="135" t="s">
        <v>296</v>
      </c>
      <c r="U28" s="6" t="s">
        <v>153</v>
      </c>
      <c r="V28" s="134" t="s">
        <v>246</v>
      </c>
      <c r="W28" s="134" t="s">
        <v>295</v>
      </c>
      <c r="X28" s="134" t="s">
        <v>295</v>
      </c>
      <c r="Y28" s="134" t="s">
        <v>295</v>
      </c>
      <c r="Z28" s="134" t="s">
        <v>295</v>
      </c>
      <c r="AA28" s="134" t="s">
        <v>295</v>
      </c>
      <c r="AB28" s="135" t="s">
        <v>295</v>
      </c>
      <c r="AD28" s="6" t="s">
        <v>153</v>
      </c>
      <c r="AE28" s="134" t="s">
        <v>246</v>
      </c>
      <c r="AF28" s="134" t="s">
        <v>295</v>
      </c>
      <c r="AG28" s="134" t="s">
        <v>295</v>
      </c>
      <c r="AH28" s="134" t="s">
        <v>295</v>
      </c>
      <c r="AI28" s="134" t="s">
        <v>295</v>
      </c>
      <c r="AJ28" s="134" t="s">
        <v>295</v>
      </c>
      <c r="AK28" s="135" t="s">
        <v>295</v>
      </c>
      <c r="AM28" s="6" t="s">
        <v>153</v>
      </c>
      <c r="AN28" s="134" t="s">
        <v>246</v>
      </c>
      <c r="AO28" s="134" t="s">
        <v>295</v>
      </c>
      <c r="AP28" s="134" t="s">
        <v>295</v>
      </c>
      <c r="AQ28" s="134" t="s">
        <v>295</v>
      </c>
      <c r="AR28" s="134" t="s">
        <v>295</v>
      </c>
      <c r="AS28" s="134" t="s">
        <v>295</v>
      </c>
      <c r="AT28" s="135" t="s">
        <v>295</v>
      </c>
      <c r="AV28" s="6" t="s">
        <v>153</v>
      </c>
      <c r="AW28" s="134" t="s">
        <v>295</v>
      </c>
      <c r="AX28" s="134" t="s">
        <v>296</v>
      </c>
      <c r="AY28" s="134" t="s">
        <v>296</v>
      </c>
      <c r="AZ28" s="136">
        <v>18.00624656677246</v>
      </c>
      <c r="BA28" s="136">
        <v>43.81272888183594</v>
      </c>
      <c r="BB28" s="136">
        <v>42.71354293823242</v>
      </c>
      <c r="BC28" s="137">
        <v>41.576725006103516</v>
      </c>
    </row>
    <row r="29" spans="1:55" ht="15.75">
      <c r="A29" s="75" t="s">
        <v>154</v>
      </c>
      <c r="C29" s="6" t="s">
        <v>154</v>
      </c>
      <c r="D29" s="134" t="s">
        <v>295</v>
      </c>
      <c r="E29" s="134" t="s">
        <v>296</v>
      </c>
      <c r="F29" s="134" t="s">
        <v>296</v>
      </c>
      <c r="G29" s="134" t="s">
        <v>296</v>
      </c>
      <c r="H29" s="134" t="s">
        <v>295</v>
      </c>
      <c r="I29" s="134" t="s">
        <v>296</v>
      </c>
      <c r="J29" s="135" t="s">
        <v>296</v>
      </c>
      <c r="L29" s="6" t="s">
        <v>154</v>
      </c>
      <c r="M29" s="134" t="s">
        <v>295</v>
      </c>
      <c r="N29" s="134" t="s">
        <v>295</v>
      </c>
      <c r="O29" s="134" t="s">
        <v>295</v>
      </c>
      <c r="P29" s="134" t="s">
        <v>295</v>
      </c>
      <c r="Q29" s="134" t="s">
        <v>295</v>
      </c>
      <c r="R29" s="134" t="s">
        <v>296</v>
      </c>
      <c r="S29" s="135" t="s">
        <v>296</v>
      </c>
      <c r="U29" s="6" t="s">
        <v>154</v>
      </c>
      <c r="V29" s="134" t="s">
        <v>246</v>
      </c>
      <c r="W29" s="134" t="s">
        <v>295</v>
      </c>
      <c r="X29" s="134" t="s">
        <v>295</v>
      </c>
      <c r="Y29" s="134" t="s">
        <v>295</v>
      </c>
      <c r="Z29" s="134" t="s">
        <v>295</v>
      </c>
      <c r="AA29" s="134" t="s">
        <v>295</v>
      </c>
      <c r="AB29" s="135" t="s">
        <v>295</v>
      </c>
      <c r="AD29" s="6" t="s">
        <v>154</v>
      </c>
      <c r="AE29" s="134" t="s">
        <v>246</v>
      </c>
      <c r="AF29" s="134" t="s">
        <v>295</v>
      </c>
      <c r="AG29" s="134" t="s">
        <v>295</v>
      </c>
      <c r="AH29" s="134" t="s">
        <v>295</v>
      </c>
      <c r="AI29" s="134" t="s">
        <v>295</v>
      </c>
      <c r="AJ29" s="134" t="s">
        <v>295</v>
      </c>
      <c r="AK29" s="135" t="s">
        <v>295</v>
      </c>
      <c r="AM29" s="6" t="s">
        <v>154</v>
      </c>
      <c r="AN29" s="134" t="s">
        <v>246</v>
      </c>
      <c r="AO29" s="134" t="s">
        <v>295</v>
      </c>
      <c r="AP29" s="134" t="s">
        <v>295</v>
      </c>
      <c r="AQ29" s="134" t="s">
        <v>295</v>
      </c>
      <c r="AR29" s="134" t="s">
        <v>295</v>
      </c>
      <c r="AS29" s="134" t="s">
        <v>295</v>
      </c>
      <c r="AT29" s="135" t="s">
        <v>295</v>
      </c>
      <c r="AV29" s="6" t="s">
        <v>154</v>
      </c>
      <c r="AW29" s="134" t="s">
        <v>295</v>
      </c>
      <c r="AX29" s="134" t="s">
        <v>296</v>
      </c>
      <c r="AY29" s="134" t="s">
        <v>296</v>
      </c>
      <c r="AZ29" s="134" t="s">
        <v>296</v>
      </c>
      <c r="BA29" s="134" t="s">
        <v>296</v>
      </c>
      <c r="BB29" s="134" t="s">
        <v>296</v>
      </c>
      <c r="BC29" s="135" t="s">
        <v>296</v>
      </c>
    </row>
    <row r="30" spans="1:55" ht="15.75">
      <c r="A30" s="75" t="s">
        <v>11</v>
      </c>
      <c r="C30" s="6" t="s">
        <v>11</v>
      </c>
      <c r="D30" s="136">
        <v>37.4647331237793</v>
      </c>
      <c r="E30" s="134" t="s">
        <v>296</v>
      </c>
      <c r="F30" s="134" t="s">
        <v>296</v>
      </c>
      <c r="G30" s="134" t="s">
        <v>296</v>
      </c>
      <c r="H30" s="136">
        <v>56.36897277832031</v>
      </c>
      <c r="I30" s="134" t="s">
        <v>296</v>
      </c>
      <c r="J30" s="135" t="s">
        <v>296</v>
      </c>
      <c r="L30" s="6" t="s">
        <v>11</v>
      </c>
      <c r="M30" s="136">
        <v>0</v>
      </c>
      <c r="N30" s="136">
        <v>34.322750091552734</v>
      </c>
      <c r="O30" s="136">
        <v>70.97376251220703</v>
      </c>
      <c r="P30" s="136">
        <v>61.41170883178711</v>
      </c>
      <c r="Q30" s="136">
        <v>26.922199249267578</v>
      </c>
      <c r="R30" s="134" t="s">
        <v>296</v>
      </c>
      <c r="S30" s="135" t="s">
        <v>296</v>
      </c>
      <c r="U30" s="6" t="s">
        <v>11</v>
      </c>
      <c r="V30" s="134" t="s">
        <v>246</v>
      </c>
      <c r="W30" s="136">
        <v>0</v>
      </c>
      <c r="X30" s="136">
        <v>140.71163940429688</v>
      </c>
      <c r="Y30" s="136">
        <v>0</v>
      </c>
      <c r="Z30" s="136">
        <v>0</v>
      </c>
      <c r="AA30" s="136">
        <v>34.4455451965332</v>
      </c>
      <c r="AB30" s="137">
        <v>34.4455451965332</v>
      </c>
      <c r="AD30" s="6" t="s">
        <v>11</v>
      </c>
      <c r="AE30" s="134" t="s">
        <v>246</v>
      </c>
      <c r="AF30" s="136">
        <v>0</v>
      </c>
      <c r="AG30" s="136">
        <v>0</v>
      </c>
      <c r="AH30" s="136">
        <v>0</v>
      </c>
      <c r="AI30" s="136">
        <v>0</v>
      </c>
      <c r="AJ30" s="136">
        <v>0</v>
      </c>
      <c r="AK30" s="137">
        <v>0</v>
      </c>
      <c r="AM30" s="6" t="s">
        <v>11</v>
      </c>
      <c r="AN30" s="134" t="s">
        <v>246</v>
      </c>
      <c r="AO30" s="136">
        <v>0</v>
      </c>
      <c r="AP30" s="136">
        <v>116.53832244873047</v>
      </c>
      <c r="AQ30" s="136">
        <v>63.97077178955078</v>
      </c>
      <c r="AR30" s="136">
        <v>0</v>
      </c>
      <c r="AS30" s="136">
        <v>69.69188690185547</v>
      </c>
      <c r="AT30" s="137">
        <v>69.69188690185547</v>
      </c>
      <c r="AV30" s="6" t="s">
        <v>11</v>
      </c>
      <c r="AW30" s="136">
        <v>37.34138870239258</v>
      </c>
      <c r="AX30" s="134" t="s">
        <v>296</v>
      </c>
      <c r="AY30" s="134" t="s">
        <v>296</v>
      </c>
      <c r="AZ30" s="134" t="s">
        <v>296</v>
      </c>
      <c r="BA30" s="134" t="s">
        <v>296</v>
      </c>
      <c r="BB30" s="134" t="s">
        <v>296</v>
      </c>
      <c r="BC30" s="135" t="s">
        <v>296</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6">
        <v>37.4647331237793</v>
      </c>
      <c r="E33" s="134" t="s">
        <v>246</v>
      </c>
      <c r="F33" s="134" t="s">
        <v>246</v>
      </c>
      <c r="G33" s="134" t="s">
        <v>246</v>
      </c>
      <c r="H33" s="136">
        <v>56.36897277832031</v>
      </c>
      <c r="I33" s="134" t="s">
        <v>246</v>
      </c>
      <c r="J33" s="135" t="s">
        <v>246</v>
      </c>
      <c r="L33" s="6" t="s">
        <v>13</v>
      </c>
      <c r="M33" s="136">
        <v>0</v>
      </c>
      <c r="N33" s="136">
        <v>34.322750091552734</v>
      </c>
      <c r="O33" s="136">
        <v>70.97376251220703</v>
      </c>
      <c r="P33" s="136">
        <v>61.41170883178711</v>
      </c>
      <c r="Q33" s="136">
        <v>26.922199249267578</v>
      </c>
      <c r="R33" s="134" t="s">
        <v>295</v>
      </c>
      <c r="S33" s="135" t="s">
        <v>295</v>
      </c>
      <c r="U33" s="6" t="s">
        <v>13</v>
      </c>
      <c r="V33" s="134" t="s">
        <v>246</v>
      </c>
      <c r="W33" s="136">
        <v>0</v>
      </c>
      <c r="X33" s="136">
        <v>140.71163940429688</v>
      </c>
      <c r="Y33" s="136">
        <v>0</v>
      </c>
      <c r="Z33" s="136">
        <v>0</v>
      </c>
      <c r="AA33" s="136">
        <v>34.4455451965332</v>
      </c>
      <c r="AB33" s="137">
        <v>34.4455451965332</v>
      </c>
      <c r="AD33" s="6" t="s">
        <v>13</v>
      </c>
      <c r="AE33" s="134" t="s">
        <v>246</v>
      </c>
      <c r="AF33" s="136">
        <v>0</v>
      </c>
      <c r="AG33" s="136">
        <v>0</v>
      </c>
      <c r="AH33" s="136">
        <v>0</v>
      </c>
      <c r="AI33" s="136">
        <v>0</v>
      </c>
      <c r="AJ33" s="136">
        <v>0</v>
      </c>
      <c r="AK33" s="137">
        <v>0</v>
      </c>
      <c r="AM33" s="6" t="s">
        <v>13</v>
      </c>
      <c r="AN33" s="134" t="s">
        <v>246</v>
      </c>
      <c r="AO33" s="136">
        <v>0</v>
      </c>
      <c r="AP33" s="136">
        <v>116.53832244873047</v>
      </c>
      <c r="AQ33" s="136">
        <v>63.97077178955078</v>
      </c>
      <c r="AR33" s="136">
        <v>0</v>
      </c>
      <c r="AS33" s="136">
        <v>69.69188690185547</v>
      </c>
      <c r="AT33" s="137">
        <v>69.69188690185547</v>
      </c>
      <c r="AV33" s="6" t="s">
        <v>13</v>
      </c>
      <c r="AW33" s="136">
        <v>37.34138870239258</v>
      </c>
      <c r="AX33" s="134" t="s">
        <v>246</v>
      </c>
      <c r="AY33" s="134" t="s">
        <v>295</v>
      </c>
      <c r="AZ33" s="134" t="s">
        <v>246</v>
      </c>
      <c r="BA33" s="134" t="s">
        <v>246</v>
      </c>
      <c r="BB33" s="134" t="s">
        <v>295</v>
      </c>
      <c r="BC33" s="135" t="s">
        <v>295</v>
      </c>
    </row>
    <row r="34" spans="1:55" ht="15.75">
      <c r="A34" s="75" t="s">
        <v>21</v>
      </c>
      <c r="C34" s="6" t="s">
        <v>21</v>
      </c>
      <c r="D34" s="134" t="s">
        <v>296</v>
      </c>
      <c r="E34" s="134" t="s">
        <v>295</v>
      </c>
      <c r="F34" s="134" t="s">
        <v>295</v>
      </c>
      <c r="G34" s="134" t="s">
        <v>295</v>
      </c>
      <c r="H34" s="134" t="s">
        <v>296</v>
      </c>
      <c r="I34" s="134" t="s">
        <v>295</v>
      </c>
      <c r="J34" s="135" t="s">
        <v>295</v>
      </c>
      <c r="L34" s="6" t="s">
        <v>21</v>
      </c>
      <c r="M34" s="134" t="s">
        <v>296</v>
      </c>
      <c r="N34" s="134" t="s">
        <v>296</v>
      </c>
      <c r="O34" s="134" t="s">
        <v>296</v>
      </c>
      <c r="P34" s="134" t="s">
        <v>296</v>
      </c>
      <c r="Q34" s="134" t="s">
        <v>296</v>
      </c>
      <c r="R34" s="134" t="s">
        <v>295</v>
      </c>
      <c r="S34" s="135" t="s">
        <v>295</v>
      </c>
      <c r="U34" s="6" t="s">
        <v>21</v>
      </c>
      <c r="V34" s="134" t="s">
        <v>246</v>
      </c>
      <c r="W34" s="134" t="s">
        <v>296</v>
      </c>
      <c r="X34" s="134" t="s">
        <v>296</v>
      </c>
      <c r="Y34" s="134" t="s">
        <v>296</v>
      </c>
      <c r="Z34" s="134" t="s">
        <v>296</v>
      </c>
      <c r="AA34" s="134" t="s">
        <v>296</v>
      </c>
      <c r="AB34" s="135" t="s">
        <v>296</v>
      </c>
      <c r="AD34" s="6" t="s">
        <v>21</v>
      </c>
      <c r="AE34" s="134" t="s">
        <v>246</v>
      </c>
      <c r="AF34" s="134" t="s">
        <v>296</v>
      </c>
      <c r="AG34" s="134" t="s">
        <v>296</v>
      </c>
      <c r="AH34" s="134" t="s">
        <v>296</v>
      </c>
      <c r="AI34" s="134" t="s">
        <v>296</v>
      </c>
      <c r="AJ34" s="134" t="s">
        <v>296</v>
      </c>
      <c r="AK34" s="135" t="s">
        <v>296</v>
      </c>
      <c r="AM34" s="6" t="s">
        <v>21</v>
      </c>
      <c r="AN34" s="134" t="s">
        <v>246</v>
      </c>
      <c r="AO34" s="134" t="s">
        <v>296</v>
      </c>
      <c r="AP34" s="134" t="s">
        <v>296</v>
      </c>
      <c r="AQ34" s="134" t="s">
        <v>296</v>
      </c>
      <c r="AR34" s="134" t="s">
        <v>296</v>
      </c>
      <c r="AS34" s="134" t="s">
        <v>296</v>
      </c>
      <c r="AT34" s="135" t="s">
        <v>296</v>
      </c>
      <c r="AV34" s="6" t="s">
        <v>21</v>
      </c>
      <c r="AW34" s="134" t="s">
        <v>296</v>
      </c>
      <c r="AX34" s="134" t="s">
        <v>295</v>
      </c>
      <c r="AY34" s="134" t="s">
        <v>295</v>
      </c>
      <c r="AZ34" s="134" t="s">
        <v>295</v>
      </c>
      <c r="BA34" s="134" t="s">
        <v>295</v>
      </c>
      <c r="BB34" s="134" t="s">
        <v>295</v>
      </c>
      <c r="BC34" s="135" t="s">
        <v>295</v>
      </c>
    </row>
    <row r="35" spans="1:55" ht="15.75">
      <c r="A35" s="75" t="s">
        <v>22</v>
      </c>
      <c r="C35" s="6" t="s">
        <v>22</v>
      </c>
      <c r="D35" s="134" t="s">
        <v>296</v>
      </c>
      <c r="E35" s="134" t="s">
        <v>295</v>
      </c>
      <c r="F35" s="134" t="s">
        <v>295</v>
      </c>
      <c r="G35" s="134" t="s">
        <v>295</v>
      </c>
      <c r="H35" s="134" t="s">
        <v>296</v>
      </c>
      <c r="I35" s="134" t="s">
        <v>295</v>
      </c>
      <c r="J35" s="135" t="s">
        <v>295</v>
      </c>
      <c r="L35" s="6" t="s">
        <v>22</v>
      </c>
      <c r="M35" s="134" t="s">
        <v>296</v>
      </c>
      <c r="N35" s="134" t="s">
        <v>296</v>
      </c>
      <c r="O35" s="134" t="s">
        <v>296</v>
      </c>
      <c r="P35" s="134" t="s">
        <v>296</v>
      </c>
      <c r="Q35" s="134" t="s">
        <v>296</v>
      </c>
      <c r="R35" s="134" t="s">
        <v>295</v>
      </c>
      <c r="S35" s="135" t="s">
        <v>295</v>
      </c>
      <c r="U35" s="6" t="s">
        <v>22</v>
      </c>
      <c r="V35" s="134" t="s">
        <v>246</v>
      </c>
      <c r="W35" s="134" t="s">
        <v>296</v>
      </c>
      <c r="X35" s="134" t="s">
        <v>296</v>
      </c>
      <c r="Y35" s="134" t="s">
        <v>296</v>
      </c>
      <c r="Z35" s="134" t="s">
        <v>296</v>
      </c>
      <c r="AA35" s="134" t="s">
        <v>296</v>
      </c>
      <c r="AB35" s="135" t="s">
        <v>296</v>
      </c>
      <c r="AD35" s="6" t="s">
        <v>22</v>
      </c>
      <c r="AE35" s="134" t="s">
        <v>246</v>
      </c>
      <c r="AF35" s="134" t="s">
        <v>296</v>
      </c>
      <c r="AG35" s="134" t="s">
        <v>296</v>
      </c>
      <c r="AH35" s="134" t="s">
        <v>296</v>
      </c>
      <c r="AI35" s="134" t="s">
        <v>296</v>
      </c>
      <c r="AJ35" s="134" t="s">
        <v>296</v>
      </c>
      <c r="AK35" s="135" t="s">
        <v>296</v>
      </c>
      <c r="AM35" s="6" t="s">
        <v>22</v>
      </c>
      <c r="AN35" s="134" t="s">
        <v>246</v>
      </c>
      <c r="AO35" s="134" t="s">
        <v>296</v>
      </c>
      <c r="AP35" s="134" t="s">
        <v>296</v>
      </c>
      <c r="AQ35" s="134" t="s">
        <v>296</v>
      </c>
      <c r="AR35" s="134" t="s">
        <v>296</v>
      </c>
      <c r="AS35" s="134" t="s">
        <v>296</v>
      </c>
      <c r="AT35" s="135" t="s">
        <v>296</v>
      </c>
      <c r="AV35" s="6" t="s">
        <v>22</v>
      </c>
      <c r="AW35" s="134" t="s">
        <v>296</v>
      </c>
      <c r="AX35" s="134" t="s">
        <v>295</v>
      </c>
      <c r="AY35" s="134" t="s">
        <v>295</v>
      </c>
      <c r="AZ35" s="134" t="s">
        <v>295</v>
      </c>
      <c r="BA35" s="134" t="s">
        <v>295</v>
      </c>
      <c r="BB35" s="134" t="s">
        <v>295</v>
      </c>
      <c r="BC35" s="135" t="s">
        <v>295</v>
      </c>
    </row>
    <row r="36" spans="1:55" ht="15.75">
      <c r="A36" s="75" t="s">
        <v>23</v>
      </c>
      <c r="C36" s="6" t="s">
        <v>23</v>
      </c>
      <c r="D36" s="134" t="s">
        <v>296</v>
      </c>
      <c r="E36" s="134" t="s">
        <v>295</v>
      </c>
      <c r="F36" s="134" t="s">
        <v>295</v>
      </c>
      <c r="G36" s="134" t="s">
        <v>295</v>
      </c>
      <c r="H36" s="134" t="s">
        <v>296</v>
      </c>
      <c r="I36" s="134" t="s">
        <v>295</v>
      </c>
      <c r="J36" s="135" t="s">
        <v>295</v>
      </c>
      <c r="L36" s="6" t="s">
        <v>23</v>
      </c>
      <c r="M36" s="134" t="s">
        <v>296</v>
      </c>
      <c r="N36" s="134" t="s">
        <v>296</v>
      </c>
      <c r="O36" s="134" t="s">
        <v>296</v>
      </c>
      <c r="P36" s="134" t="s">
        <v>296</v>
      </c>
      <c r="Q36" s="134" t="s">
        <v>296</v>
      </c>
      <c r="R36" s="134" t="s">
        <v>295</v>
      </c>
      <c r="S36" s="135" t="s">
        <v>295</v>
      </c>
      <c r="U36" s="6" t="s">
        <v>23</v>
      </c>
      <c r="V36" s="134" t="s">
        <v>246</v>
      </c>
      <c r="W36" s="134" t="s">
        <v>296</v>
      </c>
      <c r="X36" s="134" t="s">
        <v>296</v>
      </c>
      <c r="Y36" s="134" t="s">
        <v>296</v>
      </c>
      <c r="Z36" s="134" t="s">
        <v>296</v>
      </c>
      <c r="AA36" s="134" t="s">
        <v>296</v>
      </c>
      <c r="AB36" s="135" t="s">
        <v>296</v>
      </c>
      <c r="AD36" s="6" t="s">
        <v>23</v>
      </c>
      <c r="AE36" s="134" t="s">
        <v>246</v>
      </c>
      <c r="AF36" s="134" t="s">
        <v>296</v>
      </c>
      <c r="AG36" s="134" t="s">
        <v>296</v>
      </c>
      <c r="AH36" s="134" t="s">
        <v>296</v>
      </c>
      <c r="AI36" s="134" t="s">
        <v>296</v>
      </c>
      <c r="AJ36" s="134" t="s">
        <v>296</v>
      </c>
      <c r="AK36" s="135" t="s">
        <v>296</v>
      </c>
      <c r="AM36" s="6" t="s">
        <v>23</v>
      </c>
      <c r="AN36" s="134" t="s">
        <v>246</v>
      </c>
      <c r="AO36" s="134" t="s">
        <v>296</v>
      </c>
      <c r="AP36" s="134" t="s">
        <v>296</v>
      </c>
      <c r="AQ36" s="134" t="s">
        <v>296</v>
      </c>
      <c r="AR36" s="134" t="s">
        <v>296</v>
      </c>
      <c r="AS36" s="134" t="s">
        <v>296</v>
      </c>
      <c r="AT36" s="135" t="s">
        <v>296</v>
      </c>
      <c r="AV36" s="6" t="s">
        <v>23</v>
      </c>
      <c r="AW36" s="134" t="s">
        <v>296</v>
      </c>
      <c r="AX36" s="134" t="s">
        <v>295</v>
      </c>
      <c r="AY36" s="134" t="s">
        <v>295</v>
      </c>
      <c r="AZ36" s="134" t="s">
        <v>295</v>
      </c>
      <c r="BA36" s="134" t="s">
        <v>295</v>
      </c>
      <c r="BB36" s="136">
        <v>44.19449996948242</v>
      </c>
      <c r="BC36" s="137">
        <v>43.52944564819336</v>
      </c>
    </row>
    <row r="37" spans="1:55" ht="15.75">
      <c r="A37" s="75" t="s">
        <v>24</v>
      </c>
      <c r="C37" s="6" t="s">
        <v>24</v>
      </c>
      <c r="D37" s="134" t="s">
        <v>296</v>
      </c>
      <c r="E37" s="134" t="s">
        <v>295</v>
      </c>
      <c r="F37" s="134" t="s">
        <v>295</v>
      </c>
      <c r="G37" s="134" t="s">
        <v>295</v>
      </c>
      <c r="H37" s="134" t="s">
        <v>296</v>
      </c>
      <c r="I37" s="136">
        <v>41.83052444458008</v>
      </c>
      <c r="J37" s="137">
        <v>40.622371673583984</v>
      </c>
      <c r="L37" s="6" t="s">
        <v>24</v>
      </c>
      <c r="M37" s="134" t="s">
        <v>296</v>
      </c>
      <c r="N37" s="134" t="s">
        <v>296</v>
      </c>
      <c r="O37" s="134" t="s">
        <v>296</v>
      </c>
      <c r="P37" s="134" t="s">
        <v>296</v>
      </c>
      <c r="Q37" s="134" t="s">
        <v>296</v>
      </c>
      <c r="R37" s="134" t="s">
        <v>295</v>
      </c>
      <c r="S37" s="135" t="s">
        <v>295</v>
      </c>
      <c r="U37" s="6" t="s">
        <v>24</v>
      </c>
      <c r="V37" s="134" t="s">
        <v>246</v>
      </c>
      <c r="W37" s="134" t="s">
        <v>296</v>
      </c>
      <c r="X37" s="134" t="s">
        <v>296</v>
      </c>
      <c r="Y37" s="134" t="s">
        <v>296</v>
      </c>
      <c r="Z37" s="134" t="s">
        <v>296</v>
      </c>
      <c r="AA37" s="134" t="s">
        <v>296</v>
      </c>
      <c r="AB37" s="135" t="s">
        <v>296</v>
      </c>
      <c r="AD37" s="6" t="s">
        <v>24</v>
      </c>
      <c r="AE37" s="134" t="s">
        <v>246</v>
      </c>
      <c r="AF37" s="134" t="s">
        <v>296</v>
      </c>
      <c r="AG37" s="134" t="s">
        <v>296</v>
      </c>
      <c r="AH37" s="134" t="s">
        <v>296</v>
      </c>
      <c r="AI37" s="134" t="s">
        <v>296</v>
      </c>
      <c r="AJ37" s="134" t="s">
        <v>296</v>
      </c>
      <c r="AK37" s="135" t="s">
        <v>296</v>
      </c>
      <c r="AM37" s="6" t="s">
        <v>24</v>
      </c>
      <c r="AN37" s="134" t="s">
        <v>246</v>
      </c>
      <c r="AO37" s="134" t="s">
        <v>296</v>
      </c>
      <c r="AP37" s="134" t="s">
        <v>296</v>
      </c>
      <c r="AQ37" s="134" t="s">
        <v>296</v>
      </c>
      <c r="AR37" s="134" t="s">
        <v>296</v>
      </c>
      <c r="AS37" s="134" t="s">
        <v>296</v>
      </c>
      <c r="AT37" s="135" t="s">
        <v>296</v>
      </c>
      <c r="AV37" s="6" t="s">
        <v>24</v>
      </c>
      <c r="AW37" s="134" t="s">
        <v>296</v>
      </c>
      <c r="AX37" s="134" t="s">
        <v>295</v>
      </c>
      <c r="AY37" s="134" t="s">
        <v>295</v>
      </c>
      <c r="AZ37" s="134" t="s">
        <v>295</v>
      </c>
      <c r="BA37" s="134" t="s">
        <v>295</v>
      </c>
      <c r="BB37" s="136">
        <v>44.652442932128906</v>
      </c>
      <c r="BC37" s="137">
        <v>43.607696533203125</v>
      </c>
    </row>
    <row r="38" spans="1:55" ht="15.75">
      <c r="A38" s="75" t="s">
        <v>25</v>
      </c>
      <c r="C38" s="6" t="s">
        <v>25</v>
      </c>
      <c r="D38" s="134" t="s">
        <v>296</v>
      </c>
      <c r="E38" s="134" t="s">
        <v>295</v>
      </c>
      <c r="F38" s="134" t="s">
        <v>295</v>
      </c>
      <c r="G38" s="134" t="s">
        <v>295</v>
      </c>
      <c r="H38" s="134" t="s">
        <v>296</v>
      </c>
      <c r="I38" s="136">
        <v>45.03650665283203</v>
      </c>
      <c r="J38" s="137">
        <v>42.894622802734375</v>
      </c>
      <c r="L38" s="6" t="s">
        <v>25</v>
      </c>
      <c r="M38" s="134" t="s">
        <v>296</v>
      </c>
      <c r="N38" s="134" t="s">
        <v>296</v>
      </c>
      <c r="O38" s="134" t="s">
        <v>296</v>
      </c>
      <c r="P38" s="134" t="s">
        <v>296</v>
      </c>
      <c r="Q38" s="134" t="s">
        <v>296</v>
      </c>
      <c r="R38" s="134" t="s">
        <v>295</v>
      </c>
      <c r="S38" s="135" t="s">
        <v>295</v>
      </c>
      <c r="U38" s="6" t="s">
        <v>25</v>
      </c>
      <c r="V38" s="134" t="s">
        <v>246</v>
      </c>
      <c r="W38" s="134" t="s">
        <v>296</v>
      </c>
      <c r="X38" s="134" t="s">
        <v>296</v>
      </c>
      <c r="Y38" s="134" t="s">
        <v>296</v>
      </c>
      <c r="Z38" s="134" t="s">
        <v>296</v>
      </c>
      <c r="AA38" s="134" t="s">
        <v>296</v>
      </c>
      <c r="AB38" s="135" t="s">
        <v>296</v>
      </c>
      <c r="AD38" s="6" t="s">
        <v>25</v>
      </c>
      <c r="AE38" s="134" t="s">
        <v>246</v>
      </c>
      <c r="AF38" s="134" t="s">
        <v>296</v>
      </c>
      <c r="AG38" s="134" t="s">
        <v>296</v>
      </c>
      <c r="AH38" s="134" t="s">
        <v>296</v>
      </c>
      <c r="AI38" s="134" t="s">
        <v>296</v>
      </c>
      <c r="AJ38" s="134" t="s">
        <v>296</v>
      </c>
      <c r="AK38" s="135" t="s">
        <v>296</v>
      </c>
      <c r="AM38" s="6" t="s">
        <v>25</v>
      </c>
      <c r="AN38" s="134" t="s">
        <v>246</v>
      </c>
      <c r="AO38" s="134" t="s">
        <v>296</v>
      </c>
      <c r="AP38" s="134" t="s">
        <v>296</v>
      </c>
      <c r="AQ38" s="134" t="s">
        <v>296</v>
      </c>
      <c r="AR38" s="134" t="s">
        <v>296</v>
      </c>
      <c r="AS38" s="134" t="s">
        <v>296</v>
      </c>
      <c r="AT38" s="135" t="s">
        <v>296</v>
      </c>
      <c r="AV38" s="6" t="s">
        <v>25</v>
      </c>
      <c r="AW38" s="134" t="s">
        <v>296</v>
      </c>
      <c r="AX38" s="134" t="s">
        <v>295</v>
      </c>
      <c r="AY38" s="136">
        <v>51.00474548339844</v>
      </c>
      <c r="AZ38" s="136">
        <v>41.32809829711914</v>
      </c>
      <c r="BA38" s="134" t="s">
        <v>295</v>
      </c>
      <c r="BB38" s="136">
        <v>46.991886138916016</v>
      </c>
      <c r="BC38" s="137">
        <v>45.47003936767578</v>
      </c>
    </row>
    <row r="39" spans="1:55" ht="15.75">
      <c r="A39" s="75" t="s">
        <v>26</v>
      </c>
      <c r="C39" s="6" t="s">
        <v>26</v>
      </c>
      <c r="D39" s="134" t="s">
        <v>296</v>
      </c>
      <c r="E39" s="134" t="s">
        <v>295</v>
      </c>
      <c r="F39" s="136">
        <v>33.099212646484375</v>
      </c>
      <c r="G39" s="136">
        <v>37.01252365112305</v>
      </c>
      <c r="H39" s="134" t="s">
        <v>296</v>
      </c>
      <c r="I39" s="136">
        <v>58.18022537231445</v>
      </c>
      <c r="J39" s="137">
        <v>60.302555084228516</v>
      </c>
      <c r="L39" s="6" t="s">
        <v>26</v>
      </c>
      <c r="M39" s="134" t="s">
        <v>296</v>
      </c>
      <c r="N39" s="134" t="s">
        <v>296</v>
      </c>
      <c r="O39" s="134" t="s">
        <v>296</v>
      </c>
      <c r="P39" s="134" t="s">
        <v>296</v>
      </c>
      <c r="Q39" s="134" t="s">
        <v>296</v>
      </c>
      <c r="R39" s="136">
        <v>53.56382369995117</v>
      </c>
      <c r="S39" s="137">
        <v>53.5277099609375</v>
      </c>
      <c r="U39" s="6" t="s">
        <v>26</v>
      </c>
      <c r="V39" s="134" t="s">
        <v>246</v>
      </c>
      <c r="W39" s="134" t="s">
        <v>296</v>
      </c>
      <c r="X39" s="134" t="s">
        <v>296</v>
      </c>
      <c r="Y39" s="134" t="s">
        <v>296</v>
      </c>
      <c r="Z39" s="134" t="s">
        <v>296</v>
      </c>
      <c r="AA39" s="134" t="s">
        <v>296</v>
      </c>
      <c r="AB39" s="135" t="s">
        <v>296</v>
      </c>
      <c r="AD39" s="6" t="s">
        <v>26</v>
      </c>
      <c r="AE39" s="134" t="s">
        <v>246</v>
      </c>
      <c r="AF39" s="134" t="s">
        <v>296</v>
      </c>
      <c r="AG39" s="134" t="s">
        <v>296</v>
      </c>
      <c r="AH39" s="134" t="s">
        <v>296</v>
      </c>
      <c r="AI39" s="134" t="s">
        <v>296</v>
      </c>
      <c r="AJ39" s="134" t="s">
        <v>296</v>
      </c>
      <c r="AK39" s="135" t="s">
        <v>296</v>
      </c>
      <c r="AM39" s="6" t="s">
        <v>26</v>
      </c>
      <c r="AN39" s="134" t="s">
        <v>246</v>
      </c>
      <c r="AO39" s="134" t="s">
        <v>296</v>
      </c>
      <c r="AP39" s="134" t="s">
        <v>296</v>
      </c>
      <c r="AQ39" s="134" t="s">
        <v>296</v>
      </c>
      <c r="AR39" s="134" t="s">
        <v>296</v>
      </c>
      <c r="AS39" s="134" t="s">
        <v>296</v>
      </c>
      <c r="AT39" s="135" t="s">
        <v>296</v>
      </c>
      <c r="AV39" s="6" t="s">
        <v>26</v>
      </c>
      <c r="AW39" s="134" t="s">
        <v>296</v>
      </c>
      <c r="AX39" s="136">
        <v>55.13519287109375</v>
      </c>
      <c r="AY39" s="134" t="s">
        <v>295</v>
      </c>
      <c r="AZ39" s="134" t="s">
        <v>295</v>
      </c>
      <c r="BA39" s="134" t="s">
        <v>295</v>
      </c>
      <c r="BB39" s="136">
        <v>51.992164611816406</v>
      </c>
      <c r="BC39" s="137">
        <v>53.61321258544922</v>
      </c>
    </row>
    <row r="40" spans="1:55" ht="15.75">
      <c r="A40" s="75" t="s">
        <v>27</v>
      </c>
      <c r="C40" s="6" t="s">
        <v>27</v>
      </c>
      <c r="D40" s="134" t="s">
        <v>296</v>
      </c>
      <c r="E40" s="136">
        <v>67.8033218383789</v>
      </c>
      <c r="F40" s="134" t="s">
        <v>296</v>
      </c>
      <c r="G40" s="134" t="s">
        <v>296</v>
      </c>
      <c r="H40" s="134" t="s">
        <v>296</v>
      </c>
      <c r="I40" s="136">
        <v>41.52387619018555</v>
      </c>
      <c r="J40" s="137">
        <v>40.93534469604492</v>
      </c>
      <c r="L40" s="6" t="s">
        <v>27</v>
      </c>
      <c r="M40" s="134" t="s">
        <v>296</v>
      </c>
      <c r="N40" s="134" t="s">
        <v>296</v>
      </c>
      <c r="O40" s="134" t="s">
        <v>296</v>
      </c>
      <c r="P40" s="134" t="s">
        <v>296</v>
      </c>
      <c r="Q40" s="134" t="s">
        <v>296</v>
      </c>
      <c r="R40" s="134" t="s">
        <v>296</v>
      </c>
      <c r="S40" s="135" t="s">
        <v>296</v>
      </c>
      <c r="U40" s="6" t="s">
        <v>27</v>
      </c>
      <c r="V40" s="134" t="s">
        <v>246</v>
      </c>
      <c r="W40" s="134" t="s">
        <v>296</v>
      </c>
      <c r="X40" s="134" t="s">
        <v>296</v>
      </c>
      <c r="Y40" s="134" t="s">
        <v>296</v>
      </c>
      <c r="Z40" s="134" t="s">
        <v>296</v>
      </c>
      <c r="AA40" s="134" t="s">
        <v>296</v>
      </c>
      <c r="AB40" s="135" t="s">
        <v>296</v>
      </c>
      <c r="AD40" s="6" t="s">
        <v>27</v>
      </c>
      <c r="AE40" s="134" t="s">
        <v>246</v>
      </c>
      <c r="AF40" s="134" t="s">
        <v>296</v>
      </c>
      <c r="AG40" s="134" t="s">
        <v>296</v>
      </c>
      <c r="AH40" s="134" t="s">
        <v>296</v>
      </c>
      <c r="AI40" s="134" t="s">
        <v>296</v>
      </c>
      <c r="AJ40" s="134" t="s">
        <v>296</v>
      </c>
      <c r="AK40" s="135" t="s">
        <v>296</v>
      </c>
      <c r="AM40" s="6" t="s">
        <v>27</v>
      </c>
      <c r="AN40" s="134" t="s">
        <v>246</v>
      </c>
      <c r="AO40" s="134" t="s">
        <v>296</v>
      </c>
      <c r="AP40" s="134" t="s">
        <v>296</v>
      </c>
      <c r="AQ40" s="134" t="s">
        <v>296</v>
      </c>
      <c r="AR40" s="134" t="s">
        <v>296</v>
      </c>
      <c r="AS40" s="134" t="s">
        <v>296</v>
      </c>
      <c r="AT40" s="135" t="s">
        <v>296</v>
      </c>
      <c r="AV40" s="6" t="s">
        <v>27</v>
      </c>
      <c r="AW40" s="134" t="s">
        <v>296</v>
      </c>
      <c r="AX40" s="134" t="s">
        <v>296</v>
      </c>
      <c r="AY40" s="134" t="s">
        <v>295</v>
      </c>
      <c r="AZ40" s="136">
        <v>39.192283630371094</v>
      </c>
      <c r="BA40" s="136">
        <v>43.81272888183594</v>
      </c>
      <c r="BB40" s="136">
        <v>46.16148376464844</v>
      </c>
      <c r="BC40" s="137">
        <v>45.398170471191406</v>
      </c>
    </row>
    <row r="41" spans="1:55" ht="15.75">
      <c r="A41" s="75" t="s">
        <v>28</v>
      </c>
      <c r="C41" s="6" t="s">
        <v>28</v>
      </c>
      <c r="D41" s="134" t="s">
        <v>296</v>
      </c>
      <c r="E41" s="134" t="s">
        <v>296</v>
      </c>
      <c r="F41" s="134" t="s">
        <v>296</v>
      </c>
      <c r="G41" s="134" t="s">
        <v>296</v>
      </c>
      <c r="H41" s="134" t="s">
        <v>296</v>
      </c>
      <c r="I41" s="134" t="s">
        <v>296</v>
      </c>
      <c r="J41" s="135" t="s">
        <v>296</v>
      </c>
      <c r="L41" s="6" t="s">
        <v>28</v>
      </c>
      <c r="M41" s="134" t="s">
        <v>296</v>
      </c>
      <c r="N41" s="134" t="s">
        <v>296</v>
      </c>
      <c r="O41" s="134" t="s">
        <v>296</v>
      </c>
      <c r="P41" s="134" t="s">
        <v>296</v>
      </c>
      <c r="Q41" s="134" t="s">
        <v>296</v>
      </c>
      <c r="R41" s="134" t="s">
        <v>296</v>
      </c>
      <c r="S41" s="135" t="s">
        <v>296</v>
      </c>
      <c r="U41" s="6" t="s">
        <v>28</v>
      </c>
      <c r="V41" s="134" t="s">
        <v>246</v>
      </c>
      <c r="W41" s="134" t="s">
        <v>296</v>
      </c>
      <c r="X41" s="134" t="s">
        <v>296</v>
      </c>
      <c r="Y41" s="134" t="s">
        <v>296</v>
      </c>
      <c r="Z41" s="134" t="s">
        <v>296</v>
      </c>
      <c r="AA41" s="134" t="s">
        <v>296</v>
      </c>
      <c r="AB41" s="135" t="s">
        <v>296</v>
      </c>
      <c r="AD41" s="6" t="s">
        <v>28</v>
      </c>
      <c r="AE41" s="134" t="s">
        <v>246</v>
      </c>
      <c r="AF41" s="134" t="s">
        <v>296</v>
      </c>
      <c r="AG41" s="134" t="s">
        <v>296</v>
      </c>
      <c r="AH41" s="134" t="s">
        <v>296</v>
      </c>
      <c r="AI41" s="134" t="s">
        <v>296</v>
      </c>
      <c r="AJ41" s="134" t="s">
        <v>296</v>
      </c>
      <c r="AK41" s="135" t="s">
        <v>296</v>
      </c>
      <c r="AM41" s="6" t="s">
        <v>28</v>
      </c>
      <c r="AN41" s="134" t="s">
        <v>246</v>
      </c>
      <c r="AO41" s="134" t="s">
        <v>296</v>
      </c>
      <c r="AP41" s="134" t="s">
        <v>296</v>
      </c>
      <c r="AQ41" s="134" t="s">
        <v>296</v>
      </c>
      <c r="AR41" s="134" t="s">
        <v>296</v>
      </c>
      <c r="AS41" s="134" t="s">
        <v>296</v>
      </c>
      <c r="AT41" s="135" t="s">
        <v>296</v>
      </c>
      <c r="AV41" s="6" t="s">
        <v>28</v>
      </c>
      <c r="AW41" s="134" t="s">
        <v>296</v>
      </c>
      <c r="AX41" s="134" t="s">
        <v>296</v>
      </c>
      <c r="AY41" s="136">
        <v>51.933467864990234</v>
      </c>
      <c r="AZ41" s="134" t="s">
        <v>296</v>
      </c>
      <c r="BA41" s="134" t="s">
        <v>296</v>
      </c>
      <c r="BB41" s="134" t="s">
        <v>296</v>
      </c>
      <c r="BC41" s="135" t="s">
        <v>296</v>
      </c>
    </row>
    <row r="42" spans="1:55" ht="15.75">
      <c r="A42" s="75" t="s">
        <v>144</v>
      </c>
      <c r="C42" s="6" t="s">
        <v>144</v>
      </c>
      <c r="D42" s="134" t="s">
        <v>296</v>
      </c>
      <c r="E42" s="134" t="s">
        <v>296</v>
      </c>
      <c r="F42" s="134" t="s">
        <v>296</v>
      </c>
      <c r="G42" s="134" t="s">
        <v>296</v>
      </c>
      <c r="H42" s="134" t="s">
        <v>296</v>
      </c>
      <c r="I42" s="134" t="s">
        <v>296</v>
      </c>
      <c r="J42" s="135" t="s">
        <v>296</v>
      </c>
      <c r="L42" s="6" t="s">
        <v>144</v>
      </c>
      <c r="M42" s="134" t="s">
        <v>296</v>
      </c>
      <c r="N42" s="134" t="s">
        <v>296</v>
      </c>
      <c r="O42" s="134" t="s">
        <v>296</v>
      </c>
      <c r="P42" s="134" t="s">
        <v>296</v>
      </c>
      <c r="Q42" s="134" t="s">
        <v>296</v>
      </c>
      <c r="R42" s="134" t="s">
        <v>296</v>
      </c>
      <c r="S42" s="135" t="s">
        <v>296</v>
      </c>
      <c r="U42" s="6" t="s">
        <v>144</v>
      </c>
      <c r="V42" s="134" t="s">
        <v>246</v>
      </c>
      <c r="W42" s="134" t="s">
        <v>296</v>
      </c>
      <c r="X42" s="134" t="s">
        <v>296</v>
      </c>
      <c r="Y42" s="134" t="s">
        <v>296</v>
      </c>
      <c r="Z42" s="134" t="s">
        <v>296</v>
      </c>
      <c r="AA42" s="134" t="s">
        <v>296</v>
      </c>
      <c r="AB42" s="135" t="s">
        <v>296</v>
      </c>
      <c r="AD42" s="6" t="s">
        <v>144</v>
      </c>
      <c r="AE42" s="134" t="s">
        <v>246</v>
      </c>
      <c r="AF42" s="134" t="s">
        <v>296</v>
      </c>
      <c r="AG42" s="134" t="s">
        <v>296</v>
      </c>
      <c r="AH42" s="134" t="s">
        <v>296</v>
      </c>
      <c r="AI42" s="134" t="s">
        <v>296</v>
      </c>
      <c r="AJ42" s="134" t="s">
        <v>296</v>
      </c>
      <c r="AK42" s="135" t="s">
        <v>296</v>
      </c>
      <c r="AM42" s="6" t="s">
        <v>144</v>
      </c>
      <c r="AN42" s="134" t="s">
        <v>246</v>
      </c>
      <c r="AO42" s="134" t="s">
        <v>296</v>
      </c>
      <c r="AP42" s="134" t="s">
        <v>296</v>
      </c>
      <c r="AQ42" s="134" t="s">
        <v>296</v>
      </c>
      <c r="AR42" s="134" t="s">
        <v>296</v>
      </c>
      <c r="AS42" s="134" t="s">
        <v>296</v>
      </c>
      <c r="AT42" s="135" t="s">
        <v>296</v>
      </c>
      <c r="AV42" s="6" t="s">
        <v>144</v>
      </c>
      <c r="AW42" s="134" t="s">
        <v>296</v>
      </c>
      <c r="AX42" s="134" t="s">
        <v>296</v>
      </c>
      <c r="AY42" s="134" t="s">
        <v>296</v>
      </c>
      <c r="AZ42" s="134" t="s">
        <v>296</v>
      </c>
      <c r="BA42" s="134" t="s">
        <v>296</v>
      </c>
      <c r="BB42" s="134" t="s">
        <v>296</v>
      </c>
      <c r="BC42" s="135" t="s">
        <v>296</v>
      </c>
    </row>
    <row r="43" spans="1:55" ht="15.75">
      <c r="A43" s="75" t="s">
        <v>155</v>
      </c>
      <c r="C43" s="6" t="s">
        <v>155</v>
      </c>
      <c r="D43" s="134" t="s">
        <v>296</v>
      </c>
      <c r="E43" s="134" t="s">
        <v>296</v>
      </c>
      <c r="F43" s="134" t="s">
        <v>296</v>
      </c>
      <c r="G43" s="134" t="s">
        <v>296</v>
      </c>
      <c r="H43" s="134" t="s">
        <v>296</v>
      </c>
      <c r="I43" s="134" t="s">
        <v>296</v>
      </c>
      <c r="J43" s="135" t="s">
        <v>296</v>
      </c>
      <c r="L43" s="6" t="s">
        <v>155</v>
      </c>
      <c r="M43" s="134" t="s">
        <v>296</v>
      </c>
      <c r="N43" s="134" t="s">
        <v>296</v>
      </c>
      <c r="O43" s="134" t="s">
        <v>296</v>
      </c>
      <c r="P43" s="134" t="s">
        <v>296</v>
      </c>
      <c r="Q43" s="134" t="s">
        <v>296</v>
      </c>
      <c r="R43" s="134" t="s">
        <v>296</v>
      </c>
      <c r="S43" s="135" t="s">
        <v>296</v>
      </c>
      <c r="U43" s="6" t="s">
        <v>155</v>
      </c>
      <c r="V43" s="134" t="s">
        <v>246</v>
      </c>
      <c r="W43" s="134" t="s">
        <v>296</v>
      </c>
      <c r="X43" s="134" t="s">
        <v>296</v>
      </c>
      <c r="Y43" s="134" t="s">
        <v>296</v>
      </c>
      <c r="Z43" s="134" t="s">
        <v>296</v>
      </c>
      <c r="AA43" s="134" t="s">
        <v>296</v>
      </c>
      <c r="AB43" s="135" t="s">
        <v>296</v>
      </c>
      <c r="AD43" s="6" t="s">
        <v>155</v>
      </c>
      <c r="AE43" s="134" t="s">
        <v>246</v>
      </c>
      <c r="AF43" s="134" t="s">
        <v>296</v>
      </c>
      <c r="AG43" s="134" t="s">
        <v>296</v>
      </c>
      <c r="AH43" s="134" t="s">
        <v>296</v>
      </c>
      <c r="AI43" s="134" t="s">
        <v>296</v>
      </c>
      <c r="AJ43" s="134" t="s">
        <v>296</v>
      </c>
      <c r="AK43" s="135" t="s">
        <v>296</v>
      </c>
      <c r="AM43" s="6" t="s">
        <v>155</v>
      </c>
      <c r="AN43" s="134" t="s">
        <v>246</v>
      </c>
      <c r="AO43" s="134" t="s">
        <v>296</v>
      </c>
      <c r="AP43" s="134" t="s">
        <v>296</v>
      </c>
      <c r="AQ43" s="134" t="s">
        <v>296</v>
      </c>
      <c r="AR43" s="134" t="s">
        <v>296</v>
      </c>
      <c r="AS43" s="134" t="s">
        <v>296</v>
      </c>
      <c r="AT43" s="135" t="s">
        <v>296</v>
      </c>
      <c r="AV43" s="6" t="s">
        <v>155</v>
      </c>
      <c r="AW43" s="134" t="s">
        <v>296</v>
      </c>
      <c r="AX43" s="134" t="s">
        <v>296</v>
      </c>
      <c r="AY43" s="134" t="s">
        <v>296</v>
      </c>
      <c r="AZ43" s="134" t="s">
        <v>296</v>
      </c>
      <c r="BA43" s="134" t="s">
        <v>296</v>
      </c>
      <c r="BB43" s="134" t="s">
        <v>296</v>
      </c>
      <c r="BC43" s="135" t="s">
        <v>296</v>
      </c>
    </row>
    <row r="44" spans="1:55" ht="15.75">
      <c r="A44" s="75" t="s">
        <v>145</v>
      </c>
      <c r="C44" s="6" t="s">
        <v>145</v>
      </c>
      <c r="D44" s="134" t="s">
        <v>296</v>
      </c>
      <c r="E44" s="134" t="s">
        <v>296</v>
      </c>
      <c r="F44" s="134" t="s">
        <v>296</v>
      </c>
      <c r="G44" s="134" t="s">
        <v>296</v>
      </c>
      <c r="H44" s="134" t="s">
        <v>296</v>
      </c>
      <c r="I44" s="134" t="s">
        <v>296</v>
      </c>
      <c r="J44" s="135" t="s">
        <v>296</v>
      </c>
      <c r="L44" s="6" t="s">
        <v>145</v>
      </c>
      <c r="M44" s="134" t="s">
        <v>296</v>
      </c>
      <c r="N44" s="134" t="s">
        <v>296</v>
      </c>
      <c r="O44" s="134" t="s">
        <v>296</v>
      </c>
      <c r="P44" s="134" t="s">
        <v>296</v>
      </c>
      <c r="Q44" s="134" t="s">
        <v>296</v>
      </c>
      <c r="R44" s="134" t="s">
        <v>296</v>
      </c>
      <c r="S44" s="135" t="s">
        <v>296</v>
      </c>
      <c r="U44" s="6" t="s">
        <v>145</v>
      </c>
      <c r="V44" s="134" t="s">
        <v>246</v>
      </c>
      <c r="W44" s="134" t="s">
        <v>296</v>
      </c>
      <c r="X44" s="134" t="s">
        <v>296</v>
      </c>
      <c r="Y44" s="134" t="s">
        <v>296</v>
      </c>
      <c r="Z44" s="134" t="s">
        <v>296</v>
      </c>
      <c r="AA44" s="134" t="s">
        <v>296</v>
      </c>
      <c r="AB44" s="135" t="s">
        <v>296</v>
      </c>
      <c r="AD44" s="6" t="s">
        <v>145</v>
      </c>
      <c r="AE44" s="134" t="s">
        <v>246</v>
      </c>
      <c r="AF44" s="134" t="s">
        <v>296</v>
      </c>
      <c r="AG44" s="134" t="s">
        <v>296</v>
      </c>
      <c r="AH44" s="134" t="s">
        <v>296</v>
      </c>
      <c r="AI44" s="134" t="s">
        <v>296</v>
      </c>
      <c r="AJ44" s="134" t="s">
        <v>296</v>
      </c>
      <c r="AK44" s="135" t="s">
        <v>296</v>
      </c>
      <c r="AM44" s="6" t="s">
        <v>145</v>
      </c>
      <c r="AN44" s="134" t="s">
        <v>246</v>
      </c>
      <c r="AO44" s="134" t="s">
        <v>296</v>
      </c>
      <c r="AP44" s="134" t="s">
        <v>296</v>
      </c>
      <c r="AQ44" s="134" t="s">
        <v>296</v>
      </c>
      <c r="AR44" s="134" t="s">
        <v>296</v>
      </c>
      <c r="AS44" s="134" t="s">
        <v>296</v>
      </c>
      <c r="AT44" s="135" t="s">
        <v>296</v>
      </c>
      <c r="AV44" s="6" t="s">
        <v>145</v>
      </c>
      <c r="AW44" s="134" t="s">
        <v>296</v>
      </c>
      <c r="AX44" s="134" t="s">
        <v>296</v>
      </c>
      <c r="AY44" s="134" t="s">
        <v>296</v>
      </c>
      <c r="AZ44" s="134" t="s">
        <v>296</v>
      </c>
      <c r="BA44" s="134" t="s">
        <v>296</v>
      </c>
      <c r="BB44" s="134" t="s">
        <v>296</v>
      </c>
      <c r="BC44" s="135" t="s">
        <v>296</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1.5091267834175344</v>
      </c>
      <c r="E48" s="142">
        <v>1.6786056009085104</v>
      </c>
      <c r="F48" s="142">
        <v>10.15903243199073</v>
      </c>
      <c r="G48" s="142">
        <v>11.16958622543872</v>
      </c>
      <c r="H48" s="142">
        <v>2.2830276697851706</v>
      </c>
      <c r="I48" s="142">
        <v>25.237707273453317</v>
      </c>
      <c r="J48" s="143">
        <v>27.30831433059482</v>
      </c>
      <c r="K48" s="120"/>
      <c r="L48" s="6" t="s">
        <v>180</v>
      </c>
      <c r="M48" s="142">
        <v>5.671028079518601E-21</v>
      </c>
      <c r="N48" s="142">
        <v>1.8996250990441395</v>
      </c>
      <c r="O48" s="142">
        <v>0.4515640877587926</v>
      </c>
      <c r="P48" s="142">
        <v>0.85717833158588</v>
      </c>
      <c r="Q48" s="142">
        <v>1.3201563856186116</v>
      </c>
      <c r="R48" s="142">
        <v>5.181182792588071</v>
      </c>
      <c r="S48" s="143">
        <v>5.193392920632787</v>
      </c>
      <c r="T48" s="120"/>
      <c r="U48" s="6" t="s">
        <v>180</v>
      </c>
      <c r="V48" s="142" t="s">
        <v>246</v>
      </c>
      <c r="W48" s="142">
        <v>0.8187395124206841</v>
      </c>
      <c r="X48" s="142">
        <v>0.06351231351156057</v>
      </c>
      <c r="Y48" s="142">
        <v>2.1001980322022713</v>
      </c>
      <c r="Z48" s="142">
        <v>1.0232902348054465</v>
      </c>
      <c r="AA48" s="142">
        <v>3.115925487935785</v>
      </c>
      <c r="AB48" s="143">
        <v>3.115925487935785</v>
      </c>
      <c r="AC48" s="120"/>
      <c r="AD48" s="6" t="s">
        <v>180</v>
      </c>
      <c r="AE48" s="142" t="s">
        <v>246</v>
      </c>
      <c r="AF48" s="142">
        <v>3.478909283566609E-22</v>
      </c>
      <c r="AG48" s="142">
        <v>2.154690733576387E-22</v>
      </c>
      <c r="AH48" s="142">
        <v>0.1555527081105536</v>
      </c>
      <c r="AI48" s="142">
        <v>1.0346815209597134E-21</v>
      </c>
      <c r="AJ48" s="142">
        <v>0.861230982929544</v>
      </c>
      <c r="AK48" s="143">
        <v>0.861230982929544</v>
      </c>
      <c r="AL48" s="120"/>
      <c r="AM48" s="6" t="s">
        <v>180</v>
      </c>
      <c r="AN48" s="142" t="s">
        <v>246</v>
      </c>
      <c r="AO48" s="142">
        <v>4.010852892495369E-22</v>
      </c>
      <c r="AP48" s="142">
        <v>5.826916167707347E-23</v>
      </c>
      <c r="AQ48" s="142">
        <v>0.12551443605396043</v>
      </c>
      <c r="AR48" s="142">
        <v>0.03365040132698581</v>
      </c>
      <c r="AS48" s="142">
        <v>0.26770072504688674</v>
      </c>
      <c r="AT48" s="143">
        <v>0.26770072504688674</v>
      </c>
      <c r="AU48" s="120"/>
      <c r="AV48" s="6" t="s">
        <v>180</v>
      </c>
      <c r="AW48" s="142">
        <v>1.5229057414712608</v>
      </c>
      <c r="AX48" s="142">
        <v>5.0366742494488514</v>
      </c>
      <c r="AY48" s="142">
        <v>9.32516974200095</v>
      </c>
      <c r="AZ48" s="142">
        <v>15.846366194263208</v>
      </c>
      <c r="BA48" s="142">
        <v>5.93541834206881</v>
      </c>
      <c r="BB48" s="142">
        <v>36.16126314683062</v>
      </c>
      <c r="BC48" s="143">
        <v>37.54637793728125</v>
      </c>
    </row>
    <row r="49" spans="1:55" ht="15.75">
      <c r="A49" s="75" t="s">
        <v>15</v>
      </c>
      <c r="C49" s="6" t="s">
        <v>15</v>
      </c>
      <c r="D49" s="126">
        <v>1</v>
      </c>
      <c r="E49" s="126">
        <v>1</v>
      </c>
      <c r="F49" s="126">
        <v>1</v>
      </c>
      <c r="G49" s="126">
        <v>1</v>
      </c>
      <c r="H49" s="126">
        <v>1</v>
      </c>
      <c r="I49" s="126">
        <v>7</v>
      </c>
      <c r="J49" s="127">
        <v>8</v>
      </c>
      <c r="K49" s="120"/>
      <c r="L49" s="6" t="s">
        <v>15</v>
      </c>
      <c r="M49" s="126">
        <v>1</v>
      </c>
      <c r="N49" s="126">
        <v>1</v>
      </c>
      <c r="O49" s="126">
        <v>1</v>
      </c>
      <c r="P49" s="126">
        <v>1</v>
      </c>
      <c r="Q49" s="126">
        <v>1</v>
      </c>
      <c r="R49" s="126">
        <v>1</v>
      </c>
      <c r="S49" s="127">
        <v>1</v>
      </c>
      <c r="T49" s="120"/>
      <c r="U49" s="6" t="s">
        <v>15</v>
      </c>
      <c r="V49" s="126" t="s">
        <v>246</v>
      </c>
      <c r="W49" s="126">
        <v>1</v>
      </c>
      <c r="X49" s="126">
        <v>1</v>
      </c>
      <c r="Y49" s="126">
        <v>1</v>
      </c>
      <c r="Z49" s="126">
        <v>1</v>
      </c>
      <c r="AA49" s="126">
        <v>1</v>
      </c>
      <c r="AB49" s="127">
        <v>1</v>
      </c>
      <c r="AC49" s="120"/>
      <c r="AD49" s="6" t="s">
        <v>15</v>
      </c>
      <c r="AE49" s="126" t="s">
        <v>246</v>
      </c>
      <c r="AF49" s="126">
        <v>1</v>
      </c>
      <c r="AG49" s="126">
        <v>1</v>
      </c>
      <c r="AH49" s="126">
        <v>1</v>
      </c>
      <c r="AI49" s="126">
        <v>1</v>
      </c>
      <c r="AJ49" s="126">
        <v>1</v>
      </c>
      <c r="AK49" s="127">
        <v>1</v>
      </c>
      <c r="AL49" s="120"/>
      <c r="AM49" s="6" t="s">
        <v>15</v>
      </c>
      <c r="AN49" s="126" t="s">
        <v>246</v>
      </c>
      <c r="AO49" s="126">
        <v>1</v>
      </c>
      <c r="AP49" s="126">
        <v>1</v>
      </c>
      <c r="AQ49" s="126">
        <v>1</v>
      </c>
      <c r="AR49" s="126">
        <v>1</v>
      </c>
      <c r="AS49" s="126">
        <v>1</v>
      </c>
      <c r="AT49" s="127">
        <v>1</v>
      </c>
      <c r="AU49" s="120"/>
      <c r="AV49" s="6" t="s">
        <v>15</v>
      </c>
      <c r="AW49" s="126">
        <v>1</v>
      </c>
      <c r="AX49" s="126">
        <v>1</v>
      </c>
      <c r="AY49" s="126">
        <v>4</v>
      </c>
      <c r="AZ49" s="126">
        <v>3</v>
      </c>
      <c r="BA49" s="126">
        <v>1</v>
      </c>
      <c r="BB49" s="126">
        <v>10</v>
      </c>
      <c r="BC49" s="127">
        <v>11</v>
      </c>
    </row>
    <row r="50" spans="1:55" ht="18.75">
      <c r="A50" s="75" t="s">
        <v>37</v>
      </c>
      <c r="C50" s="6" t="s">
        <v>37</v>
      </c>
      <c r="D50" s="144">
        <v>0.21927237983505055</v>
      </c>
      <c r="E50" s="144">
        <v>0.1951098384179063</v>
      </c>
      <c r="F50" s="144">
        <v>0.0014359596440490785</v>
      </c>
      <c r="G50" s="144">
        <v>0.0008314916946579043</v>
      </c>
      <c r="H50" s="144">
        <v>0.13079631968165484</v>
      </c>
      <c r="I50" s="144">
        <v>0.0006885689127542395</v>
      </c>
      <c r="J50" s="145">
        <v>0.0006253216259299936</v>
      </c>
      <c r="K50" s="120"/>
      <c r="L50" s="6" t="s">
        <v>37</v>
      </c>
      <c r="M50" s="144">
        <v>0.9999999999399143</v>
      </c>
      <c r="N50" s="144">
        <v>0.16812028837943394</v>
      </c>
      <c r="O50" s="144">
        <v>0.5015931284040969</v>
      </c>
      <c r="P50" s="144">
        <v>0.3545295219483905</v>
      </c>
      <c r="Q50" s="144">
        <v>0.25056398628883836</v>
      </c>
      <c r="R50" s="144">
        <v>0.022832775755850854</v>
      </c>
      <c r="S50" s="145">
        <v>0.022672909842469724</v>
      </c>
      <c r="T50" s="120"/>
      <c r="U50" s="6" t="s">
        <v>37</v>
      </c>
      <c r="V50" s="144" t="s">
        <v>246</v>
      </c>
      <c r="W50" s="144">
        <v>0.36554896068097686</v>
      </c>
      <c r="X50" s="144">
        <v>0.8010283144175202</v>
      </c>
      <c r="Y50" s="144">
        <v>0.14728006227229407</v>
      </c>
      <c r="Z50" s="144">
        <v>0.31173982556486557</v>
      </c>
      <c r="AA50" s="144">
        <v>0.07753042283845824</v>
      </c>
      <c r="AB50" s="145">
        <v>0.07753042283845824</v>
      </c>
      <c r="AC50" s="120"/>
      <c r="AD50" s="6" t="s">
        <v>37</v>
      </c>
      <c r="AE50" s="144" t="s">
        <v>246</v>
      </c>
      <c r="AF50" s="144">
        <v>0.999999999985118</v>
      </c>
      <c r="AG50" s="144">
        <v>0.9999999999882879</v>
      </c>
      <c r="AH50" s="144">
        <v>0.6932844821932047</v>
      </c>
      <c r="AI50" s="144">
        <v>0.9999999999743349</v>
      </c>
      <c r="AJ50" s="144">
        <v>0.3533944389327367</v>
      </c>
      <c r="AK50" s="145">
        <v>0.3533944389327367</v>
      </c>
      <c r="AL50" s="120"/>
      <c r="AM50" s="6" t="s">
        <v>37</v>
      </c>
      <c r="AN50" s="144" t="s">
        <v>246</v>
      </c>
      <c r="AO50" s="144">
        <v>0.9999999999840207</v>
      </c>
      <c r="AP50" s="144">
        <v>0.9999999999939094</v>
      </c>
      <c r="AQ50" s="144">
        <v>0.7231289302778057</v>
      </c>
      <c r="AR50" s="144">
        <v>0.8544524341730766</v>
      </c>
      <c r="AS50" s="144">
        <v>0.604878332176461</v>
      </c>
      <c r="AT50" s="145">
        <v>0.604878332176461</v>
      </c>
      <c r="AU50" s="120"/>
      <c r="AV50" s="6" t="s">
        <v>37</v>
      </c>
      <c r="AW50" s="144">
        <v>0.21718029698955954</v>
      </c>
      <c r="AX50" s="144">
        <v>0.024816088720757468</v>
      </c>
      <c r="AY50" s="144">
        <v>0.053466264607952646</v>
      </c>
      <c r="AZ50" s="144">
        <v>0.0012192608088521168</v>
      </c>
      <c r="BA50" s="144">
        <v>0.014839545781774044</v>
      </c>
      <c r="BB50" s="144">
        <v>7.896978056171385E-05</v>
      </c>
      <c r="BC50" s="145">
        <v>9.329144539376463E-05</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16.450267677046757</v>
      </c>
      <c r="E52" s="142">
        <v>48.12262944812447</v>
      </c>
      <c r="F52" s="142">
        <v>39.345487874301696</v>
      </c>
      <c r="G52" s="142">
        <v>50.84668502343792</v>
      </c>
      <c r="H52" s="142">
        <v>15.648376805341005</v>
      </c>
      <c r="I52" s="142">
        <v>91.07875301436401</v>
      </c>
      <c r="J52" s="143">
        <v>90.27039524360382</v>
      </c>
      <c r="K52" s="120"/>
      <c r="L52" s="6" t="s">
        <v>176</v>
      </c>
      <c r="M52" s="142">
        <v>0.03526697402933286</v>
      </c>
      <c r="N52" s="142">
        <v>18.03126537912376</v>
      </c>
      <c r="O52" s="142">
        <v>39.01332247292859</v>
      </c>
      <c r="P52" s="142">
        <v>15.95435581925657</v>
      </c>
      <c r="Q52" s="142">
        <v>9.80114307389953</v>
      </c>
      <c r="R52" s="142">
        <v>47.484239299744615</v>
      </c>
      <c r="S52" s="143">
        <v>47.508689708474634</v>
      </c>
      <c r="T52" s="120"/>
      <c r="U52" s="6" t="s">
        <v>176</v>
      </c>
      <c r="V52" s="142" t="s">
        <v>246</v>
      </c>
      <c r="W52" s="142">
        <v>3.337888423502225</v>
      </c>
      <c r="X52" s="142">
        <v>15.869833224823546</v>
      </c>
      <c r="Y52" s="142">
        <v>6.034687398151796</v>
      </c>
      <c r="Z52" s="142">
        <v>3.7821828905008066</v>
      </c>
      <c r="AA52" s="142">
        <v>21.53809640654854</v>
      </c>
      <c r="AB52" s="143">
        <v>21.53809640654854</v>
      </c>
      <c r="AC52" s="120"/>
      <c r="AD52" s="6" t="s">
        <v>176</v>
      </c>
      <c r="AE52" s="142" t="s">
        <v>246</v>
      </c>
      <c r="AF52" s="142">
        <v>0.5748928290391008</v>
      </c>
      <c r="AG52" s="142">
        <v>0.9282074540137695</v>
      </c>
      <c r="AH52" s="142">
        <v>1.7346054356074843</v>
      </c>
      <c r="AI52" s="142">
        <v>0.1932961939964783</v>
      </c>
      <c r="AJ52" s="142">
        <v>3.4310019126568334</v>
      </c>
      <c r="AK52" s="143">
        <v>3.4310019126568334</v>
      </c>
      <c r="AL52" s="120"/>
      <c r="AM52" s="6" t="s">
        <v>176</v>
      </c>
      <c r="AN52" s="142" t="s">
        <v>246</v>
      </c>
      <c r="AO52" s="142">
        <v>0.4986470592681576</v>
      </c>
      <c r="AP52" s="142">
        <v>7.887588450748012</v>
      </c>
      <c r="AQ52" s="142">
        <v>11.437417105888331</v>
      </c>
      <c r="AR52" s="142">
        <v>1.2952477104940312</v>
      </c>
      <c r="AS52" s="142">
        <v>16.46885595796214</v>
      </c>
      <c r="AT52" s="143">
        <v>16.46885595796214</v>
      </c>
      <c r="AU52" s="120"/>
      <c r="AV52" s="6" t="s">
        <v>176</v>
      </c>
      <c r="AW52" s="142">
        <v>16.48553465107609</v>
      </c>
      <c r="AX52" s="142">
        <v>58.27032569160689</v>
      </c>
      <c r="AY52" s="142">
        <v>55.79217187071665</v>
      </c>
      <c r="AZ52" s="142">
        <v>60.68742465237488</v>
      </c>
      <c r="BA52" s="142">
        <v>20.86840199396936</v>
      </c>
      <c r="BB52" s="142">
        <v>106.20189082891999</v>
      </c>
      <c r="BC52" s="143">
        <v>108.5231214932603</v>
      </c>
    </row>
    <row r="53" spans="1:55" ht="15.75">
      <c r="A53" s="75" t="s">
        <v>15</v>
      </c>
      <c r="C53" s="6" t="s">
        <v>15</v>
      </c>
      <c r="D53" s="134">
        <v>107</v>
      </c>
      <c r="E53" s="134">
        <v>93</v>
      </c>
      <c r="F53" s="134">
        <v>68</v>
      </c>
      <c r="G53" s="134">
        <v>58</v>
      </c>
      <c r="H53" s="134">
        <v>28</v>
      </c>
      <c r="I53" s="134">
        <v>95</v>
      </c>
      <c r="J53" s="135">
        <v>121</v>
      </c>
      <c r="K53" s="120"/>
      <c r="L53" s="6" t="s">
        <v>15</v>
      </c>
      <c r="M53" s="134">
        <v>5</v>
      </c>
      <c r="N53" s="134">
        <v>80</v>
      </c>
      <c r="O53" s="134">
        <v>69</v>
      </c>
      <c r="P53" s="134">
        <v>52</v>
      </c>
      <c r="Q53" s="134">
        <v>25</v>
      </c>
      <c r="R53" s="134">
        <v>92</v>
      </c>
      <c r="S53" s="135">
        <v>94</v>
      </c>
      <c r="T53" s="120"/>
      <c r="U53" s="6" t="s">
        <v>15</v>
      </c>
      <c r="V53" s="134" t="s">
        <v>246</v>
      </c>
      <c r="W53" s="134">
        <v>65</v>
      </c>
      <c r="X53" s="134">
        <v>59</v>
      </c>
      <c r="Y53" s="134">
        <v>45</v>
      </c>
      <c r="Z53" s="134">
        <v>22</v>
      </c>
      <c r="AA53" s="134">
        <v>81</v>
      </c>
      <c r="AB53" s="135">
        <v>81</v>
      </c>
      <c r="AC53" s="120"/>
      <c r="AD53" s="6" t="s">
        <v>15</v>
      </c>
      <c r="AE53" s="134" t="s">
        <v>246</v>
      </c>
      <c r="AF53" s="134">
        <v>17</v>
      </c>
      <c r="AG53" s="134">
        <v>26</v>
      </c>
      <c r="AH53" s="134">
        <v>26</v>
      </c>
      <c r="AI53" s="134">
        <v>7</v>
      </c>
      <c r="AJ53" s="134">
        <v>46</v>
      </c>
      <c r="AK53" s="135">
        <v>46</v>
      </c>
      <c r="AL53" s="120"/>
      <c r="AM53" s="6" t="s">
        <v>15</v>
      </c>
      <c r="AN53" s="134" t="s">
        <v>246</v>
      </c>
      <c r="AO53" s="134">
        <v>22</v>
      </c>
      <c r="AP53" s="134">
        <v>49</v>
      </c>
      <c r="AQ53" s="134">
        <v>43</v>
      </c>
      <c r="AR53" s="134">
        <v>18</v>
      </c>
      <c r="AS53" s="134">
        <v>70</v>
      </c>
      <c r="AT53" s="135">
        <v>70</v>
      </c>
      <c r="AU53" s="120"/>
      <c r="AV53" s="6" t="s">
        <v>15</v>
      </c>
      <c r="AW53" s="134">
        <v>107</v>
      </c>
      <c r="AX53" s="134">
        <v>93</v>
      </c>
      <c r="AY53" s="134">
        <v>72</v>
      </c>
      <c r="AZ53" s="134">
        <v>59</v>
      </c>
      <c r="BA53" s="134">
        <v>31</v>
      </c>
      <c r="BB53" s="134">
        <v>97</v>
      </c>
      <c r="BC53" s="135">
        <v>123</v>
      </c>
    </row>
    <row r="54" spans="1:55" ht="18.75">
      <c r="A54" s="75" t="s">
        <v>38</v>
      </c>
      <c r="C54" s="6" t="s">
        <v>38</v>
      </c>
      <c r="D54" s="144">
        <v>1.000000000000432</v>
      </c>
      <c r="E54" s="144">
        <v>0.999968043111935</v>
      </c>
      <c r="F54" s="144">
        <v>0.9979117943938872</v>
      </c>
      <c r="G54" s="144">
        <v>0.7359847493167654</v>
      </c>
      <c r="H54" s="144">
        <v>0.9707452742652427</v>
      </c>
      <c r="I54" s="144">
        <v>0.5948080319523209</v>
      </c>
      <c r="J54" s="145">
        <v>0.9833422771866733</v>
      </c>
      <c r="K54" s="120"/>
      <c r="L54" s="6" t="s">
        <v>38</v>
      </c>
      <c r="M54" s="144">
        <v>0.9999877311948259</v>
      </c>
      <c r="N54" s="144">
        <v>0.99999999999997</v>
      </c>
      <c r="O54" s="144">
        <v>0.9986491912379195</v>
      </c>
      <c r="P54" s="144">
        <v>0.9999996630565666</v>
      </c>
      <c r="Q54" s="144">
        <v>0.9971536923261552</v>
      </c>
      <c r="R54" s="144">
        <v>0.9999669321252989</v>
      </c>
      <c r="S54" s="145">
        <v>0.9999834092828163</v>
      </c>
      <c r="T54" s="120"/>
      <c r="U54" s="6" t="s">
        <v>38</v>
      </c>
      <c r="V54" s="144" t="s">
        <v>246</v>
      </c>
      <c r="W54" s="144">
        <v>1.0000000000004023</v>
      </c>
      <c r="X54" s="144">
        <v>0.9999999965620018</v>
      </c>
      <c r="Y54" s="144">
        <v>0.9999999999997783</v>
      </c>
      <c r="Z54" s="144">
        <v>0.9999950481991291</v>
      </c>
      <c r="AA54" s="144">
        <v>0.999999999996974</v>
      </c>
      <c r="AB54" s="145">
        <v>0.999999999996974</v>
      </c>
      <c r="AC54" s="120"/>
      <c r="AD54" s="6" t="s">
        <v>38</v>
      </c>
      <c r="AE54" s="144" t="s">
        <v>246</v>
      </c>
      <c r="AF54" s="144">
        <v>0.9999999998382112</v>
      </c>
      <c r="AG54" s="144">
        <v>0.9999999999999951</v>
      </c>
      <c r="AH54" s="144">
        <v>0.9999999999887039</v>
      </c>
      <c r="AI54" s="144">
        <v>0.9999776153569181</v>
      </c>
      <c r="AJ54" s="144">
        <v>1.0000000000000004</v>
      </c>
      <c r="AK54" s="145">
        <v>1.0000000000000004</v>
      </c>
      <c r="AL54" s="120"/>
      <c r="AM54" s="6" t="s">
        <v>38</v>
      </c>
      <c r="AN54" s="144" t="s">
        <v>246</v>
      </c>
      <c r="AO54" s="144">
        <v>0.9999999999999954</v>
      </c>
      <c r="AP54" s="144">
        <v>0.9999999999974779</v>
      </c>
      <c r="AQ54" s="144">
        <v>0.9999996479893976</v>
      </c>
      <c r="AR54" s="144">
        <v>0.9999999691129702</v>
      </c>
      <c r="AS54" s="144">
        <v>0.9999999999962971</v>
      </c>
      <c r="AT54" s="145">
        <v>0.9999999999962971</v>
      </c>
      <c r="AU54" s="120"/>
      <c r="AV54" s="6" t="s">
        <v>38</v>
      </c>
      <c r="AW54" s="144">
        <v>1.0000000000004314</v>
      </c>
      <c r="AX54" s="144">
        <v>0.9981762340847476</v>
      </c>
      <c r="AY54" s="144">
        <v>0.9208946242471135</v>
      </c>
      <c r="AZ54" s="144">
        <v>0.41482136592912777</v>
      </c>
      <c r="BA54" s="144">
        <v>0.915339104307671</v>
      </c>
      <c r="BB54" s="144">
        <v>0.2456093793836041</v>
      </c>
      <c r="BC54" s="145">
        <v>0.8210281854518324</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259</v>
      </c>
      <c r="E56" s="126" t="s">
        <v>259</v>
      </c>
      <c r="F56" s="126" t="s">
        <v>259</v>
      </c>
      <c r="G56" s="126" t="s">
        <v>259</v>
      </c>
      <c r="H56" s="126" t="s">
        <v>259</v>
      </c>
      <c r="I56" s="126" t="s">
        <v>340</v>
      </c>
      <c r="J56" s="127" t="s">
        <v>341</v>
      </c>
      <c r="K56" s="120"/>
      <c r="L56" s="6" t="s">
        <v>16</v>
      </c>
      <c r="M56" s="126" t="s">
        <v>259</v>
      </c>
      <c r="N56" s="126" t="s">
        <v>259</v>
      </c>
      <c r="O56" s="126" t="s">
        <v>259</v>
      </c>
      <c r="P56" s="126" t="s">
        <v>259</v>
      </c>
      <c r="Q56" s="126" t="s">
        <v>259</v>
      </c>
      <c r="R56" s="126" t="s">
        <v>259</v>
      </c>
      <c r="S56" s="127" t="s">
        <v>259</v>
      </c>
      <c r="T56" s="120"/>
      <c r="U56" s="6" t="s">
        <v>16</v>
      </c>
      <c r="V56" s="126" t="s">
        <v>246</v>
      </c>
      <c r="W56" s="126" t="s">
        <v>259</v>
      </c>
      <c r="X56" s="126" t="s">
        <v>260</v>
      </c>
      <c r="Y56" s="126" t="s">
        <v>259</v>
      </c>
      <c r="Z56" s="126" t="s">
        <v>259</v>
      </c>
      <c r="AA56" s="126" t="s">
        <v>259</v>
      </c>
      <c r="AB56" s="127" t="s">
        <v>259</v>
      </c>
      <c r="AC56" s="120"/>
      <c r="AD56" s="6" t="s">
        <v>16</v>
      </c>
      <c r="AE56" s="126" t="s">
        <v>246</v>
      </c>
      <c r="AF56" s="126" t="s">
        <v>259</v>
      </c>
      <c r="AG56" s="126" t="s">
        <v>259</v>
      </c>
      <c r="AH56" s="126" t="s">
        <v>259</v>
      </c>
      <c r="AI56" s="126" t="s">
        <v>259</v>
      </c>
      <c r="AJ56" s="126" t="s">
        <v>259</v>
      </c>
      <c r="AK56" s="127" t="s">
        <v>259</v>
      </c>
      <c r="AL56" s="120"/>
      <c r="AM56" s="6" t="s">
        <v>16</v>
      </c>
      <c r="AN56" s="126" t="s">
        <v>246</v>
      </c>
      <c r="AO56" s="126" t="s">
        <v>259</v>
      </c>
      <c r="AP56" s="126" t="s">
        <v>260</v>
      </c>
      <c r="AQ56" s="126" t="s">
        <v>259</v>
      </c>
      <c r="AR56" s="126" t="s">
        <v>259</v>
      </c>
      <c r="AS56" s="126" t="s">
        <v>259</v>
      </c>
      <c r="AT56" s="127" t="s">
        <v>259</v>
      </c>
      <c r="AU56" s="120"/>
      <c r="AV56" s="6" t="s">
        <v>16</v>
      </c>
      <c r="AW56" s="126" t="s">
        <v>259</v>
      </c>
      <c r="AX56" s="126" t="s">
        <v>259</v>
      </c>
      <c r="AY56" s="126" t="s">
        <v>342</v>
      </c>
      <c r="AZ56" s="126" t="s">
        <v>303</v>
      </c>
      <c r="BA56" s="126" t="s">
        <v>259</v>
      </c>
      <c r="BB56" s="126" t="s">
        <v>343</v>
      </c>
      <c r="BC56" s="127" t="s">
        <v>344</v>
      </c>
    </row>
    <row r="57" spans="1:55" ht="15.75">
      <c r="A57" s="75" t="s">
        <v>39</v>
      </c>
      <c r="C57" s="6" t="s">
        <v>39</v>
      </c>
      <c r="D57" s="144">
        <v>1</v>
      </c>
      <c r="E57" s="144">
        <v>1</v>
      </c>
      <c r="F57" s="144">
        <v>1</v>
      </c>
      <c r="G57" s="144">
        <v>1</v>
      </c>
      <c r="H57" s="144">
        <v>1</v>
      </c>
      <c r="I57" s="144">
        <v>0.015625</v>
      </c>
      <c r="J57" s="145">
        <v>0.0078125</v>
      </c>
      <c r="K57" s="120"/>
      <c r="L57" s="6" t="s">
        <v>39</v>
      </c>
      <c r="M57" s="144">
        <v>1</v>
      </c>
      <c r="N57" s="144">
        <v>1</v>
      </c>
      <c r="O57" s="144">
        <v>1</v>
      </c>
      <c r="P57" s="144">
        <v>1</v>
      </c>
      <c r="Q57" s="144">
        <v>1</v>
      </c>
      <c r="R57" s="144">
        <v>1</v>
      </c>
      <c r="S57" s="145">
        <v>1</v>
      </c>
      <c r="T57" s="120"/>
      <c r="U57" s="6" t="s">
        <v>39</v>
      </c>
      <c r="V57" s="144" t="s">
        <v>246</v>
      </c>
      <c r="W57" s="144">
        <v>1</v>
      </c>
      <c r="X57" s="144">
        <v>1</v>
      </c>
      <c r="Y57" s="144">
        <v>1</v>
      </c>
      <c r="Z57" s="144">
        <v>1</v>
      </c>
      <c r="AA57" s="144">
        <v>1</v>
      </c>
      <c r="AB57" s="145">
        <v>1</v>
      </c>
      <c r="AC57" s="120"/>
      <c r="AD57" s="6" t="s">
        <v>39</v>
      </c>
      <c r="AE57" s="144" t="s">
        <v>246</v>
      </c>
      <c r="AF57" s="144">
        <v>1</v>
      </c>
      <c r="AG57" s="144">
        <v>1</v>
      </c>
      <c r="AH57" s="144">
        <v>1</v>
      </c>
      <c r="AI57" s="144">
        <v>1</v>
      </c>
      <c r="AJ57" s="144">
        <v>1</v>
      </c>
      <c r="AK57" s="145">
        <v>1</v>
      </c>
      <c r="AL57" s="120"/>
      <c r="AM57" s="6" t="s">
        <v>39</v>
      </c>
      <c r="AN57" s="144" t="s">
        <v>246</v>
      </c>
      <c r="AO57" s="144">
        <v>1</v>
      </c>
      <c r="AP57" s="144">
        <v>1</v>
      </c>
      <c r="AQ57" s="144">
        <v>1</v>
      </c>
      <c r="AR57" s="144">
        <v>1</v>
      </c>
      <c r="AS57" s="144">
        <v>1</v>
      </c>
      <c r="AT57" s="145">
        <v>1</v>
      </c>
      <c r="AU57" s="120"/>
      <c r="AV57" s="6" t="s">
        <v>39</v>
      </c>
      <c r="AW57" s="144">
        <v>1</v>
      </c>
      <c r="AX57" s="144">
        <v>1</v>
      </c>
      <c r="AY57" s="144">
        <v>0.125</v>
      </c>
      <c r="AZ57" s="144">
        <v>0.25</v>
      </c>
      <c r="BA57" s="144">
        <v>1</v>
      </c>
      <c r="BB57" s="144">
        <v>0.001953125</v>
      </c>
      <c r="BC57" s="145">
        <v>0.0009765625</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1</v>
      </c>
      <c r="E59" s="146">
        <v>1</v>
      </c>
      <c r="F59" s="146">
        <v>1</v>
      </c>
      <c r="G59" s="146">
        <v>1</v>
      </c>
      <c r="H59" s="146">
        <v>1</v>
      </c>
      <c r="I59" s="146">
        <v>1</v>
      </c>
      <c r="J59" s="147">
        <v>1</v>
      </c>
      <c r="K59" s="120"/>
      <c r="L59" s="10" t="s">
        <v>40</v>
      </c>
      <c r="M59" s="146">
        <v>1</v>
      </c>
      <c r="N59" s="146">
        <v>1</v>
      </c>
      <c r="O59" s="146">
        <v>1</v>
      </c>
      <c r="P59" s="146">
        <v>1</v>
      </c>
      <c r="Q59" s="146">
        <v>1</v>
      </c>
      <c r="R59" s="146">
        <v>1</v>
      </c>
      <c r="S59" s="147">
        <v>1</v>
      </c>
      <c r="T59" s="120"/>
      <c r="U59" s="10" t="s">
        <v>40</v>
      </c>
      <c r="V59" s="146" t="s">
        <v>246</v>
      </c>
      <c r="W59" s="146">
        <v>1</v>
      </c>
      <c r="X59" s="146">
        <v>1</v>
      </c>
      <c r="Y59" s="146">
        <v>1</v>
      </c>
      <c r="Z59" s="146">
        <v>1</v>
      </c>
      <c r="AA59" s="146">
        <v>1</v>
      </c>
      <c r="AB59" s="147">
        <v>1</v>
      </c>
      <c r="AC59" s="120"/>
      <c r="AD59" s="10" t="s">
        <v>40</v>
      </c>
      <c r="AE59" s="146" t="s">
        <v>246</v>
      </c>
      <c r="AF59" s="146">
        <v>1</v>
      </c>
      <c r="AG59" s="146">
        <v>1</v>
      </c>
      <c r="AH59" s="146">
        <v>1</v>
      </c>
      <c r="AI59" s="146">
        <v>1</v>
      </c>
      <c r="AJ59" s="146">
        <v>1</v>
      </c>
      <c r="AK59" s="147">
        <v>1</v>
      </c>
      <c r="AL59" s="120"/>
      <c r="AM59" s="10" t="s">
        <v>40</v>
      </c>
      <c r="AN59" s="146" t="s">
        <v>246</v>
      </c>
      <c r="AO59" s="146">
        <v>1</v>
      </c>
      <c r="AP59" s="146">
        <v>1</v>
      </c>
      <c r="AQ59" s="146">
        <v>1</v>
      </c>
      <c r="AR59" s="146">
        <v>1</v>
      </c>
      <c r="AS59" s="146">
        <v>1</v>
      </c>
      <c r="AT59" s="147">
        <v>1</v>
      </c>
      <c r="AU59" s="120"/>
      <c r="AV59" s="10" t="s">
        <v>40</v>
      </c>
      <c r="AW59" s="146">
        <v>1</v>
      </c>
      <c r="AX59" s="146">
        <v>1</v>
      </c>
      <c r="AY59" s="146">
        <v>1</v>
      </c>
      <c r="AZ59" s="146">
        <v>1</v>
      </c>
      <c r="BA59" s="146">
        <v>1</v>
      </c>
      <c r="BB59" s="146">
        <v>1</v>
      </c>
      <c r="BC59" s="147">
        <v>1</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0.1436985367551158</v>
      </c>
      <c r="E61" s="144">
        <v>0.40899971497025533</v>
      </c>
      <c r="F61" s="144">
        <v>0.0722313231010423</v>
      </c>
      <c r="G61" s="144">
        <v>0.4616971330778038</v>
      </c>
      <c r="H61" s="144">
        <v>0.6196123439190462</v>
      </c>
      <c r="I61" s="144">
        <v>0.5435415453464945</v>
      </c>
      <c r="J61" s="145">
        <v>0.6245850078835278</v>
      </c>
      <c r="K61" s="120"/>
      <c r="L61" s="6" t="s">
        <v>182</v>
      </c>
      <c r="M61" s="144">
        <v>1</v>
      </c>
      <c r="N61" s="144">
        <v>0.0952001147446826</v>
      </c>
      <c r="O61" s="144">
        <v>0.454039650314056</v>
      </c>
      <c r="P61" s="144">
        <v>0.14611042206843872</v>
      </c>
      <c r="Q61" s="144">
        <v>0.0002431657053382219</v>
      </c>
      <c r="R61" s="144">
        <v>0.6900932305314718</v>
      </c>
      <c r="S61" s="145">
        <v>0.6907293806299206</v>
      </c>
      <c r="T61" s="120"/>
      <c r="U61" s="6" t="s">
        <v>182</v>
      </c>
      <c r="V61" s="144" t="s">
        <v>246</v>
      </c>
      <c r="W61" s="144">
        <v>1</v>
      </c>
      <c r="X61" s="144">
        <v>0.5010737729797696</v>
      </c>
      <c r="Y61" s="144">
        <v>1</v>
      </c>
      <c r="Z61" s="144">
        <v>1</v>
      </c>
      <c r="AA61" s="144">
        <v>0.6472652862169307</v>
      </c>
      <c r="AB61" s="145">
        <v>0.6472652862169307</v>
      </c>
      <c r="AC61" s="120"/>
      <c r="AD61" s="6" t="s">
        <v>182</v>
      </c>
      <c r="AE61" s="144" t="s">
        <v>246</v>
      </c>
      <c r="AF61" s="144">
        <v>1</v>
      </c>
      <c r="AG61" s="144">
        <v>1</v>
      </c>
      <c r="AH61" s="144">
        <v>1</v>
      </c>
      <c r="AI61" s="144">
        <v>1</v>
      </c>
      <c r="AJ61" s="144">
        <v>1</v>
      </c>
      <c r="AK61" s="145">
        <v>1</v>
      </c>
      <c r="AL61" s="120"/>
      <c r="AM61" s="6" t="s">
        <v>182</v>
      </c>
      <c r="AN61" s="144" t="s">
        <v>246</v>
      </c>
      <c r="AO61" s="144">
        <v>1</v>
      </c>
      <c r="AP61" s="144">
        <v>0.11377292224218649</v>
      </c>
      <c r="AQ61" s="144">
        <v>0.012278223772066443</v>
      </c>
      <c r="AR61" s="144">
        <v>1</v>
      </c>
      <c r="AS61" s="144">
        <v>0.2971979606701789</v>
      </c>
      <c r="AT61" s="145">
        <v>0.2971979606701789</v>
      </c>
      <c r="AU61" s="120"/>
      <c r="AV61" s="6" t="s">
        <v>182</v>
      </c>
      <c r="AW61" s="144">
        <v>0.1428735140653954</v>
      </c>
      <c r="AX61" s="144">
        <v>0.2949039713140428</v>
      </c>
      <c r="AY61" s="144">
        <v>0.466713299796658</v>
      </c>
      <c r="AZ61" s="144">
        <v>0.39791824210325266</v>
      </c>
      <c r="BA61" s="144">
        <v>0.7945180270698811</v>
      </c>
      <c r="BB61" s="144">
        <v>0.610257569882277</v>
      </c>
      <c r="BC61" s="145">
        <v>0.6658564175782618</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0</v>
      </c>
      <c r="E65" s="142">
        <v>7.692307692307692E-24</v>
      </c>
      <c r="F65" s="142">
        <v>0</v>
      </c>
      <c r="G65" s="142">
        <v>0</v>
      </c>
      <c r="H65" s="142">
        <v>0</v>
      </c>
      <c r="I65" s="142">
        <v>0.03447896753043271</v>
      </c>
      <c r="J65" s="143">
        <v>2.4589118313736664</v>
      </c>
      <c r="K65" s="120"/>
      <c r="L65" s="6" t="s">
        <v>180</v>
      </c>
      <c r="M65" s="142">
        <v>0</v>
      </c>
      <c r="N65" s="142">
        <v>4.9999999999999985E-23</v>
      </c>
      <c r="O65" s="142">
        <v>0</v>
      </c>
      <c r="P65" s="142">
        <v>0</v>
      </c>
      <c r="Q65" s="142">
        <v>1.0000000000000002E-22</v>
      </c>
      <c r="R65" s="142">
        <v>0</v>
      </c>
      <c r="S65" s="143">
        <v>7.14285714285714E-24</v>
      </c>
      <c r="T65" s="120"/>
      <c r="U65" s="6" t="s">
        <v>180</v>
      </c>
      <c r="V65" s="142" t="s">
        <v>246</v>
      </c>
      <c r="W65" s="142">
        <v>0</v>
      </c>
      <c r="X65" s="142">
        <v>0</v>
      </c>
      <c r="Y65" s="142">
        <v>0</v>
      </c>
      <c r="Z65" s="142">
        <v>0</v>
      </c>
      <c r="AA65" s="142">
        <v>3.3333333333333333E-23</v>
      </c>
      <c r="AB65" s="143">
        <v>3.3333333333333333E-23</v>
      </c>
      <c r="AC65" s="120"/>
      <c r="AD65" s="6" t="s">
        <v>180</v>
      </c>
      <c r="AE65" s="142" t="s">
        <v>246</v>
      </c>
      <c r="AF65" s="142">
        <v>0</v>
      </c>
      <c r="AG65" s="142">
        <v>0</v>
      </c>
      <c r="AH65" s="142">
        <v>0</v>
      </c>
      <c r="AI65" s="142">
        <v>0</v>
      </c>
      <c r="AJ65" s="142">
        <v>0</v>
      </c>
      <c r="AK65" s="143">
        <v>0</v>
      </c>
      <c r="AL65" s="120"/>
      <c r="AM65" s="6" t="s">
        <v>180</v>
      </c>
      <c r="AN65" s="142" t="s">
        <v>246</v>
      </c>
      <c r="AO65" s="142">
        <v>0</v>
      </c>
      <c r="AP65" s="142">
        <v>5.000000000000001E-23</v>
      </c>
      <c r="AQ65" s="142">
        <v>4.9999999999999985E-23</v>
      </c>
      <c r="AR65" s="142">
        <v>0</v>
      </c>
      <c r="AS65" s="142">
        <v>0</v>
      </c>
      <c r="AT65" s="143">
        <v>0</v>
      </c>
      <c r="AU65" s="120"/>
      <c r="AV65" s="6" t="s">
        <v>180</v>
      </c>
      <c r="AW65" s="142">
        <v>0</v>
      </c>
      <c r="AX65" s="142">
        <v>6.666666666666665E-24</v>
      </c>
      <c r="AY65" s="142">
        <v>5.263157894736841E-24</v>
      </c>
      <c r="AZ65" s="142">
        <v>5.5555555555555535E-24</v>
      </c>
      <c r="BA65" s="142">
        <v>0</v>
      </c>
      <c r="BB65" s="142">
        <v>7.454090844119546</v>
      </c>
      <c r="BC65" s="143">
        <v>7.036090259276327</v>
      </c>
    </row>
    <row r="66" spans="1:55" ht="15.75">
      <c r="A66" s="75" t="s">
        <v>15</v>
      </c>
      <c r="C66" s="6" t="s">
        <v>15</v>
      </c>
      <c r="D66" s="134">
        <v>0</v>
      </c>
      <c r="E66" s="134">
        <v>0</v>
      </c>
      <c r="F66" s="134">
        <v>0</v>
      </c>
      <c r="G66" s="134">
        <v>0</v>
      </c>
      <c r="H66" s="134">
        <v>0</v>
      </c>
      <c r="I66" s="134">
        <v>1</v>
      </c>
      <c r="J66" s="135">
        <v>2</v>
      </c>
      <c r="K66" s="120"/>
      <c r="L66" s="6" t="s">
        <v>15</v>
      </c>
      <c r="M66" s="134">
        <v>0</v>
      </c>
      <c r="N66" s="134">
        <v>0</v>
      </c>
      <c r="O66" s="134">
        <v>0</v>
      </c>
      <c r="P66" s="134">
        <v>0</v>
      </c>
      <c r="Q66" s="134">
        <v>0</v>
      </c>
      <c r="R66" s="134">
        <v>0</v>
      </c>
      <c r="S66" s="135">
        <v>0</v>
      </c>
      <c r="T66" s="120"/>
      <c r="U66" s="6" t="s">
        <v>15</v>
      </c>
      <c r="V66" s="134" t="s">
        <v>246</v>
      </c>
      <c r="W66" s="134">
        <v>0</v>
      </c>
      <c r="X66" s="134">
        <v>0</v>
      </c>
      <c r="Y66" s="134">
        <v>0</v>
      </c>
      <c r="Z66" s="134">
        <v>0</v>
      </c>
      <c r="AA66" s="134">
        <v>0</v>
      </c>
      <c r="AB66" s="135">
        <v>0</v>
      </c>
      <c r="AC66" s="120"/>
      <c r="AD66" s="6" t="s">
        <v>15</v>
      </c>
      <c r="AE66" s="134" t="s">
        <v>246</v>
      </c>
      <c r="AF66" s="134">
        <v>0</v>
      </c>
      <c r="AG66" s="134">
        <v>0</v>
      </c>
      <c r="AH66" s="134">
        <v>0</v>
      </c>
      <c r="AI66" s="134">
        <v>0</v>
      </c>
      <c r="AJ66" s="134">
        <v>0</v>
      </c>
      <c r="AK66" s="135">
        <v>0</v>
      </c>
      <c r="AL66" s="120"/>
      <c r="AM66" s="6" t="s">
        <v>15</v>
      </c>
      <c r="AN66" s="134" t="s">
        <v>246</v>
      </c>
      <c r="AO66" s="134">
        <v>0</v>
      </c>
      <c r="AP66" s="134">
        <v>0</v>
      </c>
      <c r="AQ66" s="134">
        <v>0</v>
      </c>
      <c r="AR66" s="134">
        <v>0</v>
      </c>
      <c r="AS66" s="134">
        <v>0</v>
      </c>
      <c r="AT66" s="135">
        <v>0</v>
      </c>
      <c r="AU66" s="120"/>
      <c r="AV66" s="6" t="s">
        <v>15</v>
      </c>
      <c r="AW66" s="134">
        <v>0</v>
      </c>
      <c r="AX66" s="134">
        <v>0</v>
      </c>
      <c r="AY66" s="134">
        <v>0</v>
      </c>
      <c r="AZ66" s="134">
        <v>0</v>
      </c>
      <c r="BA66" s="134">
        <v>0</v>
      </c>
      <c r="BB66" s="134">
        <v>3</v>
      </c>
      <c r="BC66" s="135">
        <v>3</v>
      </c>
    </row>
    <row r="67" spans="1:55" ht="18.75">
      <c r="A67" s="75" t="s">
        <v>37</v>
      </c>
      <c r="C67" s="6" t="s">
        <v>37</v>
      </c>
      <c r="D67" s="144">
        <v>1</v>
      </c>
      <c r="E67" s="144">
        <v>1</v>
      </c>
      <c r="F67" s="144">
        <v>1</v>
      </c>
      <c r="G67" s="144">
        <v>1</v>
      </c>
      <c r="H67" s="144">
        <v>1</v>
      </c>
      <c r="I67" s="144">
        <v>0.8526916900049679</v>
      </c>
      <c r="J67" s="145">
        <v>0.2924516527584336</v>
      </c>
      <c r="K67" s="120"/>
      <c r="L67" s="6" t="s">
        <v>37</v>
      </c>
      <c r="M67" s="144">
        <v>1</v>
      </c>
      <c r="N67" s="144">
        <v>1</v>
      </c>
      <c r="O67" s="144">
        <v>1</v>
      </c>
      <c r="P67" s="144">
        <v>1</v>
      </c>
      <c r="Q67" s="144">
        <v>1</v>
      </c>
      <c r="R67" s="144">
        <v>1</v>
      </c>
      <c r="S67" s="145">
        <v>1</v>
      </c>
      <c r="T67" s="120"/>
      <c r="U67" s="6" t="s">
        <v>37</v>
      </c>
      <c r="V67" s="144" t="s">
        <v>246</v>
      </c>
      <c r="W67" s="144">
        <v>1</v>
      </c>
      <c r="X67" s="144">
        <v>1</v>
      </c>
      <c r="Y67" s="144">
        <v>1</v>
      </c>
      <c r="Z67" s="144">
        <v>1</v>
      </c>
      <c r="AA67" s="144">
        <v>1</v>
      </c>
      <c r="AB67" s="145">
        <v>1</v>
      </c>
      <c r="AC67" s="120"/>
      <c r="AD67" s="6" t="s">
        <v>37</v>
      </c>
      <c r="AE67" s="144" t="s">
        <v>246</v>
      </c>
      <c r="AF67" s="144">
        <v>1</v>
      </c>
      <c r="AG67" s="144">
        <v>1</v>
      </c>
      <c r="AH67" s="144">
        <v>1</v>
      </c>
      <c r="AI67" s="144">
        <v>1</v>
      </c>
      <c r="AJ67" s="144">
        <v>1</v>
      </c>
      <c r="AK67" s="145">
        <v>1</v>
      </c>
      <c r="AL67" s="120"/>
      <c r="AM67" s="6" t="s">
        <v>37</v>
      </c>
      <c r="AN67" s="144" t="s">
        <v>246</v>
      </c>
      <c r="AO67" s="144">
        <v>1</v>
      </c>
      <c r="AP67" s="144">
        <v>1</v>
      </c>
      <c r="AQ67" s="144">
        <v>1</v>
      </c>
      <c r="AR67" s="144">
        <v>1</v>
      </c>
      <c r="AS67" s="144">
        <v>1</v>
      </c>
      <c r="AT67" s="145">
        <v>1</v>
      </c>
      <c r="AU67" s="120"/>
      <c r="AV67" s="6" t="s">
        <v>37</v>
      </c>
      <c r="AW67" s="144">
        <v>1</v>
      </c>
      <c r="AX67" s="144">
        <v>1</v>
      </c>
      <c r="AY67" s="144">
        <v>1</v>
      </c>
      <c r="AZ67" s="144">
        <v>1</v>
      </c>
      <c r="BA67" s="144">
        <v>1</v>
      </c>
      <c r="BB67" s="144">
        <v>0.05874986244398127</v>
      </c>
      <c r="BC67" s="145">
        <v>0.07075630617325611</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13.70064054644129</v>
      </c>
      <c r="E69" s="142">
        <v>45.87896015531863</v>
      </c>
      <c r="F69" s="142">
        <v>24.696539620798635</v>
      </c>
      <c r="G69" s="142">
        <v>35.27344749605334</v>
      </c>
      <c r="H69" s="142">
        <v>12.435988162832366</v>
      </c>
      <c r="I69" s="142">
        <v>58.96547042010383</v>
      </c>
      <c r="J69" s="143">
        <v>55.48998532308578</v>
      </c>
      <c r="K69" s="120"/>
      <c r="L69" s="6" t="s">
        <v>176</v>
      </c>
      <c r="M69" s="142">
        <v>0</v>
      </c>
      <c r="N69" s="142">
        <v>14.654634296800149</v>
      </c>
      <c r="O69" s="142">
        <v>38.21998490644502</v>
      </c>
      <c r="P69" s="142">
        <v>14.54651268984203</v>
      </c>
      <c r="Q69" s="142">
        <v>6.9967672721476974</v>
      </c>
      <c r="R69" s="142">
        <v>40.69044689491851</v>
      </c>
      <c r="S69" s="143">
        <v>40.69851429943709</v>
      </c>
      <c r="T69" s="120"/>
      <c r="U69" s="6" t="s">
        <v>176</v>
      </c>
      <c r="V69" s="142" t="s">
        <v>246</v>
      </c>
      <c r="W69" s="142">
        <v>0</v>
      </c>
      <c r="X69" s="142">
        <v>15.556538568825248</v>
      </c>
      <c r="Y69" s="142">
        <v>0</v>
      </c>
      <c r="Z69" s="142">
        <v>0</v>
      </c>
      <c r="AA69" s="142">
        <v>16.514041328985208</v>
      </c>
      <c r="AB69" s="143">
        <v>16.514041328985208</v>
      </c>
      <c r="AC69" s="120"/>
      <c r="AD69" s="6" t="s">
        <v>176</v>
      </c>
      <c r="AE69" s="142" t="s">
        <v>246</v>
      </c>
      <c r="AF69" s="142">
        <v>0</v>
      </c>
      <c r="AG69" s="142">
        <v>0</v>
      </c>
      <c r="AH69" s="142">
        <v>0</v>
      </c>
      <c r="AI69" s="142">
        <v>0</v>
      </c>
      <c r="AJ69" s="142">
        <v>0</v>
      </c>
      <c r="AK69" s="143">
        <v>0</v>
      </c>
      <c r="AL69" s="120"/>
      <c r="AM69" s="6" t="s">
        <v>176</v>
      </c>
      <c r="AN69" s="142" t="s">
        <v>246</v>
      </c>
      <c r="AO69" s="142">
        <v>0</v>
      </c>
      <c r="AP69" s="142">
        <v>7.84304119154053</v>
      </c>
      <c r="AQ69" s="142">
        <v>10.971537061565181</v>
      </c>
      <c r="AR69" s="142">
        <v>0</v>
      </c>
      <c r="AS69" s="142">
        <v>15.878448236299507</v>
      </c>
      <c r="AT69" s="143">
        <v>15.878448236299507</v>
      </c>
      <c r="AU69" s="120"/>
      <c r="AV69" s="6" t="s">
        <v>176</v>
      </c>
      <c r="AW69" s="142">
        <v>13.713831449952664</v>
      </c>
      <c r="AX69" s="142">
        <v>51.72007646769071</v>
      </c>
      <c r="AY69" s="142">
        <v>45.18069608078948</v>
      </c>
      <c r="AZ69" s="142">
        <v>39.82672715911678</v>
      </c>
      <c r="BA69" s="142">
        <v>12.638875739540252</v>
      </c>
      <c r="BB69" s="142">
        <v>60.98484800388796</v>
      </c>
      <c r="BC69" s="143">
        <v>60.646375352652804</v>
      </c>
    </row>
    <row r="70" spans="1:55" ht="15.75">
      <c r="A70" s="75" t="s">
        <v>15</v>
      </c>
      <c r="C70" s="6" t="s">
        <v>15</v>
      </c>
      <c r="D70" s="128">
        <v>106</v>
      </c>
      <c r="E70" s="128">
        <v>92</v>
      </c>
      <c r="F70" s="128">
        <v>67</v>
      </c>
      <c r="G70" s="128">
        <v>57</v>
      </c>
      <c r="H70" s="128">
        <v>27</v>
      </c>
      <c r="I70" s="128">
        <v>94</v>
      </c>
      <c r="J70" s="129">
        <v>120</v>
      </c>
      <c r="K70" s="120"/>
      <c r="L70" s="6" t="s">
        <v>15</v>
      </c>
      <c r="M70" s="128">
        <v>4</v>
      </c>
      <c r="N70" s="128">
        <v>79</v>
      </c>
      <c r="O70" s="128">
        <v>68</v>
      </c>
      <c r="P70" s="128">
        <v>51</v>
      </c>
      <c r="Q70" s="128">
        <v>24</v>
      </c>
      <c r="R70" s="128">
        <v>91</v>
      </c>
      <c r="S70" s="129">
        <v>93</v>
      </c>
      <c r="T70" s="120"/>
      <c r="U70" s="6" t="s">
        <v>15</v>
      </c>
      <c r="V70" s="128" t="s">
        <v>246</v>
      </c>
      <c r="W70" s="128">
        <v>64</v>
      </c>
      <c r="X70" s="128">
        <v>58</v>
      </c>
      <c r="Y70" s="128">
        <v>44</v>
      </c>
      <c r="Z70" s="128">
        <v>21</v>
      </c>
      <c r="AA70" s="128">
        <v>80</v>
      </c>
      <c r="AB70" s="129">
        <v>80</v>
      </c>
      <c r="AC70" s="120"/>
      <c r="AD70" s="6" t="s">
        <v>15</v>
      </c>
      <c r="AE70" s="128" t="s">
        <v>246</v>
      </c>
      <c r="AF70" s="128">
        <v>16</v>
      </c>
      <c r="AG70" s="128">
        <v>25</v>
      </c>
      <c r="AH70" s="128">
        <v>25</v>
      </c>
      <c r="AI70" s="128">
        <v>6</v>
      </c>
      <c r="AJ70" s="128">
        <v>45</v>
      </c>
      <c r="AK70" s="129">
        <v>45</v>
      </c>
      <c r="AL70" s="120"/>
      <c r="AM70" s="6" t="s">
        <v>15</v>
      </c>
      <c r="AN70" s="128" t="s">
        <v>246</v>
      </c>
      <c r="AO70" s="128">
        <v>21</v>
      </c>
      <c r="AP70" s="128">
        <v>48</v>
      </c>
      <c r="AQ70" s="128">
        <v>42</v>
      </c>
      <c r="AR70" s="128">
        <v>17</v>
      </c>
      <c r="AS70" s="128">
        <v>69</v>
      </c>
      <c r="AT70" s="129">
        <v>69</v>
      </c>
      <c r="AU70" s="120"/>
      <c r="AV70" s="6" t="s">
        <v>15</v>
      </c>
      <c r="AW70" s="128">
        <v>106</v>
      </c>
      <c r="AX70" s="128">
        <v>92</v>
      </c>
      <c r="AY70" s="128">
        <v>71</v>
      </c>
      <c r="AZ70" s="128">
        <v>58</v>
      </c>
      <c r="BA70" s="128">
        <v>30</v>
      </c>
      <c r="BB70" s="128">
        <v>96</v>
      </c>
      <c r="BC70" s="129">
        <v>122</v>
      </c>
    </row>
    <row r="71" spans="1:55" ht="18.75">
      <c r="A71" s="75" t="s">
        <v>38</v>
      </c>
      <c r="C71" s="6" t="s">
        <v>38</v>
      </c>
      <c r="D71" s="144">
        <v>0.9999999999999999</v>
      </c>
      <c r="E71" s="144">
        <v>0.9999853039110415</v>
      </c>
      <c r="F71" s="144">
        <v>0.9999995078742694</v>
      </c>
      <c r="G71" s="144">
        <v>0.9894945228818718</v>
      </c>
      <c r="H71" s="144">
        <v>0.9923999942045844</v>
      </c>
      <c r="I71" s="144">
        <v>0.9982295223703934</v>
      </c>
      <c r="J71" s="145">
        <v>0.9999999240814443</v>
      </c>
      <c r="K71" s="120"/>
      <c r="L71" s="6" t="s">
        <v>38</v>
      </c>
      <c r="M71" s="144">
        <v>1</v>
      </c>
      <c r="N71" s="144">
        <v>1.000000000000432</v>
      </c>
      <c r="O71" s="144">
        <v>0.9986764390910113</v>
      </c>
      <c r="P71" s="144">
        <v>0.9999998861010564</v>
      </c>
      <c r="Q71" s="144">
        <v>0.9997121863331864</v>
      </c>
      <c r="R71" s="144">
        <v>0.9999989134790483</v>
      </c>
      <c r="S71" s="145">
        <v>0.999999529298542</v>
      </c>
      <c r="T71" s="120"/>
      <c r="U71" s="6" t="s">
        <v>38</v>
      </c>
      <c r="V71" s="144" t="s">
        <v>246</v>
      </c>
      <c r="W71" s="144">
        <v>1</v>
      </c>
      <c r="X71" s="144">
        <v>0.999999995637665</v>
      </c>
      <c r="Y71" s="144">
        <v>1</v>
      </c>
      <c r="Z71" s="144">
        <v>1</v>
      </c>
      <c r="AA71" s="144">
        <v>0.9999999999999979</v>
      </c>
      <c r="AB71" s="145">
        <v>0.9999999999999979</v>
      </c>
      <c r="AC71" s="120"/>
      <c r="AD71" s="6" t="s">
        <v>38</v>
      </c>
      <c r="AE71" s="144" t="s">
        <v>246</v>
      </c>
      <c r="AF71" s="144">
        <v>1</v>
      </c>
      <c r="AG71" s="144">
        <v>1</v>
      </c>
      <c r="AH71" s="144">
        <v>1</v>
      </c>
      <c r="AI71" s="144">
        <v>1</v>
      </c>
      <c r="AJ71" s="144">
        <v>1</v>
      </c>
      <c r="AK71" s="145">
        <v>1</v>
      </c>
      <c r="AL71" s="120"/>
      <c r="AM71" s="6" t="s">
        <v>38</v>
      </c>
      <c r="AN71" s="144" t="s">
        <v>246</v>
      </c>
      <c r="AO71" s="144">
        <v>1</v>
      </c>
      <c r="AP71" s="144">
        <v>0.9999999999933832</v>
      </c>
      <c r="AQ71" s="144">
        <v>0.9999996404075898</v>
      </c>
      <c r="AR71" s="144">
        <v>1</v>
      </c>
      <c r="AS71" s="144">
        <v>0.9999999999975293</v>
      </c>
      <c r="AT71" s="145">
        <v>0.9999999999975293</v>
      </c>
      <c r="AU71" s="120"/>
      <c r="AV71" s="6" t="s">
        <v>38</v>
      </c>
      <c r="AW71" s="144">
        <v>1.0000000000000004</v>
      </c>
      <c r="AX71" s="144">
        <v>0.9997787873396351</v>
      </c>
      <c r="AY71" s="144">
        <v>0.9927929471990387</v>
      </c>
      <c r="AZ71" s="144">
        <v>0.9672116212680418</v>
      </c>
      <c r="BA71" s="144">
        <v>0.9977185918396285</v>
      </c>
      <c r="BB71" s="144">
        <v>0.9979664860456364</v>
      </c>
      <c r="BC71" s="145">
        <v>0.9999993072466504</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260</v>
      </c>
      <c r="E73" s="150" t="s">
        <v>260</v>
      </c>
      <c r="F73" s="150" t="s">
        <v>260</v>
      </c>
      <c r="G73" s="150" t="s">
        <v>260</v>
      </c>
      <c r="H73" s="150" t="s">
        <v>260</v>
      </c>
      <c r="I73" s="150" t="s">
        <v>308</v>
      </c>
      <c r="J73" s="151" t="s">
        <v>273</v>
      </c>
      <c r="K73" s="120"/>
      <c r="L73" s="6" t="s">
        <v>16</v>
      </c>
      <c r="M73" s="126" t="s">
        <v>260</v>
      </c>
      <c r="N73" s="126" t="s">
        <v>259</v>
      </c>
      <c r="O73" s="126" t="s">
        <v>260</v>
      </c>
      <c r="P73" s="126" t="s">
        <v>260</v>
      </c>
      <c r="Q73" s="126" t="s">
        <v>260</v>
      </c>
      <c r="R73" s="126" t="s">
        <v>260</v>
      </c>
      <c r="S73" s="127" t="s">
        <v>259</v>
      </c>
      <c r="T73" s="120"/>
      <c r="U73" s="6" t="s">
        <v>16</v>
      </c>
      <c r="V73" s="126" t="s">
        <v>246</v>
      </c>
      <c r="W73" s="126" t="s">
        <v>260</v>
      </c>
      <c r="X73" s="126" t="s">
        <v>260</v>
      </c>
      <c r="Y73" s="126" t="s">
        <v>260</v>
      </c>
      <c r="Z73" s="126" t="s">
        <v>260</v>
      </c>
      <c r="AA73" s="126" t="s">
        <v>260</v>
      </c>
      <c r="AB73" s="127" t="s">
        <v>260</v>
      </c>
      <c r="AC73" s="120"/>
      <c r="AD73" s="6" t="s">
        <v>16</v>
      </c>
      <c r="AE73" s="126" t="s">
        <v>246</v>
      </c>
      <c r="AF73" s="126" t="s">
        <v>260</v>
      </c>
      <c r="AG73" s="126" t="s">
        <v>260</v>
      </c>
      <c r="AH73" s="126" t="s">
        <v>260</v>
      </c>
      <c r="AI73" s="126" t="s">
        <v>260</v>
      </c>
      <c r="AJ73" s="126" t="s">
        <v>260</v>
      </c>
      <c r="AK73" s="127" t="s">
        <v>260</v>
      </c>
      <c r="AL73" s="120"/>
      <c r="AM73" s="6" t="s">
        <v>16</v>
      </c>
      <c r="AN73" s="126" t="s">
        <v>246</v>
      </c>
      <c r="AO73" s="126" t="s">
        <v>260</v>
      </c>
      <c r="AP73" s="126" t="s">
        <v>260</v>
      </c>
      <c r="AQ73" s="126" t="s">
        <v>259</v>
      </c>
      <c r="AR73" s="126" t="s">
        <v>260</v>
      </c>
      <c r="AS73" s="126" t="s">
        <v>260</v>
      </c>
      <c r="AT73" s="127" t="s">
        <v>260</v>
      </c>
      <c r="AU73" s="120"/>
      <c r="AV73" s="6" t="s">
        <v>16</v>
      </c>
      <c r="AW73" s="126" t="s">
        <v>260</v>
      </c>
      <c r="AX73" s="126" t="s">
        <v>260</v>
      </c>
      <c r="AY73" s="126" t="s">
        <v>259</v>
      </c>
      <c r="AZ73" s="126" t="s">
        <v>259</v>
      </c>
      <c r="BA73" s="126" t="s">
        <v>260</v>
      </c>
      <c r="BB73" s="126" t="s">
        <v>283</v>
      </c>
      <c r="BC73" s="127" t="s">
        <v>283</v>
      </c>
    </row>
    <row r="74" spans="1:55" ht="15.75">
      <c r="A74" s="75" t="s">
        <v>39</v>
      </c>
      <c r="C74" s="6" t="s">
        <v>39</v>
      </c>
      <c r="D74" s="144">
        <v>1</v>
      </c>
      <c r="E74" s="144">
        <v>1</v>
      </c>
      <c r="F74" s="144">
        <v>1</v>
      </c>
      <c r="G74" s="144">
        <v>1</v>
      </c>
      <c r="H74" s="144">
        <v>1</v>
      </c>
      <c r="I74" s="144">
        <v>1</v>
      </c>
      <c r="J74" s="145">
        <v>1</v>
      </c>
      <c r="K74" s="120"/>
      <c r="L74" s="6" t="s">
        <v>39</v>
      </c>
      <c r="M74" s="144">
        <v>1</v>
      </c>
      <c r="N74" s="144">
        <v>1</v>
      </c>
      <c r="O74" s="144">
        <v>1</v>
      </c>
      <c r="P74" s="144">
        <v>1</v>
      </c>
      <c r="Q74" s="144">
        <v>1</v>
      </c>
      <c r="R74" s="144">
        <v>1</v>
      </c>
      <c r="S74" s="145">
        <v>1</v>
      </c>
      <c r="T74" s="120"/>
      <c r="U74" s="6" t="s">
        <v>39</v>
      </c>
      <c r="V74" s="144" t="s">
        <v>246</v>
      </c>
      <c r="W74" s="144">
        <v>1</v>
      </c>
      <c r="X74" s="144">
        <v>1</v>
      </c>
      <c r="Y74" s="144">
        <v>1</v>
      </c>
      <c r="Z74" s="144">
        <v>1</v>
      </c>
      <c r="AA74" s="144">
        <v>1</v>
      </c>
      <c r="AB74" s="145">
        <v>1</v>
      </c>
      <c r="AC74" s="120"/>
      <c r="AD74" s="6" t="s">
        <v>39</v>
      </c>
      <c r="AE74" s="144" t="s">
        <v>246</v>
      </c>
      <c r="AF74" s="144">
        <v>1</v>
      </c>
      <c r="AG74" s="144">
        <v>1</v>
      </c>
      <c r="AH74" s="144">
        <v>1</v>
      </c>
      <c r="AI74" s="144">
        <v>1</v>
      </c>
      <c r="AJ74" s="144">
        <v>1</v>
      </c>
      <c r="AK74" s="145">
        <v>1</v>
      </c>
      <c r="AL74" s="120"/>
      <c r="AM74" s="6" t="s">
        <v>39</v>
      </c>
      <c r="AN74" s="144" t="s">
        <v>246</v>
      </c>
      <c r="AO74" s="144">
        <v>1</v>
      </c>
      <c r="AP74" s="144">
        <v>1</v>
      </c>
      <c r="AQ74" s="144">
        <v>1</v>
      </c>
      <c r="AR74" s="144">
        <v>1</v>
      </c>
      <c r="AS74" s="144">
        <v>1</v>
      </c>
      <c r="AT74" s="145">
        <v>1</v>
      </c>
      <c r="AU74" s="120"/>
      <c r="AV74" s="6" t="s">
        <v>39</v>
      </c>
      <c r="AW74" s="144">
        <v>1</v>
      </c>
      <c r="AX74" s="144">
        <v>1</v>
      </c>
      <c r="AY74" s="144">
        <v>1</v>
      </c>
      <c r="AZ74" s="144">
        <v>1</v>
      </c>
      <c r="BA74" s="144">
        <v>1</v>
      </c>
      <c r="BB74" s="144">
        <v>0.625</v>
      </c>
      <c r="BC74" s="145">
        <v>0.625</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1</v>
      </c>
      <c r="E76" s="146">
        <v>1</v>
      </c>
      <c r="F76" s="146">
        <v>1</v>
      </c>
      <c r="G76" s="146">
        <v>1</v>
      </c>
      <c r="H76" s="146">
        <v>1</v>
      </c>
      <c r="I76" s="146">
        <v>1</v>
      </c>
      <c r="J76" s="147">
        <v>0.671</v>
      </c>
      <c r="K76" s="120"/>
      <c r="L76" s="10" t="s">
        <v>40</v>
      </c>
      <c r="M76" s="146">
        <v>1</v>
      </c>
      <c r="N76" s="146">
        <v>1</v>
      </c>
      <c r="O76" s="146">
        <v>1</v>
      </c>
      <c r="P76" s="146">
        <v>1</v>
      </c>
      <c r="Q76" s="146">
        <v>1</v>
      </c>
      <c r="R76" s="146">
        <v>1</v>
      </c>
      <c r="S76" s="147">
        <v>1</v>
      </c>
      <c r="T76" s="120"/>
      <c r="U76" s="10" t="s">
        <v>40</v>
      </c>
      <c r="V76" s="146" t="s">
        <v>246</v>
      </c>
      <c r="W76" s="146">
        <v>1</v>
      </c>
      <c r="X76" s="146">
        <v>1</v>
      </c>
      <c r="Y76" s="146">
        <v>1</v>
      </c>
      <c r="Z76" s="146">
        <v>1</v>
      </c>
      <c r="AA76" s="146">
        <v>1</v>
      </c>
      <c r="AB76" s="147">
        <v>1</v>
      </c>
      <c r="AC76" s="120"/>
      <c r="AD76" s="10" t="s">
        <v>40</v>
      </c>
      <c r="AE76" s="146" t="s">
        <v>246</v>
      </c>
      <c r="AF76" s="146">
        <v>1</v>
      </c>
      <c r="AG76" s="146">
        <v>1</v>
      </c>
      <c r="AH76" s="146">
        <v>1</v>
      </c>
      <c r="AI76" s="146">
        <v>1</v>
      </c>
      <c r="AJ76" s="146">
        <v>1</v>
      </c>
      <c r="AK76" s="147">
        <v>1</v>
      </c>
      <c r="AL76" s="120"/>
      <c r="AM76" s="10" t="s">
        <v>40</v>
      </c>
      <c r="AN76" s="146" t="s">
        <v>246</v>
      </c>
      <c r="AO76" s="146">
        <v>1</v>
      </c>
      <c r="AP76" s="146">
        <v>1</v>
      </c>
      <c r="AQ76" s="146">
        <v>1</v>
      </c>
      <c r="AR76" s="146">
        <v>1</v>
      </c>
      <c r="AS76" s="146">
        <v>1</v>
      </c>
      <c r="AT76" s="147">
        <v>1</v>
      </c>
      <c r="AU76" s="120"/>
      <c r="AV76" s="10" t="s">
        <v>40</v>
      </c>
      <c r="AW76" s="146">
        <v>1</v>
      </c>
      <c r="AX76" s="146">
        <v>1</v>
      </c>
      <c r="AY76" s="146">
        <v>1</v>
      </c>
      <c r="AZ76" s="146">
        <v>1</v>
      </c>
      <c r="BA76" s="146">
        <v>1</v>
      </c>
      <c r="BB76" s="146">
        <v>1</v>
      </c>
      <c r="BC76" s="147">
        <v>1</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0.14677815551506268</v>
      </c>
      <c r="E78" s="144">
        <v>0.4889095602448962</v>
      </c>
      <c r="F78" s="144">
        <v>0.15365991867748785</v>
      </c>
      <c r="G78" s="144">
        <v>0.6331187000467611</v>
      </c>
      <c r="H78" s="144">
        <v>0.7115013114681686</v>
      </c>
      <c r="I78" s="144">
        <v>0.7130060545226198</v>
      </c>
      <c r="J78" s="145">
        <v>0.7843554944900545</v>
      </c>
      <c r="K78" s="120"/>
      <c r="L78" s="6" t="s">
        <v>182</v>
      </c>
      <c r="M78" s="144">
        <v>1</v>
      </c>
      <c r="N78" s="144">
        <v>0.10576760555764941</v>
      </c>
      <c r="O78" s="144">
        <v>0.5056121975913973</v>
      </c>
      <c r="P78" s="144">
        <v>0.1867808935729116</v>
      </c>
      <c r="Q78" s="144">
        <v>0</v>
      </c>
      <c r="R78" s="144">
        <v>0.796528672469754</v>
      </c>
      <c r="S78" s="145">
        <v>0.7971466366568256</v>
      </c>
      <c r="T78" s="120"/>
      <c r="U78" s="6" t="s">
        <v>182</v>
      </c>
      <c r="V78" s="144" t="s">
        <v>246</v>
      </c>
      <c r="W78" s="144">
        <v>1</v>
      </c>
      <c r="X78" s="144">
        <v>0.49621952822479054</v>
      </c>
      <c r="Y78" s="144">
        <v>1</v>
      </c>
      <c r="Z78" s="144">
        <v>1</v>
      </c>
      <c r="AA78" s="144">
        <v>0.7128466051201052</v>
      </c>
      <c r="AB78" s="145">
        <v>0.7128466051201052</v>
      </c>
      <c r="AC78" s="120"/>
      <c r="AD78" s="6" t="s">
        <v>182</v>
      </c>
      <c r="AE78" s="144" t="s">
        <v>246</v>
      </c>
      <c r="AF78" s="144">
        <v>1</v>
      </c>
      <c r="AG78" s="144">
        <v>1</v>
      </c>
      <c r="AH78" s="144">
        <v>1</v>
      </c>
      <c r="AI78" s="144">
        <v>1</v>
      </c>
      <c r="AJ78" s="144">
        <v>1</v>
      </c>
      <c r="AK78" s="145">
        <v>1</v>
      </c>
      <c r="AL78" s="120"/>
      <c r="AM78" s="6" t="s">
        <v>182</v>
      </c>
      <c r="AN78" s="144" t="s">
        <v>246</v>
      </c>
      <c r="AO78" s="144">
        <v>1</v>
      </c>
      <c r="AP78" s="144">
        <v>0.12940206460900672</v>
      </c>
      <c r="AQ78" s="144">
        <v>0.00875284627067996</v>
      </c>
      <c r="AR78" s="144">
        <v>1</v>
      </c>
      <c r="AS78" s="144">
        <v>0.32667363946590655</v>
      </c>
      <c r="AT78" s="145">
        <v>0.32667363946590655</v>
      </c>
      <c r="AU78" s="120"/>
      <c r="AV78" s="6" t="s">
        <v>182</v>
      </c>
      <c r="AW78" s="144">
        <v>0.1464023949410681</v>
      </c>
      <c r="AX78" s="144">
        <v>0.4072869104924035</v>
      </c>
      <c r="AY78" s="144">
        <v>0.6070188927954752</v>
      </c>
      <c r="AZ78" s="144">
        <v>0.5763059147171282</v>
      </c>
      <c r="BA78" s="144">
        <v>0.8862933220534115</v>
      </c>
      <c r="BB78" s="144">
        <v>0.7714218921802245</v>
      </c>
      <c r="BC78" s="145">
        <v>0.8172768654741851</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1:BC1"/>
    <mergeCell ref="C1:J1"/>
    <mergeCell ref="L1:S1"/>
    <mergeCell ref="U1:AB1"/>
    <mergeCell ref="AD1:AK1"/>
    <mergeCell ref="AM1:AT1"/>
    <mergeCell ref="L3:S3"/>
    <mergeCell ref="L4:S4"/>
    <mergeCell ref="L6:S6"/>
    <mergeCell ref="L7:S7"/>
    <mergeCell ref="L8:S8"/>
    <mergeCell ref="L5:S5"/>
    <mergeCell ref="C3:J3"/>
    <mergeCell ref="C4:J4"/>
    <mergeCell ref="C6:J6"/>
    <mergeCell ref="C7:J7"/>
    <mergeCell ref="C8:J8"/>
    <mergeCell ref="C5:J5"/>
    <mergeCell ref="AD3:AK3"/>
    <mergeCell ref="AD4:AK4"/>
    <mergeCell ref="AD6:AK6"/>
    <mergeCell ref="AD7:AK7"/>
    <mergeCell ref="AD8:AK8"/>
    <mergeCell ref="AD5:AK5"/>
    <mergeCell ref="U3:AB3"/>
    <mergeCell ref="U4:AB4"/>
    <mergeCell ref="U6:AB6"/>
    <mergeCell ref="U7:AB7"/>
    <mergeCell ref="U8:AB8"/>
    <mergeCell ref="U5:AB5"/>
    <mergeCell ref="AV3:BC3"/>
    <mergeCell ref="AV4:BC4"/>
    <mergeCell ref="AV6:BC6"/>
    <mergeCell ref="AV7:BC7"/>
    <mergeCell ref="AV8:BC8"/>
    <mergeCell ref="AV5:BC5"/>
    <mergeCell ref="AM3:AT3"/>
    <mergeCell ref="AM4:AT4"/>
    <mergeCell ref="AM6:AT6"/>
    <mergeCell ref="AM7:AT7"/>
    <mergeCell ref="AM8:AT8"/>
    <mergeCell ref="AM5:AT5"/>
  </mergeCells>
  <conditionalFormatting sqref="C50:BC50 C54:BC54 C57:BC57 C61:BC61 C67:BC67 C71:BC71 C74:BC74 C78:BC78">
    <cfRule type="cellIs" priority="3" dxfId="20" operator="greaterThanOrEqual">
      <formula>0.1</formula>
    </cfRule>
    <cfRule type="cellIs" priority="4" dxfId="2" operator="lessThan">
      <formula>0.1</formula>
    </cfRule>
    <cfRule type="cellIs" priority="5" dxfId="101" operator="lessThan">
      <formula>0.05</formula>
    </cfRule>
  </conditionalFormatting>
  <conditionalFormatting sqref="C59:BC59 C76:BC76">
    <cfRule type="cellIs" priority="1" dxfId="0" operator="greaterThanOrEqual">
      <formula>0.05</formula>
    </cfRule>
    <cfRule type="cellIs" priority="2" dxfId="102"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2.xml><?xml version="1.0" encoding="utf-8"?>
<worksheet xmlns="http://schemas.openxmlformats.org/spreadsheetml/2006/main" xmlns:r="http://schemas.openxmlformats.org/officeDocument/2006/relationships">
  <sheetPr>
    <tabColor theme="0"/>
    <pageSetUpPr fitToPage="1"/>
  </sheetPr>
  <dimension ref="A1:O41"/>
  <sheetViews>
    <sheetView showGridLines="0" zoomScale="80" zoomScaleNormal="80" zoomScalePageLayoutView="0" workbookViewId="0" topLeftCell="A1">
      <selection activeCell="A1" sqref="A1:O1"/>
    </sheetView>
  </sheetViews>
  <sheetFormatPr defaultColWidth="10.7109375" defaultRowHeight="12.75"/>
  <cols>
    <col min="1" max="16384" width="10.7109375" style="85" customWidth="1"/>
  </cols>
  <sheetData>
    <row r="1" spans="1:15" ht="25.5">
      <c r="A1" s="184" t="s">
        <v>228</v>
      </c>
      <c r="B1" s="184"/>
      <c r="C1" s="184"/>
      <c r="D1" s="184"/>
      <c r="E1" s="184"/>
      <c r="F1" s="184"/>
      <c r="G1" s="184"/>
      <c r="H1" s="184"/>
      <c r="I1" s="184"/>
      <c r="J1" s="184"/>
      <c r="K1" s="184"/>
      <c r="L1" s="184"/>
      <c r="M1" s="184"/>
      <c r="N1" s="184"/>
      <c r="O1" s="184"/>
    </row>
    <row r="2" spans="1:15" ht="25.5">
      <c r="A2" s="184" t="s">
        <v>229</v>
      </c>
      <c r="B2" s="184"/>
      <c r="C2" s="184"/>
      <c r="D2" s="184"/>
      <c r="E2" s="184"/>
      <c r="F2" s="184"/>
      <c r="G2" s="184"/>
      <c r="H2" s="184"/>
      <c r="I2" s="184"/>
      <c r="J2" s="184"/>
      <c r="K2" s="184"/>
      <c r="L2" s="184"/>
      <c r="M2" s="184"/>
      <c r="N2" s="184"/>
      <c r="O2" s="184"/>
    </row>
    <row r="4" ht="18.75">
      <c r="A4" s="99" t="s">
        <v>213</v>
      </c>
    </row>
    <row r="5" ht="15.75">
      <c r="A5" s="85" t="s">
        <v>231</v>
      </c>
    </row>
    <row r="6" ht="15.75">
      <c r="B6" s="85" t="s">
        <v>234</v>
      </c>
    </row>
    <row r="7" ht="15.75">
      <c r="B7" s="85" t="s">
        <v>235</v>
      </c>
    </row>
    <row r="8" ht="15.75">
      <c r="B8" s="85" t="s">
        <v>236</v>
      </c>
    </row>
    <row r="9" ht="15.75">
      <c r="B9" s="85" t="s">
        <v>233</v>
      </c>
    </row>
    <row r="10" ht="15.75">
      <c r="B10" s="85" t="s">
        <v>232</v>
      </c>
    </row>
    <row r="12" ht="18.75">
      <c r="A12" s="99" t="s">
        <v>230</v>
      </c>
    </row>
    <row r="13" ht="15.75">
      <c r="B13" s="85" t="s">
        <v>443</v>
      </c>
    </row>
    <row r="14" ht="15.75">
      <c r="B14" s="85" t="s">
        <v>444</v>
      </c>
    </row>
    <row r="15" spans="2:11" ht="15.75">
      <c r="B15" s="114"/>
      <c r="C15" s="114"/>
      <c r="D15" s="114"/>
      <c r="F15" s="114"/>
      <c r="G15" s="114"/>
      <c r="H15" s="114"/>
      <c r="I15" s="114"/>
      <c r="J15" s="114"/>
      <c r="K15" s="114"/>
    </row>
    <row r="16" spans="2:11" ht="15.75">
      <c r="B16" s="116" t="s">
        <v>238</v>
      </c>
      <c r="C16" s="114"/>
      <c r="D16" s="114"/>
      <c r="F16" s="114"/>
      <c r="G16" s="114"/>
      <c r="H16" s="114"/>
      <c r="I16" s="114"/>
      <c r="J16" s="114"/>
      <c r="K16" s="114"/>
    </row>
    <row r="17" spans="2:11" ht="15.75">
      <c r="B17" s="89" t="s">
        <v>240</v>
      </c>
      <c r="C17" s="114"/>
      <c r="D17" s="114"/>
      <c r="F17" s="114"/>
      <c r="G17" s="114"/>
      <c r="H17" s="114"/>
      <c r="I17" s="114"/>
      <c r="J17" s="114"/>
      <c r="K17" s="114"/>
    </row>
    <row r="18" spans="2:11" ht="15.75">
      <c r="B18" s="85" t="s">
        <v>445</v>
      </c>
      <c r="C18" s="114"/>
      <c r="D18" s="114"/>
      <c r="F18" s="114"/>
      <c r="G18" s="114"/>
      <c r="H18" s="114"/>
      <c r="I18" s="114"/>
      <c r="J18" s="114"/>
      <c r="K18" s="114"/>
    </row>
    <row r="19" spans="3:11" ht="15.75">
      <c r="C19" s="114"/>
      <c r="D19" s="114"/>
      <c r="F19" s="114"/>
      <c r="G19" s="114"/>
      <c r="H19" s="114"/>
      <c r="I19" s="114"/>
      <c r="J19" s="114"/>
      <c r="K19" s="114"/>
    </row>
    <row r="20" spans="2:11" ht="15.75">
      <c r="B20" s="85" t="s">
        <v>241</v>
      </c>
      <c r="C20" s="114"/>
      <c r="D20" s="114"/>
      <c r="F20" s="114"/>
      <c r="G20" s="114"/>
      <c r="H20" s="114"/>
      <c r="I20" s="114"/>
      <c r="J20" s="114"/>
      <c r="K20" s="114"/>
    </row>
    <row r="21" spans="2:11" ht="15.75">
      <c r="B21" s="115" t="s">
        <v>242</v>
      </c>
      <c r="C21" s="115"/>
      <c r="D21" s="114"/>
      <c r="F21" s="114"/>
      <c r="G21" s="114"/>
      <c r="H21" s="114"/>
      <c r="I21" s="114"/>
      <c r="J21" s="114"/>
      <c r="K21" s="114"/>
    </row>
    <row r="22" ht="15.75">
      <c r="K22" s="114"/>
    </row>
    <row r="23" spans="2:11" ht="15.75">
      <c r="B23" s="115" t="s">
        <v>446</v>
      </c>
      <c r="C23" s="115"/>
      <c r="D23" s="114"/>
      <c r="F23" s="114"/>
      <c r="G23" s="114"/>
      <c r="H23" s="114"/>
      <c r="I23" s="114"/>
      <c r="J23" s="114"/>
      <c r="K23" s="114"/>
    </row>
    <row r="25" ht="15.75">
      <c r="B25" s="85" t="s">
        <v>244</v>
      </c>
    </row>
    <row r="26" ht="15.75">
      <c r="B26" s="85" t="s">
        <v>447</v>
      </c>
    </row>
    <row r="27" ht="15.75">
      <c r="B27" s="85" t="s">
        <v>245</v>
      </c>
    </row>
    <row r="29" ht="15.75">
      <c r="B29" s="85" t="s">
        <v>448</v>
      </c>
    </row>
    <row r="30" ht="15.75">
      <c r="B30" s="85" t="s">
        <v>449</v>
      </c>
    </row>
    <row r="32" ht="15.75">
      <c r="B32" s="116" t="s">
        <v>237</v>
      </c>
    </row>
    <row r="33" ht="15.75">
      <c r="B33" s="89" t="s">
        <v>450</v>
      </c>
    </row>
    <row r="34" ht="15.75">
      <c r="B34" s="89" t="s">
        <v>243</v>
      </c>
    </row>
    <row r="36" ht="18.75">
      <c r="A36" s="99" t="s">
        <v>432</v>
      </c>
    </row>
    <row r="37" spans="1:2" ht="15.75">
      <c r="A37" s="159" t="s">
        <v>433</v>
      </c>
      <c r="B37" s="85" t="s">
        <v>434</v>
      </c>
    </row>
    <row r="38" spans="1:2" ht="15.75">
      <c r="A38" s="159" t="s">
        <v>435</v>
      </c>
      <c r="B38" s="85" t="s">
        <v>436</v>
      </c>
    </row>
    <row r="39" spans="1:2" ht="15.75">
      <c r="A39" s="159" t="s">
        <v>437</v>
      </c>
      <c r="B39" s="85" t="s">
        <v>438</v>
      </c>
    </row>
    <row r="40" spans="1:2" ht="15.75">
      <c r="A40" s="159" t="s">
        <v>439</v>
      </c>
      <c r="B40" s="85" t="s">
        <v>440</v>
      </c>
    </row>
    <row r="41" spans="1:2" ht="15.75">
      <c r="A41" s="159" t="s">
        <v>441</v>
      </c>
      <c r="B41" s="85" t="s">
        <v>451</v>
      </c>
    </row>
  </sheetData>
  <sheetProtection/>
  <mergeCells count="2">
    <mergeCell ref="A1:O1"/>
    <mergeCell ref="A2:O2"/>
  </mergeCells>
  <printOptions/>
  <pageMargins left="0.7086614173228347" right="0.7086614173228347" top="0.7480314960629921" bottom="0.7480314960629921" header="0.31496062992125984" footer="0.31496062992125984"/>
  <pageSetup fitToHeight="1" fitToWidth="1" orientation="landscape" paperSize="9" scale="73"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AQ72"/>
  <sheetViews>
    <sheetView zoomScale="80" zoomScaleNormal="80" zoomScaleSheetLayoutView="50"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8" width="12.7109375" style="118" customWidth="1"/>
    <col min="9" max="9" width="10.7109375" style="118" customWidth="1"/>
    <col min="10" max="10" width="25.7109375" style="118" customWidth="1"/>
    <col min="11" max="15" width="12.7109375" style="118" customWidth="1"/>
    <col min="16" max="16" width="10.7109375" style="118" customWidth="1"/>
    <col min="17" max="17" width="25.7109375" style="118" customWidth="1"/>
    <col min="18" max="22" width="12.7109375" style="118" customWidth="1"/>
    <col min="23" max="23" width="10.7109375" style="118" customWidth="1"/>
    <col min="24" max="24" width="25.7109375" style="118" customWidth="1"/>
    <col min="25" max="29" width="12.7109375" style="118" customWidth="1"/>
    <col min="30" max="30" width="10.7109375" style="118" customWidth="1"/>
    <col min="31" max="31" width="25.7109375" style="118" customWidth="1"/>
    <col min="32" max="36" width="12.7109375" style="118" customWidth="1"/>
    <col min="37" max="37" width="10.7109375" style="118" customWidth="1"/>
    <col min="38" max="38" width="25.7109375" style="118" customWidth="1"/>
    <col min="39" max="43" width="12.7109375" style="118" customWidth="1"/>
    <col min="44" max="44" width="10.7109375" style="118" customWidth="1"/>
    <col min="45" max="16384" width="9.140625" style="118" customWidth="1"/>
  </cols>
  <sheetData>
    <row r="1" spans="1:43" s="91" customFormat="1" ht="21.75" thickBot="1" thickTop="1">
      <c r="A1" s="156" t="s">
        <v>19</v>
      </c>
      <c r="C1" s="198" t="s">
        <v>165</v>
      </c>
      <c r="D1" s="199"/>
      <c r="E1" s="199"/>
      <c r="F1" s="199"/>
      <c r="G1" s="199"/>
      <c r="H1" s="200"/>
      <c r="J1" s="198" t="s">
        <v>166</v>
      </c>
      <c r="K1" s="199"/>
      <c r="L1" s="199"/>
      <c r="M1" s="199"/>
      <c r="N1" s="199"/>
      <c r="O1" s="200"/>
      <c r="Q1" s="198" t="s">
        <v>167</v>
      </c>
      <c r="R1" s="199"/>
      <c r="S1" s="199"/>
      <c r="T1" s="199"/>
      <c r="U1" s="199"/>
      <c r="V1" s="200"/>
      <c r="X1" s="198" t="s">
        <v>168</v>
      </c>
      <c r="Y1" s="199"/>
      <c r="Z1" s="199"/>
      <c r="AA1" s="199"/>
      <c r="AB1" s="199"/>
      <c r="AC1" s="200"/>
      <c r="AE1" s="198" t="s">
        <v>169</v>
      </c>
      <c r="AF1" s="199"/>
      <c r="AG1" s="199"/>
      <c r="AH1" s="199"/>
      <c r="AI1" s="199"/>
      <c r="AJ1" s="200"/>
      <c r="AL1" s="198" t="s">
        <v>170</v>
      </c>
      <c r="AM1" s="199"/>
      <c r="AN1" s="199"/>
      <c r="AO1" s="199"/>
      <c r="AP1" s="199"/>
      <c r="AQ1" s="200"/>
    </row>
    <row r="2" spans="9:10" ht="14.25" thickBot="1" thickTop="1">
      <c r="I2" s="58"/>
      <c r="J2" s="58"/>
    </row>
    <row r="3" spans="1:43" s="90" customFormat="1" ht="16.5" thickTop="1">
      <c r="A3" s="122" t="s">
        <v>183</v>
      </c>
      <c r="C3" s="189" t="s">
        <v>59</v>
      </c>
      <c r="D3" s="190"/>
      <c r="E3" s="190"/>
      <c r="F3" s="190"/>
      <c r="G3" s="190"/>
      <c r="H3" s="191"/>
      <c r="I3" s="92"/>
      <c r="J3" s="189" t="s">
        <v>60</v>
      </c>
      <c r="K3" s="190"/>
      <c r="L3" s="190"/>
      <c r="M3" s="190"/>
      <c r="N3" s="190"/>
      <c r="O3" s="191"/>
      <c r="Q3" s="189" t="s">
        <v>61</v>
      </c>
      <c r="R3" s="190"/>
      <c r="S3" s="190"/>
      <c r="T3" s="190"/>
      <c r="U3" s="190"/>
      <c r="V3" s="191"/>
      <c r="X3" s="189" t="s">
        <v>62</v>
      </c>
      <c r="Y3" s="190"/>
      <c r="Z3" s="190"/>
      <c r="AA3" s="190"/>
      <c r="AB3" s="190"/>
      <c r="AC3" s="191"/>
      <c r="AE3" s="189" t="s">
        <v>63</v>
      </c>
      <c r="AF3" s="190"/>
      <c r="AG3" s="190"/>
      <c r="AH3" s="190"/>
      <c r="AI3" s="190"/>
      <c r="AJ3" s="191"/>
      <c r="AL3" s="189" t="s">
        <v>64</v>
      </c>
      <c r="AM3" s="190"/>
      <c r="AN3" s="190"/>
      <c r="AO3" s="190"/>
      <c r="AP3" s="190"/>
      <c r="AQ3" s="191"/>
    </row>
    <row r="4" spans="1:43" ht="15.75">
      <c r="A4" s="123"/>
      <c r="C4" s="192" t="str">
        <f>"Comparison of actual Claim Inceptions with those expected using "&amp;Comparison_Basis</f>
        <v>Comparison of actual Claim Inceptions with those expected using IPM 1991-98</v>
      </c>
      <c r="D4" s="193"/>
      <c r="E4" s="193"/>
      <c r="F4" s="193"/>
      <c r="G4" s="193"/>
      <c r="H4" s="194"/>
      <c r="I4" s="57"/>
      <c r="J4" s="192" t="str">
        <f>"Comparison of actual Claim Inceptions with those expected using "&amp;Comparison_Basis</f>
        <v>Comparison of actual Claim Inceptions with those expected using IPM 1991-98</v>
      </c>
      <c r="K4" s="193"/>
      <c r="L4" s="193"/>
      <c r="M4" s="193"/>
      <c r="N4" s="193"/>
      <c r="O4" s="194"/>
      <c r="Q4" s="192" t="str">
        <f>"Comparison of actual Claim Inceptions with those expected using "&amp;Comparison_Basis</f>
        <v>Comparison of actual Claim Inceptions with those expected using IPM 1991-98</v>
      </c>
      <c r="R4" s="193"/>
      <c r="S4" s="193"/>
      <c r="T4" s="193"/>
      <c r="U4" s="193"/>
      <c r="V4" s="194"/>
      <c r="X4" s="192" t="str">
        <f>"Comparison of actual Claim Inceptions with those expected using "&amp;Comparison_Basis</f>
        <v>Comparison of actual Claim Inceptions with those expected using IPM 1991-98</v>
      </c>
      <c r="Y4" s="193"/>
      <c r="Z4" s="193"/>
      <c r="AA4" s="193"/>
      <c r="AB4" s="193"/>
      <c r="AC4" s="194"/>
      <c r="AE4" s="192" t="str">
        <f>"Comparison of actual Claim Inceptions with those expected using "&amp;Comparison_Basis</f>
        <v>Comparison of actual Claim Inceptions with those expected using IPM 1991-98</v>
      </c>
      <c r="AF4" s="193"/>
      <c r="AG4" s="193"/>
      <c r="AH4" s="193"/>
      <c r="AI4" s="193"/>
      <c r="AJ4" s="194"/>
      <c r="AL4" s="192" t="str">
        <f>"Comparison of actual Claim Inceptions with those expected using "&amp;Comparison_Basis</f>
        <v>Comparison of actual Claim Inceptions with those expected using IPM 1991-98</v>
      </c>
      <c r="AM4" s="193"/>
      <c r="AN4" s="193"/>
      <c r="AO4" s="193"/>
      <c r="AP4" s="193"/>
      <c r="AQ4" s="194"/>
    </row>
    <row r="5" spans="1:43" ht="15.75">
      <c r="A5" s="124" t="str">
        <f>Office</f>
        <v>All Offices</v>
      </c>
      <c r="C5" s="192" t="str">
        <f>Investigation&amp;", "&amp;Data_Subset&amp;" business"</f>
        <v>Individual Income Protection, Standard* business</v>
      </c>
      <c r="D5" s="193"/>
      <c r="E5" s="193"/>
      <c r="F5" s="193"/>
      <c r="G5" s="193"/>
      <c r="H5" s="194"/>
      <c r="I5" s="57"/>
      <c r="J5" s="192" t="str">
        <f>Investigation&amp;", "&amp;Data_Subset&amp;" business"</f>
        <v>Individual Income Protection, Standard* business</v>
      </c>
      <c r="K5" s="193"/>
      <c r="L5" s="193"/>
      <c r="M5" s="193"/>
      <c r="N5" s="193"/>
      <c r="O5" s="194"/>
      <c r="Q5" s="192" t="str">
        <f>Investigation&amp;", "&amp;Data_Subset&amp;" business"</f>
        <v>Individual Income Protection, Standard* business</v>
      </c>
      <c r="R5" s="193"/>
      <c r="S5" s="193"/>
      <c r="T5" s="193"/>
      <c r="U5" s="193"/>
      <c r="V5" s="194"/>
      <c r="X5" s="192" t="str">
        <f>Investigation&amp;", "&amp;Data_Subset&amp;" business"</f>
        <v>Individual Income Protection, Standard* business</v>
      </c>
      <c r="Y5" s="193"/>
      <c r="Z5" s="193"/>
      <c r="AA5" s="193"/>
      <c r="AB5" s="193"/>
      <c r="AC5" s="194"/>
      <c r="AE5" s="192" t="str">
        <f>Investigation&amp;", "&amp;Data_Subset&amp;" business"</f>
        <v>Individual Income Protection, Standard* business</v>
      </c>
      <c r="AF5" s="193"/>
      <c r="AG5" s="193"/>
      <c r="AH5" s="193"/>
      <c r="AI5" s="193"/>
      <c r="AJ5" s="194"/>
      <c r="AL5" s="192" t="str">
        <f>Investigation&amp;", "&amp;Data_Subset&amp;" business"</f>
        <v>Individual Income Protection, Standard* business</v>
      </c>
      <c r="AM5" s="193"/>
      <c r="AN5" s="193"/>
      <c r="AO5" s="193"/>
      <c r="AP5" s="193"/>
      <c r="AQ5" s="194"/>
    </row>
    <row r="6" spans="1:43" ht="15.75">
      <c r="A6" s="124" t="str">
        <f>Period</f>
        <v>1995-1998</v>
      </c>
      <c r="C6" s="192" t="str">
        <f>Office&amp;" experience for "&amp;Period</f>
        <v>All Offices experience for 1995-1998</v>
      </c>
      <c r="D6" s="193"/>
      <c r="E6" s="193"/>
      <c r="F6" s="193"/>
      <c r="G6" s="193"/>
      <c r="H6" s="194"/>
      <c r="I6" s="57"/>
      <c r="J6" s="192" t="str">
        <f>Office&amp;" experience for "&amp;Period</f>
        <v>All Offices experience for 1995-1998</v>
      </c>
      <c r="K6" s="193"/>
      <c r="L6" s="193"/>
      <c r="M6" s="193"/>
      <c r="N6" s="193"/>
      <c r="O6" s="194"/>
      <c r="Q6" s="192" t="str">
        <f>Office&amp;" experience for "&amp;Period</f>
        <v>All Offices experience for 1995-1998</v>
      </c>
      <c r="R6" s="193"/>
      <c r="S6" s="193"/>
      <c r="T6" s="193"/>
      <c r="U6" s="193"/>
      <c r="V6" s="194"/>
      <c r="X6" s="192" t="str">
        <f>Office&amp;" experience for "&amp;Period</f>
        <v>All Offices experience for 1995-1998</v>
      </c>
      <c r="Y6" s="193"/>
      <c r="Z6" s="193"/>
      <c r="AA6" s="193"/>
      <c r="AB6" s="193"/>
      <c r="AC6" s="194"/>
      <c r="AE6" s="192" t="str">
        <f>Office&amp;" experience for "&amp;Period</f>
        <v>All Offices experience for 1995-1998</v>
      </c>
      <c r="AF6" s="193"/>
      <c r="AG6" s="193"/>
      <c r="AH6" s="193"/>
      <c r="AI6" s="193"/>
      <c r="AJ6" s="194"/>
      <c r="AL6" s="192" t="str">
        <f>Office&amp;" experience for "&amp;Period</f>
        <v>All Offices experience for 1995-1998</v>
      </c>
      <c r="AM6" s="193"/>
      <c r="AN6" s="193"/>
      <c r="AO6" s="193"/>
      <c r="AP6" s="193"/>
      <c r="AQ6" s="194"/>
    </row>
    <row r="7" spans="1:43" ht="15.75">
      <c r="A7" s="124" t="str">
        <f>Comparison_Basis</f>
        <v>IPM 1991-98</v>
      </c>
      <c r="C7" s="192" t="str">
        <f>$A3&amp;", "&amp;C1</f>
        <v>Males, CMI Occupation Class 1</v>
      </c>
      <c r="D7" s="193"/>
      <c r="E7" s="193"/>
      <c r="F7" s="193"/>
      <c r="G7" s="193"/>
      <c r="H7" s="194"/>
      <c r="I7" s="57"/>
      <c r="J7" s="192" t="str">
        <f>$A3&amp;", "&amp;J1</f>
        <v>Males, CMI Occupation Class 2</v>
      </c>
      <c r="K7" s="193"/>
      <c r="L7" s="193"/>
      <c r="M7" s="193"/>
      <c r="N7" s="193"/>
      <c r="O7" s="194"/>
      <c r="Q7" s="192" t="str">
        <f>$A3&amp;", "&amp;Q1</f>
        <v>Males, CMI Occupation Class 3</v>
      </c>
      <c r="R7" s="193"/>
      <c r="S7" s="193"/>
      <c r="T7" s="193"/>
      <c r="U7" s="193"/>
      <c r="V7" s="194"/>
      <c r="X7" s="192" t="str">
        <f>$A3&amp;", "&amp;X1</f>
        <v>Males, CMI Occupation Class 4</v>
      </c>
      <c r="Y7" s="193"/>
      <c r="Z7" s="193"/>
      <c r="AA7" s="193"/>
      <c r="AB7" s="193"/>
      <c r="AC7" s="194"/>
      <c r="AE7" s="192" t="str">
        <f>$A3&amp;", "&amp;AE1</f>
        <v>Males, CMI Occupation Class Unknown</v>
      </c>
      <c r="AF7" s="193"/>
      <c r="AG7" s="193"/>
      <c r="AH7" s="193"/>
      <c r="AI7" s="193"/>
      <c r="AJ7" s="194"/>
      <c r="AL7" s="192" t="str">
        <f>$A3&amp;", "&amp;AL1</f>
        <v>Males, All CMI Occupation Classes</v>
      </c>
      <c r="AM7" s="193"/>
      <c r="AN7" s="193"/>
      <c r="AO7" s="193"/>
      <c r="AP7" s="193"/>
      <c r="AQ7" s="194"/>
    </row>
    <row r="8" spans="1:43" ht="16.5" thickBot="1">
      <c r="A8" s="125"/>
      <c r="C8" s="195" t="s">
        <v>160</v>
      </c>
      <c r="D8" s="196"/>
      <c r="E8" s="196"/>
      <c r="F8" s="196"/>
      <c r="G8" s="196"/>
      <c r="H8" s="197"/>
      <c r="I8" s="57"/>
      <c r="J8" s="195" t="s">
        <v>160</v>
      </c>
      <c r="K8" s="196"/>
      <c r="L8" s="196"/>
      <c r="M8" s="196"/>
      <c r="N8" s="196"/>
      <c r="O8" s="197"/>
      <c r="Q8" s="195" t="s">
        <v>160</v>
      </c>
      <c r="R8" s="196"/>
      <c r="S8" s="196"/>
      <c r="T8" s="196"/>
      <c r="U8" s="196"/>
      <c r="V8" s="197"/>
      <c r="X8" s="195" t="s">
        <v>160</v>
      </c>
      <c r="Y8" s="196"/>
      <c r="Z8" s="196"/>
      <c r="AA8" s="196"/>
      <c r="AB8" s="196"/>
      <c r="AC8" s="197"/>
      <c r="AE8" s="195" t="s">
        <v>160</v>
      </c>
      <c r="AF8" s="196"/>
      <c r="AG8" s="196"/>
      <c r="AH8" s="196"/>
      <c r="AI8" s="196"/>
      <c r="AJ8" s="197"/>
      <c r="AL8" s="195" t="s">
        <v>160</v>
      </c>
      <c r="AM8" s="196"/>
      <c r="AN8" s="196"/>
      <c r="AO8" s="196"/>
      <c r="AP8" s="196"/>
      <c r="AQ8" s="197"/>
    </row>
    <row r="9" spans="1:43" ht="17.25" thickBot="1" thickTop="1">
      <c r="A9" s="69" t="s">
        <v>17</v>
      </c>
      <c r="C9" s="11" t="s">
        <v>17</v>
      </c>
      <c r="D9" s="12" t="s">
        <v>1</v>
      </c>
      <c r="E9" s="12" t="s">
        <v>2</v>
      </c>
      <c r="F9" s="12" t="s">
        <v>3</v>
      </c>
      <c r="G9" s="12" t="s">
        <v>4</v>
      </c>
      <c r="H9" s="13" t="s">
        <v>5</v>
      </c>
      <c r="J9" s="11" t="s">
        <v>17</v>
      </c>
      <c r="K9" s="12" t="s">
        <v>1</v>
      </c>
      <c r="L9" s="12" t="s">
        <v>2</v>
      </c>
      <c r="M9" s="12" t="s">
        <v>3</v>
      </c>
      <c r="N9" s="12" t="s">
        <v>4</v>
      </c>
      <c r="O9" s="13" t="s">
        <v>5</v>
      </c>
      <c r="Q9" s="11" t="s">
        <v>17</v>
      </c>
      <c r="R9" s="12" t="s">
        <v>1</v>
      </c>
      <c r="S9" s="12" t="s">
        <v>2</v>
      </c>
      <c r="T9" s="12" t="s">
        <v>3</v>
      </c>
      <c r="U9" s="12" t="s">
        <v>4</v>
      </c>
      <c r="V9" s="13" t="s">
        <v>5</v>
      </c>
      <c r="X9" s="11" t="s">
        <v>17</v>
      </c>
      <c r="Y9" s="12" t="s">
        <v>1</v>
      </c>
      <c r="Z9" s="12" t="s">
        <v>2</v>
      </c>
      <c r="AA9" s="12" t="s">
        <v>3</v>
      </c>
      <c r="AB9" s="12" t="s">
        <v>4</v>
      </c>
      <c r="AC9" s="13" t="s">
        <v>5</v>
      </c>
      <c r="AE9" s="11" t="s">
        <v>17</v>
      </c>
      <c r="AF9" s="12" t="s">
        <v>1</v>
      </c>
      <c r="AG9" s="12" t="s">
        <v>2</v>
      </c>
      <c r="AH9" s="12" t="s">
        <v>3</v>
      </c>
      <c r="AI9" s="12" t="s">
        <v>4</v>
      </c>
      <c r="AJ9" s="13" t="s">
        <v>5</v>
      </c>
      <c r="AL9" s="11" t="s">
        <v>17</v>
      </c>
      <c r="AM9" s="12" t="s">
        <v>1</v>
      </c>
      <c r="AN9" s="12" t="s">
        <v>2</v>
      </c>
      <c r="AO9" s="12" t="s">
        <v>3</v>
      </c>
      <c r="AP9" s="12" t="s">
        <v>4</v>
      </c>
      <c r="AQ9" s="13" t="s">
        <v>5</v>
      </c>
    </row>
    <row r="10" spans="1:43" ht="16.5" thickTop="1">
      <c r="A10" s="70"/>
      <c r="C10" s="14"/>
      <c r="D10" s="15"/>
      <c r="E10" s="15"/>
      <c r="F10" s="15"/>
      <c r="G10" s="15"/>
      <c r="H10" s="16"/>
      <c r="J10" s="14"/>
      <c r="K10" s="15"/>
      <c r="L10" s="15"/>
      <c r="M10" s="15"/>
      <c r="N10" s="15"/>
      <c r="O10" s="16"/>
      <c r="Q10" s="14"/>
      <c r="R10" s="15"/>
      <c r="S10" s="15"/>
      <c r="T10" s="15"/>
      <c r="U10" s="15"/>
      <c r="V10" s="16"/>
      <c r="X10" s="14"/>
      <c r="Y10" s="15"/>
      <c r="Z10" s="15"/>
      <c r="AA10" s="15"/>
      <c r="AB10" s="15"/>
      <c r="AC10" s="16"/>
      <c r="AE10" s="14"/>
      <c r="AF10" s="15"/>
      <c r="AG10" s="15"/>
      <c r="AH10" s="15"/>
      <c r="AI10" s="15"/>
      <c r="AJ10" s="16"/>
      <c r="AL10" s="14"/>
      <c r="AM10" s="15"/>
      <c r="AN10" s="15"/>
      <c r="AO10" s="15"/>
      <c r="AP10" s="15"/>
      <c r="AQ10" s="16"/>
    </row>
    <row r="11" spans="1:43" ht="15.75">
      <c r="A11" s="71" t="s">
        <v>171</v>
      </c>
      <c r="C11" s="14" t="s">
        <v>171</v>
      </c>
      <c r="D11" s="15"/>
      <c r="E11" s="15"/>
      <c r="F11" s="15"/>
      <c r="G11" s="15"/>
      <c r="H11" s="16"/>
      <c r="J11" s="14" t="s">
        <v>171</v>
      </c>
      <c r="K11" s="15"/>
      <c r="L11" s="15"/>
      <c r="M11" s="15"/>
      <c r="N11" s="15"/>
      <c r="O11" s="16"/>
      <c r="Q11" s="14" t="s">
        <v>171</v>
      </c>
      <c r="R11" s="15"/>
      <c r="S11" s="15"/>
      <c r="T11" s="15"/>
      <c r="U11" s="15"/>
      <c r="V11" s="16"/>
      <c r="X11" s="14" t="s">
        <v>171</v>
      </c>
      <c r="Y11" s="15"/>
      <c r="Z11" s="15"/>
      <c r="AA11" s="15"/>
      <c r="AB11" s="15"/>
      <c r="AC11" s="16"/>
      <c r="AE11" s="14" t="s">
        <v>171</v>
      </c>
      <c r="AF11" s="15"/>
      <c r="AG11" s="15"/>
      <c r="AH11" s="15"/>
      <c r="AI11" s="15"/>
      <c r="AJ11" s="16"/>
      <c r="AL11" s="14" t="s">
        <v>171</v>
      </c>
      <c r="AM11" s="15"/>
      <c r="AN11" s="15"/>
      <c r="AO11" s="15"/>
      <c r="AP11" s="15"/>
      <c r="AQ11" s="16"/>
    </row>
    <row r="12" spans="1:43" ht="15.75">
      <c r="A12" s="72" t="s">
        <v>18</v>
      </c>
      <c r="C12" s="17" t="s">
        <v>18</v>
      </c>
      <c r="D12" s="18">
        <v>71635.37225330003</v>
      </c>
      <c r="E12" s="18">
        <v>103298.33372396001</v>
      </c>
      <c r="F12" s="18">
        <v>182232.72381954998</v>
      </c>
      <c r="G12" s="18">
        <v>253027.48221328005</v>
      </c>
      <c r="H12" s="19">
        <v>149724.01969316002</v>
      </c>
      <c r="J12" s="17" t="s">
        <v>18</v>
      </c>
      <c r="K12" s="18">
        <v>332.44679492</v>
      </c>
      <c r="L12" s="18">
        <v>19816.38904674</v>
      </c>
      <c r="M12" s="18">
        <v>49640.43089271002</v>
      </c>
      <c r="N12" s="18">
        <v>47169.69595625</v>
      </c>
      <c r="O12" s="19">
        <v>17313.31851489</v>
      </c>
      <c r="Q12" s="17" t="s">
        <v>18</v>
      </c>
      <c r="R12" s="18">
        <v>72.96124244999997</v>
      </c>
      <c r="S12" s="18">
        <v>29210.696054169995</v>
      </c>
      <c r="T12" s="18">
        <v>36000.543684120006</v>
      </c>
      <c r="U12" s="18">
        <v>25417.870966619994</v>
      </c>
      <c r="V12" s="19">
        <v>11631.663141379999</v>
      </c>
      <c r="X12" s="17" t="s">
        <v>18</v>
      </c>
      <c r="Y12" s="18">
        <v>17.967934560000003</v>
      </c>
      <c r="Z12" s="18">
        <v>12869.613828689999</v>
      </c>
      <c r="AA12" s="18">
        <v>24695.74197361</v>
      </c>
      <c r="AB12" s="18">
        <v>14894.47990735</v>
      </c>
      <c r="AC12" s="19">
        <v>5929.86582987</v>
      </c>
      <c r="AE12" s="17" t="s">
        <v>18</v>
      </c>
      <c r="AF12" s="18">
        <v>0</v>
      </c>
      <c r="AG12" s="18">
        <v>61114.62381262001</v>
      </c>
      <c r="AH12" s="18">
        <v>126291.70531001997</v>
      </c>
      <c r="AI12" s="18">
        <v>83735.88253875001</v>
      </c>
      <c r="AJ12" s="19">
        <v>44823.452391579995</v>
      </c>
      <c r="AL12" s="17" t="s">
        <v>18</v>
      </c>
      <c r="AM12" s="18">
        <v>72058.74822508999</v>
      </c>
      <c r="AN12" s="18">
        <v>226309.65646625</v>
      </c>
      <c r="AO12" s="18">
        <v>418861.14567999</v>
      </c>
      <c r="AP12" s="18">
        <v>424245.41158237</v>
      </c>
      <c r="AQ12" s="19">
        <v>229422.31957078</v>
      </c>
    </row>
    <row r="13" spans="1:43" ht="15.75">
      <c r="A13" s="72" t="s">
        <v>19</v>
      </c>
      <c r="C13" s="17" t="s">
        <v>19</v>
      </c>
      <c r="D13" s="18">
        <v>10710</v>
      </c>
      <c r="E13" s="18">
        <v>1658</v>
      </c>
      <c r="F13" s="18">
        <v>898</v>
      </c>
      <c r="G13" s="18">
        <v>953</v>
      </c>
      <c r="H13" s="19">
        <v>455</v>
      </c>
      <c r="J13" s="17" t="s">
        <v>19</v>
      </c>
      <c r="K13" s="18">
        <v>7</v>
      </c>
      <c r="L13" s="18">
        <v>288</v>
      </c>
      <c r="M13" s="18">
        <v>246</v>
      </c>
      <c r="N13" s="18">
        <v>134</v>
      </c>
      <c r="O13" s="19">
        <v>55</v>
      </c>
      <c r="Q13" s="17" t="s">
        <v>19</v>
      </c>
      <c r="R13" s="18">
        <v>2</v>
      </c>
      <c r="S13" s="18">
        <v>487</v>
      </c>
      <c r="T13" s="18">
        <v>243</v>
      </c>
      <c r="U13" s="18">
        <v>116</v>
      </c>
      <c r="V13" s="19">
        <v>43</v>
      </c>
      <c r="X13" s="17" t="s">
        <v>19</v>
      </c>
      <c r="Y13" s="18">
        <v>0</v>
      </c>
      <c r="Z13" s="18">
        <v>388</v>
      </c>
      <c r="AA13" s="18">
        <v>190</v>
      </c>
      <c r="AB13" s="18">
        <v>74</v>
      </c>
      <c r="AC13" s="19">
        <v>34</v>
      </c>
      <c r="AE13" s="17" t="s">
        <v>19</v>
      </c>
      <c r="AF13" s="18">
        <v>0</v>
      </c>
      <c r="AG13" s="18">
        <v>868</v>
      </c>
      <c r="AH13" s="18">
        <v>706</v>
      </c>
      <c r="AI13" s="18">
        <v>350</v>
      </c>
      <c r="AJ13" s="19">
        <v>173</v>
      </c>
      <c r="AL13" s="17" t="s">
        <v>19</v>
      </c>
      <c r="AM13" s="18">
        <v>10719</v>
      </c>
      <c r="AN13" s="18">
        <v>3689</v>
      </c>
      <c r="AO13" s="18">
        <v>2283</v>
      </c>
      <c r="AP13" s="18">
        <v>1627</v>
      </c>
      <c r="AQ13" s="19">
        <v>760</v>
      </c>
    </row>
    <row r="14" spans="1:43" ht="15.75">
      <c r="A14" s="72"/>
      <c r="C14" s="17"/>
      <c r="D14" s="18"/>
      <c r="E14" s="18"/>
      <c r="F14" s="18"/>
      <c r="G14" s="18"/>
      <c r="H14" s="19"/>
      <c r="J14" s="17"/>
      <c r="K14" s="18"/>
      <c r="L14" s="18"/>
      <c r="M14" s="18"/>
      <c r="N14" s="18"/>
      <c r="O14" s="19"/>
      <c r="Q14" s="17"/>
      <c r="R14" s="18"/>
      <c r="S14" s="18"/>
      <c r="T14" s="18"/>
      <c r="U14" s="18"/>
      <c r="V14" s="19"/>
      <c r="X14" s="17"/>
      <c r="Y14" s="18"/>
      <c r="Z14" s="18"/>
      <c r="AA14" s="18"/>
      <c r="AB14" s="18"/>
      <c r="AC14" s="19"/>
      <c r="AE14" s="17"/>
      <c r="AF14" s="18"/>
      <c r="AG14" s="18"/>
      <c r="AH14" s="18"/>
      <c r="AI14" s="18"/>
      <c r="AJ14" s="19"/>
      <c r="AL14" s="17"/>
      <c r="AM14" s="18"/>
      <c r="AN14" s="18"/>
      <c r="AO14" s="18"/>
      <c r="AP14" s="18"/>
      <c r="AQ14" s="19"/>
    </row>
    <row r="15" spans="1:43" ht="15.75">
      <c r="A15" s="71" t="s">
        <v>172</v>
      </c>
      <c r="C15" s="14" t="s">
        <v>172</v>
      </c>
      <c r="D15" s="18"/>
      <c r="E15" s="18"/>
      <c r="F15" s="18"/>
      <c r="G15" s="18"/>
      <c r="H15" s="19"/>
      <c r="J15" s="14" t="s">
        <v>172</v>
      </c>
      <c r="K15" s="18"/>
      <c r="L15" s="18"/>
      <c r="M15" s="18"/>
      <c r="N15" s="18"/>
      <c r="O15" s="19"/>
      <c r="Q15" s="14" t="s">
        <v>172</v>
      </c>
      <c r="R15" s="18"/>
      <c r="S15" s="18"/>
      <c r="T15" s="18"/>
      <c r="U15" s="18"/>
      <c r="V15" s="19"/>
      <c r="X15" s="14" t="s">
        <v>172</v>
      </c>
      <c r="Y15" s="18"/>
      <c r="Z15" s="18"/>
      <c r="AA15" s="18"/>
      <c r="AB15" s="18"/>
      <c r="AC15" s="19"/>
      <c r="AE15" s="14" t="s">
        <v>172</v>
      </c>
      <c r="AF15" s="18"/>
      <c r="AG15" s="18"/>
      <c r="AH15" s="18"/>
      <c r="AI15" s="18"/>
      <c r="AJ15" s="19"/>
      <c r="AL15" s="14" t="s">
        <v>172</v>
      </c>
      <c r="AM15" s="18"/>
      <c r="AN15" s="18"/>
      <c r="AO15" s="18"/>
      <c r="AP15" s="18"/>
      <c r="AQ15" s="19"/>
    </row>
    <row r="16" spans="1:43" ht="15.75">
      <c r="A16" s="72" t="s">
        <v>65</v>
      </c>
      <c r="C16" s="17" t="s">
        <v>65</v>
      </c>
      <c r="D16" s="18">
        <v>4345</v>
      </c>
      <c r="E16" s="18">
        <v>1138</v>
      </c>
      <c r="F16" s="18">
        <v>658</v>
      </c>
      <c r="G16" s="18">
        <v>679</v>
      </c>
      <c r="H16" s="19">
        <v>342</v>
      </c>
      <c r="J16" s="17" t="s">
        <v>65</v>
      </c>
      <c r="K16" s="18">
        <v>7</v>
      </c>
      <c r="L16" s="18">
        <v>260</v>
      </c>
      <c r="M16" s="18">
        <v>218</v>
      </c>
      <c r="N16" s="18">
        <v>124</v>
      </c>
      <c r="O16" s="19">
        <v>51</v>
      </c>
      <c r="Q16" s="17" t="s">
        <v>65</v>
      </c>
      <c r="R16" s="18">
        <v>2</v>
      </c>
      <c r="S16" s="18">
        <v>457</v>
      </c>
      <c r="T16" s="18">
        <v>227</v>
      </c>
      <c r="U16" s="18">
        <v>105</v>
      </c>
      <c r="V16" s="19">
        <v>40</v>
      </c>
      <c r="X16" s="17" t="s">
        <v>65</v>
      </c>
      <c r="Y16" s="18">
        <v>0</v>
      </c>
      <c r="Z16" s="18">
        <v>353</v>
      </c>
      <c r="AA16" s="18">
        <v>185</v>
      </c>
      <c r="AB16" s="18">
        <v>71</v>
      </c>
      <c r="AC16" s="19">
        <v>31</v>
      </c>
      <c r="AE16" s="17" t="s">
        <v>65</v>
      </c>
      <c r="AF16" s="18">
        <v>0</v>
      </c>
      <c r="AG16" s="18">
        <v>813</v>
      </c>
      <c r="AH16" s="18">
        <v>661</v>
      </c>
      <c r="AI16" s="18">
        <v>308</v>
      </c>
      <c r="AJ16" s="19">
        <v>151</v>
      </c>
      <c r="AL16" s="17" t="s">
        <v>65</v>
      </c>
      <c r="AM16" s="18">
        <v>4354</v>
      </c>
      <c r="AN16" s="18">
        <v>3021</v>
      </c>
      <c r="AO16" s="18">
        <v>1949</v>
      </c>
      <c r="AP16" s="18">
        <v>1287</v>
      </c>
      <c r="AQ16" s="19">
        <v>615</v>
      </c>
    </row>
    <row r="17" spans="1:43" ht="15.75">
      <c r="A17" s="72" t="s">
        <v>66</v>
      </c>
      <c r="C17" s="17" t="s">
        <v>66</v>
      </c>
      <c r="D17" s="20">
        <v>4364.285321727688</v>
      </c>
      <c r="E17" s="20">
        <v>1148.5800804056596</v>
      </c>
      <c r="F17" s="20">
        <v>662.474652791784</v>
      </c>
      <c r="G17" s="20">
        <v>628.0679806975155</v>
      </c>
      <c r="H17" s="21">
        <v>301.4408837192516</v>
      </c>
      <c r="J17" s="17" t="s">
        <v>66</v>
      </c>
      <c r="K17" s="20">
        <v>50.75691112868392</v>
      </c>
      <c r="L17" s="20">
        <v>245.07307209699817</v>
      </c>
      <c r="M17" s="20">
        <v>187.1932653598074</v>
      </c>
      <c r="N17" s="20">
        <v>132.5001416384042</v>
      </c>
      <c r="O17" s="21">
        <v>35.08681803160923</v>
      </c>
      <c r="Q17" s="17" t="s">
        <v>66</v>
      </c>
      <c r="R17" s="20">
        <v>11.15485959063939</v>
      </c>
      <c r="S17" s="20">
        <v>385.22743604145785</v>
      </c>
      <c r="T17" s="20">
        <v>130.492942890082</v>
      </c>
      <c r="U17" s="20">
        <v>66.82043270137723</v>
      </c>
      <c r="V17" s="21">
        <v>22.253646537243423</v>
      </c>
      <c r="X17" s="17" t="s">
        <v>66</v>
      </c>
      <c r="Y17" s="20">
        <v>2.724043839885109</v>
      </c>
      <c r="Z17" s="20">
        <v>159.03093450377082</v>
      </c>
      <c r="AA17" s="20">
        <v>89.87423478639688</v>
      </c>
      <c r="AB17" s="20">
        <v>38.15004072180858</v>
      </c>
      <c r="AC17" s="21">
        <v>10.3119790158668</v>
      </c>
      <c r="AE17" s="17" t="s">
        <v>66</v>
      </c>
      <c r="AF17" s="20">
        <v>0</v>
      </c>
      <c r="AG17" s="20">
        <v>1004.0710792360419</v>
      </c>
      <c r="AH17" s="20">
        <v>543.9542593264109</v>
      </c>
      <c r="AI17" s="20">
        <v>253.73164373457038</v>
      </c>
      <c r="AJ17" s="21">
        <v>124.43622550476425</v>
      </c>
      <c r="AL17" s="17" t="s">
        <v>66</v>
      </c>
      <c r="AM17" s="20">
        <v>4428.9211362702035</v>
      </c>
      <c r="AN17" s="20">
        <v>2941.9826022764637</v>
      </c>
      <c r="AO17" s="20">
        <v>1613.9893551400046</v>
      </c>
      <c r="AP17" s="20">
        <v>1119.2702394909782</v>
      </c>
      <c r="AQ17" s="21">
        <v>493.52955281122803</v>
      </c>
    </row>
    <row r="18" spans="1:43" ht="16.5" thickBot="1">
      <c r="A18" s="73"/>
      <c r="C18" s="22"/>
      <c r="D18" s="23"/>
      <c r="E18" s="23"/>
      <c r="F18" s="23"/>
      <c r="G18" s="23"/>
      <c r="H18" s="24"/>
      <c r="J18" s="22"/>
      <c r="K18" s="23"/>
      <c r="L18" s="23"/>
      <c r="M18" s="23"/>
      <c r="N18" s="23"/>
      <c r="O18" s="24"/>
      <c r="Q18" s="22"/>
      <c r="R18" s="23"/>
      <c r="S18" s="23"/>
      <c r="T18" s="23"/>
      <c r="U18" s="23"/>
      <c r="V18" s="24"/>
      <c r="X18" s="22"/>
      <c r="Y18" s="23"/>
      <c r="Z18" s="23"/>
      <c r="AA18" s="23"/>
      <c r="AB18" s="23"/>
      <c r="AC18" s="24"/>
      <c r="AE18" s="22"/>
      <c r="AF18" s="23"/>
      <c r="AG18" s="23"/>
      <c r="AH18" s="23"/>
      <c r="AI18" s="23"/>
      <c r="AJ18" s="24"/>
      <c r="AL18" s="22"/>
      <c r="AM18" s="23"/>
      <c r="AN18" s="23"/>
      <c r="AO18" s="23"/>
      <c r="AP18" s="23"/>
      <c r="AQ18" s="24"/>
    </row>
    <row r="19" spans="1:43" ht="15.75">
      <c r="A19" s="71" t="s">
        <v>173</v>
      </c>
      <c r="C19" s="14" t="s">
        <v>173</v>
      </c>
      <c r="D19" s="25"/>
      <c r="E19" s="25"/>
      <c r="F19" s="25"/>
      <c r="G19" s="25"/>
      <c r="H19" s="26"/>
      <c r="J19" s="14" t="s">
        <v>173</v>
      </c>
      <c r="K19" s="25"/>
      <c r="L19" s="25"/>
      <c r="M19" s="25"/>
      <c r="N19" s="25"/>
      <c r="O19" s="26"/>
      <c r="Q19" s="14" t="s">
        <v>173</v>
      </c>
      <c r="R19" s="25"/>
      <c r="S19" s="25"/>
      <c r="T19" s="25"/>
      <c r="U19" s="25"/>
      <c r="V19" s="26"/>
      <c r="X19" s="14" t="s">
        <v>173</v>
      </c>
      <c r="Y19" s="25"/>
      <c r="Z19" s="25"/>
      <c r="AA19" s="25"/>
      <c r="AB19" s="25"/>
      <c r="AC19" s="26"/>
      <c r="AE19" s="14" t="s">
        <v>173</v>
      </c>
      <c r="AF19" s="25"/>
      <c r="AG19" s="25"/>
      <c r="AH19" s="25"/>
      <c r="AI19" s="25"/>
      <c r="AJ19" s="26"/>
      <c r="AL19" s="14" t="s">
        <v>173</v>
      </c>
      <c r="AM19" s="25"/>
      <c r="AN19" s="25"/>
      <c r="AO19" s="25"/>
      <c r="AP19" s="25"/>
      <c r="AQ19" s="26"/>
    </row>
    <row r="20" spans="1:43" ht="15.75">
      <c r="A20" s="71" t="s">
        <v>20</v>
      </c>
      <c r="C20" s="14" t="s">
        <v>20</v>
      </c>
      <c r="D20" s="27">
        <v>99.55811042803101</v>
      </c>
      <c r="E20" s="27">
        <v>99.07885565959643</v>
      </c>
      <c r="F20" s="27">
        <v>99.32455486818597</v>
      </c>
      <c r="G20" s="27">
        <v>108.10931632686015</v>
      </c>
      <c r="H20" s="28">
        <v>113.45508140114244</v>
      </c>
      <c r="J20" s="14" t="s">
        <v>20</v>
      </c>
      <c r="K20" s="27">
        <v>13.791225360922596</v>
      </c>
      <c r="L20" s="27">
        <v>106.09080702962497</v>
      </c>
      <c r="M20" s="27">
        <v>116.45718107485247</v>
      </c>
      <c r="N20" s="27">
        <v>93.58480562111302</v>
      </c>
      <c r="O20" s="28">
        <v>145.3537335704104</v>
      </c>
      <c r="Q20" s="14" t="s">
        <v>20</v>
      </c>
      <c r="R20" s="27">
        <v>17.929405419663926</v>
      </c>
      <c r="S20" s="27">
        <v>118.63121814377158</v>
      </c>
      <c r="T20" s="27">
        <v>173.95576724115168</v>
      </c>
      <c r="U20" s="27">
        <v>157.13756369888915</v>
      </c>
      <c r="V20" s="28">
        <v>179.74582247927998</v>
      </c>
      <c r="X20" s="14" t="s">
        <v>20</v>
      </c>
      <c r="Y20" s="27">
        <v>0</v>
      </c>
      <c r="Z20" s="27">
        <v>221.96939299984427</v>
      </c>
      <c r="AA20" s="27">
        <v>205.84319904329365</v>
      </c>
      <c r="AB20" s="27">
        <v>186.10727185780604</v>
      </c>
      <c r="AC20" s="28">
        <v>300.6212478933581</v>
      </c>
      <c r="AE20" s="14" t="s">
        <v>20</v>
      </c>
      <c r="AF20" s="27" t="s">
        <v>246</v>
      </c>
      <c r="AG20" s="27">
        <v>80.9703632354972</v>
      </c>
      <c r="AH20" s="27">
        <v>121.51757039618167</v>
      </c>
      <c r="AI20" s="27">
        <v>121.38809155479241</v>
      </c>
      <c r="AJ20" s="28">
        <v>121.34730010290991</v>
      </c>
      <c r="AL20" s="14" t="s">
        <v>20</v>
      </c>
      <c r="AM20" s="27">
        <v>98.30836598880381</v>
      </c>
      <c r="AN20" s="27">
        <v>102.68585537053801</v>
      </c>
      <c r="AO20" s="27">
        <v>120.75668242749563</v>
      </c>
      <c r="AP20" s="27">
        <v>114.985635692887</v>
      </c>
      <c r="AQ20" s="28">
        <v>124.61259847497595</v>
      </c>
    </row>
    <row r="21" spans="1:43" ht="15.75">
      <c r="A21" s="71"/>
      <c r="C21" s="14"/>
      <c r="D21" s="27"/>
      <c r="E21" s="27"/>
      <c r="F21" s="27"/>
      <c r="G21" s="27"/>
      <c r="H21" s="28"/>
      <c r="J21" s="14"/>
      <c r="K21" s="27"/>
      <c r="L21" s="27"/>
      <c r="M21" s="27"/>
      <c r="N21" s="27"/>
      <c r="O21" s="28"/>
      <c r="Q21" s="14"/>
      <c r="R21" s="27"/>
      <c r="S21" s="27"/>
      <c r="T21" s="27"/>
      <c r="U21" s="27"/>
      <c r="V21" s="28"/>
      <c r="X21" s="14"/>
      <c r="Y21" s="27"/>
      <c r="Z21" s="27"/>
      <c r="AA21" s="27"/>
      <c r="AB21" s="27"/>
      <c r="AC21" s="28"/>
      <c r="AE21" s="14"/>
      <c r="AF21" s="27"/>
      <c r="AG21" s="27"/>
      <c r="AH21" s="27"/>
      <c r="AI21" s="27"/>
      <c r="AJ21" s="28"/>
      <c r="AL21" s="14"/>
      <c r="AM21" s="27"/>
      <c r="AN21" s="27"/>
      <c r="AO21" s="27"/>
      <c r="AP21" s="27"/>
      <c r="AQ21" s="28"/>
    </row>
    <row r="22" spans="1:43" ht="15.75">
      <c r="A22" s="71" t="s">
        <v>12</v>
      </c>
      <c r="C22" s="14" t="s">
        <v>12</v>
      </c>
      <c r="D22" s="27"/>
      <c r="E22" s="27"/>
      <c r="F22" s="27"/>
      <c r="G22" s="27"/>
      <c r="H22" s="28"/>
      <c r="J22" s="14" t="s">
        <v>12</v>
      </c>
      <c r="K22" s="27"/>
      <c r="L22" s="27"/>
      <c r="M22" s="27"/>
      <c r="N22" s="27"/>
      <c r="O22" s="28"/>
      <c r="Q22" s="14" t="s">
        <v>12</v>
      </c>
      <c r="R22" s="27"/>
      <c r="S22" s="27"/>
      <c r="T22" s="27"/>
      <c r="U22" s="27"/>
      <c r="V22" s="28"/>
      <c r="X22" s="14" t="s">
        <v>12</v>
      </c>
      <c r="Y22" s="27"/>
      <c r="Z22" s="27"/>
      <c r="AA22" s="27"/>
      <c r="AB22" s="27"/>
      <c r="AC22" s="28"/>
      <c r="AE22" s="14" t="s">
        <v>12</v>
      </c>
      <c r="AF22" s="27"/>
      <c r="AG22" s="27"/>
      <c r="AH22" s="27"/>
      <c r="AI22" s="27"/>
      <c r="AJ22" s="28"/>
      <c r="AL22" s="14" t="s">
        <v>12</v>
      </c>
      <c r="AM22" s="27"/>
      <c r="AN22" s="27"/>
      <c r="AO22" s="27"/>
      <c r="AP22" s="27"/>
      <c r="AQ22" s="28"/>
    </row>
    <row r="23" spans="1:43" ht="15.75">
      <c r="A23" s="72" t="s">
        <v>143</v>
      </c>
      <c r="C23" s="17" t="s">
        <v>143</v>
      </c>
      <c r="D23" s="27" t="s">
        <v>246</v>
      </c>
      <c r="E23" s="27" t="s">
        <v>295</v>
      </c>
      <c r="F23" s="27" t="s">
        <v>295</v>
      </c>
      <c r="G23" s="27" t="s">
        <v>295</v>
      </c>
      <c r="H23" s="28" t="s">
        <v>295</v>
      </c>
      <c r="J23" s="17" t="s">
        <v>143</v>
      </c>
      <c r="K23" s="27" t="s">
        <v>246</v>
      </c>
      <c r="L23" s="27" t="s">
        <v>295</v>
      </c>
      <c r="M23" s="27" t="s">
        <v>295</v>
      </c>
      <c r="N23" s="27" t="s">
        <v>295</v>
      </c>
      <c r="O23" s="28" t="s">
        <v>295</v>
      </c>
      <c r="Q23" s="17" t="s">
        <v>143</v>
      </c>
      <c r="R23" s="27" t="s">
        <v>246</v>
      </c>
      <c r="S23" s="27" t="s">
        <v>295</v>
      </c>
      <c r="T23" s="27" t="s">
        <v>295</v>
      </c>
      <c r="U23" s="27" t="s">
        <v>246</v>
      </c>
      <c r="V23" s="28" t="s">
        <v>246</v>
      </c>
      <c r="X23" s="17" t="s">
        <v>143</v>
      </c>
      <c r="Y23" s="27" t="s">
        <v>246</v>
      </c>
      <c r="Z23" s="27" t="s">
        <v>295</v>
      </c>
      <c r="AA23" s="27" t="s">
        <v>295</v>
      </c>
      <c r="AB23" s="27" t="s">
        <v>295</v>
      </c>
      <c r="AC23" s="28" t="s">
        <v>295</v>
      </c>
      <c r="AE23" s="17" t="s">
        <v>143</v>
      </c>
      <c r="AF23" s="27" t="s">
        <v>246</v>
      </c>
      <c r="AG23" s="27" t="s">
        <v>295</v>
      </c>
      <c r="AH23" s="27" t="s">
        <v>295</v>
      </c>
      <c r="AI23" s="27" t="s">
        <v>295</v>
      </c>
      <c r="AJ23" s="28" t="s">
        <v>246</v>
      </c>
      <c r="AL23" s="17" t="s">
        <v>143</v>
      </c>
      <c r="AM23" s="27" t="s">
        <v>246</v>
      </c>
      <c r="AN23" s="27" t="s">
        <v>295</v>
      </c>
      <c r="AO23" s="27" t="s">
        <v>295</v>
      </c>
      <c r="AP23" s="27" t="s">
        <v>295</v>
      </c>
      <c r="AQ23" s="28" t="s">
        <v>295</v>
      </c>
    </row>
    <row r="24" spans="1:43" ht="15.75">
      <c r="A24" s="72" t="s">
        <v>21</v>
      </c>
      <c r="C24" s="17" t="s">
        <v>21</v>
      </c>
      <c r="D24" s="27">
        <v>63.759341745186475</v>
      </c>
      <c r="E24" s="27">
        <v>40.892088490817734</v>
      </c>
      <c r="F24" s="27" t="s">
        <v>295</v>
      </c>
      <c r="G24" s="27" t="s">
        <v>295</v>
      </c>
      <c r="H24" s="28" t="s">
        <v>295</v>
      </c>
      <c r="J24" s="17" t="s">
        <v>21</v>
      </c>
      <c r="K24" s="27" t="s">
        <v>246</v>
      </c>
      <c r="L24" s="27" t="s">
        <v>295</v>
      </c>
      <c r="M24" s="27" t="s">
        <v>295</v>
      </c>
      <c r="N24" s="27" t="s">
        <v>295</v>
      </c>
      <c r="O24" s="28" t="s">
        <v>295</v>
      </c>
      <c r="Q24" s="17" t="s">
        <v>21</v>
      </c>
      <c r="R24" s="27" t="s">
        <v>246</v>
      </c>
      <c r="S24" s="27" t="s">
        <v>295</v>
      </c>
      <c r="T24" s="27" t="s">
        <v>295</v>
      </c>
      <c r="U24" s="27" t="s">
        <v>295</v>
      </c>
      <c r="V24" s="28" t="s">
        <v>295</v>
      </c>
      <c r="X24" s="17" t="s">
        <v>21</v>
      </c>
      <c r="Y24" s="27" t="s">
        <v>246</v>
      </c>
      <c r="Z24" s="27" t="s">
        <v>295</v>
      </c>
      <c r="AA24" s="27" t="s">
        <v>295</v>
      </c>
      <c r="AB24" s="27" t="s">
        <v>295</v>
      </c>
      <c r="AC24" s="28" t="s">
        <v>295</v>
      </c>
      <c r="AE24" s="17" t="s">
        <v>21</v>
      </c>
      <c r="AF24" s="27" t="s">
        <v>246</v>
      </c>
      <c r="AG24" s="27" t="s">
        <v>295</v>
      </c>
      <c r="AH24" s="27" t="s">
        <v>295</v>
      </c>
      <c r="AI24" s="27" t="s">
        <v>295</v>
      </c>
      <c r="AJ24" s="28" t="s">
        <v>295</v>
      </c>
      <c r="AL24" s="17" t="s">
        <v>21</v>
      </c>
      <c r="AM24" s="27">
        <v>63.759341745186475</v>
      </c>
      <c r="AN24" s="27">
        <v>78.10122579117017</v>
      </c>
      <c r="AO24" s="27">
        <v>132.42897757349377</v>
      </c>
      <c r="AP24" s="27" t="s">
        <v>295</v>
      </c>
      <c r="AQ24" s="28" t="s">
        <v>295</v>
      </c>
    </row>
    <row r="25" spans="1:43" ht="15.75">
      <c r="A25" s="72" t="s">
        <v>22</v>
      </c>
      <c r="C25" s="17" t="s">
        <v>22</v>
      </c>
      <c r="D25" s="27">
        <v>73.40400481500113</v>
      </c>
      <c r="E25" s="27">
        <v>53.4963088837573</v>
      </c>
      <c r="F25" s="27">
        <v>52.77791990836794</v>
      </c>
      <c r="G25" s="27">
        <v>37.367419781984005</v>
      </c>
      <c r="H25" s="28" t="s">
        <v>295</v>
      </c>
      <c r="J25" s="17" t="s">
        <v>22</v>
      </c>
      <c r="K25" s="27" t="s">
        <v>246</v>
      </c>
      <c r="L25" s="27">
        <v>101.54033225511917</v>
      </c>
      <c r="M25" s="27">
        <v>93.0712728579417</v>
      </c>
      <c r="N25" s="27" t="s">
        <v>295</v>
      </c>
      <c r="O25" s="28" t="s">
        <v>295</v>
      </c>
      <c r="Q25" s="17" t="s">
        <v>22</v>
      </c>
      <c r="R25" s="27" t="s">
        <v>246</v>
      </c>
      <c r="S25" s="27">
        <v>144.61971913980736</v>
      </c>
      <c r="T25" s="27">
        <v>197.33509232493478</v>
      </c>
      <c r="U25" s="27" t="s">
        <v>295</v>
      </c>
      <c r="V25" s="28" t="s">
        <v>295</v>
      </c>
      <c r="X25" s="17" t="s">
        <v>22</v>
      </c>
      <c r="Y25" s="27" t="s">
        <v>246</v>
      </c>
      <c r="Z25" s="27">
        <v>391.16473490073525</v>
      </c>
      <c r="AA25" s="27">
        <v>217.62042890987806</v>
      </c>
      <c r="AB25" s="27" t="s">
        <v>295</v>
      </c>
      <c r="AC25" s="28" t="s">
        <v>295</v>
      </c>
      <c r="AE25" s="17" t="s">
        <v>22</v>
      </c>
      <c r="AF25" s="27" t="s">
        <v>246</v>
      </c>
      <c r="AG25" s="27">
        <v>150.4326326814854</v>
      </c>
      <c r="AH25" s="27">
        <v>183.18586975349746</v>
      </c>
      <c r="AI25" s="27">
        <v>72.05093918586095</v>
      </c>
      <c r="AJ25" s="28" t="s">
        <v>295</v>
      </c>
      <c r="AL25" s="17" t="s">
        <v>22</v>
      </c>
      <c r="AM25" s="27">
        <v>73.40400481500113</v>
      </c>
      <c r="AN25" s="27">
        <v>108.94856357467957</v>
      </c>
      <c r="AO25" s="27">
        <v>144.11128379025473</v>
      </c>
      <c r="AP25" s="27">
        <v>54.17971616049447</v>
      </c>
      <c r="AQ25" s="28">
        <v>93.89711697059845</v>
      </c>
    </row>
    <row r="26" spans="1:43" ht="15.75">
      <c r="A26" s="72" t="s">
        <v>23</v>
      </c>
      <c r="C26" s="17" t="s">
        <v>23</v>
      </c>
      <c r="D26" s="27">
        <v>110.40020953371521</v>
      </c>
      <c r="E26" s="27">
        <v>89.11587557672375</v>
      </c>
      <c r="F26" s="27">
        <v>117.16028978828191</v>
      </c>
      <c r="G26" s="27">
        <v>76.31420271606785</v>
      </c>
      <c r="H26" s="28">
        <v>56.07185441724453</v>
      </c>
      <c r="J26" s="17" t="s">
        <v>23</v>
      </c>
      <c r="K26" s="27" t="s">
        <v>246</v>
      </c>
      <c r="L26" s="27">
        <v>138.70287315883343</v>
      </c>
      <c r="M26" s="27">
        <v>193.84424615683983</v>
      </c>
      <c r="N26" s="27">
        <v>83.4080162157153</v>
      </c>
      <c r="O26" s="28" t="s">
        <v>295</v>
      </c>
      <c r="Q26" s="17" t="s">
        <v>23</v>
      </c>
      <c r="R26" s="27" t="s">
        <v>246</v>
      </c>
      <c r="S26" s="27">
        <v>164.67152952627745</v>
      </c>
      <c r="T26" s="27">
        <v>357.92042885386365</v>
      </c>
      <c r="U26" s="27" t="s">
        <v>295</v>
      </c>
      <c r="V26" s="28" t="s">
        <v>295</v>
      </c>
      <c r="X26" s="17" t="s">
        <v>23</v>
      </c>
      <c r="Y26" s="27" t="s">
        <v>246</v>
      </c>
      <c r="Z26" s="27">
        <v>252.92490732701194</v>
      </c>
      <c r="AA26" s="27">
        <v>284.28168168438543</v>
      </c>
      <c r="AB26" s="27" t="s">
        <v>295</v>
      </c>
      <c r="AC26" s="28" t="s">
        <v>295</v>
      </c>
      <c r="AE26" s="17" t="s">
        <v>23</v>
      </c>
      <c r="AF26" s="27" t="s">
        <v>246</v>
      </c>
      <c r="AG26" s="27">
        <v>110.31068888233587</v>
      </c>
      <c r="AH26" s="27">
        <v>205.5660172003847</v>
      </c>
      <c r="AI26" s="27">
        <v>139.46990121381597</v>
      </c>
      <c r="AJ26" s="28" t="s">
        <v>295</v>
      </c>
      <c r="AL26" s="17" t="s">
        <v>23</v>
      </c>
      <c r="AM26" s="27">
        <v>110.40020953371521</v>
      </c>
      <c r="AN26" s="27">
        <v>128.53223123966552</v>
      </c>
      <c r="AO26" s="27">
        <v>197.76464120608662</v>
      </c>
      <c r="AP26" s="27">
        <v>134.12027303912558</v>
      </c>
      <c r="AQ26" s="28">
        <v>79.64279466063127</v>
      </c>
    </row>
    <row r="27" spans="1:43" ht="15.75">
      <c r="A27" s="72" t="s">
        <v>24</v>
      </c>
      <c r="C27" s="17" t="s">
        <v>24</v>
      </c>
      <c r="D27" s="27">
        <v>113.27738755651545</v>
      </c>
      <c r="E27" s="27">
        <v>101.92851077339894</v>
      </c>
      <c r="F27" s="27">
        <v>130.5051088095517</v>
      </c>
      <c r="G27" s="27">
        <v>126.57210842592737</v>
      </c>
      <c r="H27" s="28">
        <v>88.08064962358263</v>
      </c>
      <c r="J27" s="17" t="s">
        <v>24</v>
      </c>
      <c r="K27" s="27" t="s">
        <v>295</v>
      </c>
      <c r="L27" s="27">
        <v>149.12609999486426</v>
      </c>
      <c r="M27" s="27">
        <v>223.16012023194466</v>
      </c>
      <c r="N27" s="27">
        <v>197.26288552113638</v>
      </c>
      <c r="O27" s="28">
        <v>84.32054491691538</v>
      </c>
      <c r="Q27" s="17" t="s">
        <v>24</v>
      </c>
      <c r="R27" s="27" t="s">
        <v>246</v>
      </c>
      <c r="S27" s="27">
        <v>138.89962146660608</v>
      </c>
      <c r="T27" s="27">
        <v>347.49406590348474</v>
      </c>
      <c r="U27" s="27">
        <v>206.80166177839544</v>
      </c>
      <c r="V27" s="28" t="s">
        <v>295</v>
      </c>
      <c r="X27" s="17" t="s">
        <v>24</v>
      </c>
      <c r="Y27" s="27" t="s">
        <v>246</v>
      </c>
      <c r="Z27" s="27">
        <v>246.8756869747839</v>
      </c>
      <c r="AA27" s="27">
        <v>400.09012838144554</v>
      </c>
      <c r="AB27" s="27">
        <v>302.3789874698313</v>
      </c>
      <c r="AC27" s="28" t="s">
        <v>295</v>
      </c>
      <c r="AE27" s="17" t="s">
        <v>24</v>
      </c>
      <c r="AF27" s="27" t="s">
        <v>246</v>
      </c>
      <c r="AG27" s="27">
        <v>102.68425562762839</v>
      </c>
      <c r="AH27" s="27">
        <v>186.67145893330922</v>
      </c>
      <c r="AI27" s="27">
        <v>230.78363677412088</v>
      </c>
      <c r="AJ27" s="28">
        <v>86.4796408074168</v>
      </c>
      <c r="AL27" s="17" t="s">
        <v>24</v>
      </c>
      <c r="AM27" s="27">
        <v>112.69882400766838</v>
      </c>
      <c r="AN27" s="27">
        <v>125.05329030773837</v>
      </c>
      <c r="AO27" s="27">
        <v>199.57927713397487</v>
      </c>
      <c r="AP27" s="27">
        <v>165.1774427662149</v>
      </c>
      <c r="AQ27" s="28">
        <v>90.9951316043583</v>
      </c>
    </row>
    <row r="28" spans="1:43" ht="15.75">
      <c r="A28" s="72" t="s">
        <v>25</v>
      </c>
      <c r="C28" s="17" t="s">
        <v>25</v>
      </c>
      <c r="D28" s="27">
        <v>93.21884341245487</v>
      </c>
      <c r="E28" s="27">
        <v>116.7532050137745</v>
      </c>
      <c r="F28" s="27">
        <v>113.00459325605745</v>
      </c>
      <c r="G28" s="27">
        <v>102.91664892365937</v>
      </c>
      <c r="H28" s="28">
        <v>120.89329255208513</v>
      </c>
      <c r="J28" s="17" t="s">
        <v>25</v>
      </c>
      <c r="K28" s="27">
        <v>9.460696396559339</v>
      </c>
      <c r="L28" s="27">
        <v>122.2232223081916</v>
      </c>
      <c r="M28" s="27">
        <v>167.705002621311</v>
      </c>
      <c r="N28" s="27">
        <v>160.65686979497343</v>
      </c>
      <c r="O28" s="28" t="s">
        <v>295</v>
      </c>
      <c r="Q28" s="17" t="s">
        <v>25</v>
      </c>
      <c r="R28" s="27" t="s">
        <v>295</v>
      </c>
      <c r="S28" s="27">
        <v>139.94021181305607</v>
      </c>
      <c r="T28" s="27">
        <v>278.35867227940633</v>
      </c>
      <c r="U28" s="27">
        <v>349.0522733368297</v>
      </c>
      <c r="V28" s="28">
        <v>236.10958561177628</v>
      </c>
      <c r="X28" s="17" t="s">
        <v>25</v>
      </c>
      <c r="Y28" s="27" t="s">
        <v>295</v>
      </c>
      <c r="Z28" s="27">
        <v>264.1310898854251</v>
      </c>
      <c r="AA28" s="27">
        <v>245.5074371529049</v>
      </c>
      <c r="AB28" s="27" t="s">
        <v>295</v>
      </c>
      <c r="AC28" s="28" t="s">
        <v>295</v>
      </c>
      <c r="AE28" s="17" t="s">
        <v>25</v>
      </c>
      <c r="AF28" s="27" t="s">
        <v>246</v>
      </c>
      <c r="AG28" s="27">
        <v>93.75581818180706</v>
      </c>
      <c r="AH28" s="27">
        <v>121.86913791636951</v>
      </c>
      <c r="AI28" s="27">
        <v>219.23537539003968</v>
      </c>
      <c r="AJ28" s="28">
        <v>189.3815722942677</v>
      </c>
      <c r="AL28" s="17" t="s">
        <v>25</v>
      </c>
      <c r="AM28" s="27">
        <v>92.15354684411865</v>
      </c>
      <c r="AN28" s="27">
        <v>123.69719161260453</v>
      </c>
      <c r="AO28" s="27">
        <v>144.7825493677917</v>
      </c>
      <c r="AP28" s="27">
        <v>149.9245040458512</v>
      </c>
      <c r="AQ28" s="28">
        <v>157.49354030425553</v>
      </c>
    </row>
    <row r="29" spans="1:43" ht="15.75">
      <c r="A29" s="72" t="s">
        <v>26</v>
      </c>
      <c r="C29" s="17" t="s">
        <v>26</v>
      </c>
      <c r="D29" s="27">
        <v>86.57408769019128</v>
      </c>
      <c r="E29" s="27">
        <v>92.25270808169161</v>
      </c>
      <c r="F29" s="27">
        <v>82.45838752446278</v>
      </c>
      <c r="G29" s="27">
        <v>101.77819015809412</v>
      </c>
      <c r="H29" s="28">
        <v>130.11205343615433</v>
      </c>
      <c r="J29" s="17" t="s">
        <v>26</v>
      </c>
      <c r="K29" s="27">
        <v>6.746882805253547</v>
      </c>
      <c r="L29" s="27">
        <v>76.38671506476847</v>
      </c>
      <c r="M29" s="27">
        <v>90.92827133320807</v>
      </c>
      <c r="N29" s="27">
        <v>86.76800367623977</v>
      </c>
      <c r="O29" s="28">
        <v>169.98513922813132</v>
      </c>
      <c r="Q29" s="17" t="s">
        <v>26</v>
      </c>
      <c r="R29" s="27" t="s">
        <v>295</v>
      </c>
      <c r="S29" s="27">
        <v>114.22449806071927</v>
      </c>
      <c r="T29" s="27">
        <v>136.90519026108868</v>
      </c>
      <c r="U29" s="27">
        <v>107.35430009035282</v>
      </c>
      <c r="V29" s="28" t="s">
        <v>295</v>
      </c>
      <c r="X29" s="17" t="s">
        <v>26</v>
      </c>
      <c r="Y29" s="27" t="s">
        <v>295</v>
      </c>
      <c r="Z29" s="27">
        <v>190.5098366624647</v>
      </c>
      <c r="AA29" s="27">
        <v>216.36668791249224</v>
      </c>
      <c r="AB29" s="27">
        <v>167.47280662312681</v>
      </c>
      <c r="AC29" s="28">
        <v>300.62124789335815</v>
      </c>
      <c r="AE29" s="17" t="s">
        <v>26</v>
      </c>
      <c r="AF29" s="27" t="s">
        <v>246</v>
      </c>
      <c r="AG29" s="27">
        <v>70.332518638416</v>
      </c>
      <c r="AH29" s="27">
        <v>104.4344526757601</v>
      </c>
      <c r="AI29" s="27">
        <v>127.52826001589068</v>
      </c>
      <c r="AJ29" s="28">
        <v>153.79145377045745</v>
      </c>
      <c r="AL29" s="17" t="s">
        <v>26</v>
      </c>
      <c r="AM29" s="27">
        <v>85.09799373199823</v>
      </c>
      <c r="AN29" s="27">
        <v>92.30955717897413</v>
      </c>
      <c r="AO29" s="27">
        <v>103.08697227519234</v>
      </c>
      <c r="AP29" s="27">
        <v>108.23510389403849</v>
      </c>
      <c r="AQ29" s="28">
        <v>151.12007513618698</v>
      </c>
    </row>
    <row r="30" spans="1:43" ht="15.75">
      <c r="A30" s="72" t="s">
        <v>27</v>
      </c>
      <c r="C30" s="17" t="s">
        <v>27</v>
      </c>
      <c r="D30" s="27">
        <v>99.02582615651755</v>
      </c>
      <c r="E30" s="27">
        <v>100.28656575767758</v>
      </c>
      <c r="F30" s="27">
        <v>97.78891682994289</v>
      </c>
      <c r="G30" s="27">
        <v>124.20743305513083</v>
      </c>
      <c r="H30" s="28">
        <v>134.4211435848055</v>
      </c>
      <c r="J30" s="17" t="s">
        <v>27</v>
      </c>
      <c r="K30" s="27">
        <v>14.857899647054746</v>
      </c>
      <c r="L30" s="27">
        <v>79.48476679027736</v>
      </c>
      <c r="M30" s="27">
        <v>86.21323257535175</v>
      </c>
      <c r="N30" s="27">
        <v>89.49242983639236</v>
      </c>
      <c r="O30" s="28">
        <v>146.8144517103049</v>
      </c>
      <c r="Q30" s="17" t="s">
        <v>27</v>
      </c>
      <c r="R30" s="27">
        <v>17.929405419663922</v>
      </c>
      <c r="S30" s="27">
        <v>91.79470903255353</v>
      </c>
      <c r="T30" s="27">
        <v>113.18734640575707</v>
      </c>
      <c r="U30" s="27">
        <v>127.50616846310703</v>
      </c>
      <c r="V30" s="28">
        <v>155.0674875811595</v>
      </c>
      <c r="X30" s="17" t="s">
        <v>27</v>
      </c>
      <c r="Y30" s="27" t="s">
        <v>295</v>
      </c>
      <c r="Z30" s="27">
        <v>203.56239443604198</v>
      </c>
      <c r="AA30" s="27">
        <v>155.92376782122705</v>
      </c>
      <c r="AB30" s="27">
        <v>171.37954081063992</v>
      </c>
      <c r="AC30" s="28" t="s">
        <v>295</v>
      </c>
      <c r="AE30" s="17" t="s">
        <v>27</v>
      </c>
      <c r="AF30" s="27" t="s">
        <v>246</v>
      </c>
      <c r="AG30" s="27">
        <v>81.30903309901237</v>
      </c>
      <c r="AH30" s="27">
        <v>114.76168437668086</v>
      </c>
      <c r="AI30" s="27">
        <v>125.65464670432283</v>
      </c>
      <c r="AJ30" s="28">
        <v>139.90073766893244</v>
      </c>
      <c r="AL30" s="17" t="s">
        <v>27</v>
      </c>
      <c r="AM30" s="27">
        <v>97.31783463313074</v>
      </c>
      <c r="AN30" s="27">
        <v>95.47886665213909</v>
      </c>
      <c r="AO30" s="27">
        <v>106.63551749078927</v>
      </c>
      <c r="AP30" s="27">
        <v>122.04588056715106</v>
      </c>
      <c r="AQ30" s="28">
        <v>143.7347044785984</v>
      </c>
    </row>
    <row r="31" spans="1:43" ht="15.75">
      <c r="A31" s="72" t="s">
        <v>28</v>
      </c>
      <c r="C31" s="17" t="s">
        <v>28</v>
      </c>
      <c r="D31" s="27">
        <v>119.54050401666422</v>
      </c>
      <c r="E31" s="27">
        <v>111.56696044338442</v>
      </c>
      <c r="F31" s="27">
        <v>107.30113104741693</v>
      </c>
      <c r="G31" s="27">
        <v>117.36130491215788</v>
      </c>
      <c r="H31" s="28">
        <v>100.55785052168268</v>
      </c>
      <c r="J31" s="17" t="s">
        <v>28</v>
      </c>
      <c r="K31" s="27">
        <v>25.200866941810112</v>
      </c>
      <c r="L31" s="27">
        <v>122.42197076235512</v>
      </c>
      <c r="M31" s="27">
        <v>108.98455899021918</v>
      </c>
      <c r="N31" s="27">
        <v>69.17214624483906</v>
      </c>
      <c r="O31" s="28">
        <v>150.9751136824414</v>
      </c>
      <c r="Q31" s="17" t="s">
        <v>28</v>
      </c>
      <c r="R31" s="27" t="s">
        <v>295</v>
      </c>
      <c r="S31" s="27">
        <v>112.9750307551088</v>
      </c>
      <c r="T31" s="27">
        <v>111.46327980252747</v>
      </c>
      <c r="U31" s="27">
        <v>136.7301834905716</v>
      </c>
      <c r="V31" s="28" t="s">
        <v>295</v>
      </c>
      <c r="X31" s="17" t="s">
        <v>28</v>
      </c>
      <c r="Y31" s="27" t="s">
        <v>295</v>
      </c>
      <c r="Z31" s="27">
        <v>189.36219427804866</v>
      </c>
      <c r="AA31" s="27">
        <v>142.63924401999338</v>
      </c>
      <c r="AB31" s="27">
        <v>158.68740682905155</v>
      </c>
      <c r="AC31" s="28" t="s">
        <v>295</v>
      </c>
      <c r="AE31" s="17" t="s">
        <v>28</v>
      </c>
      <c r="AF31" s="27" t="s">
        <v>246</v>
      </c>
      <c r="AG31" s="27">
        <v>69.78786950575618</v>
      </c>
      <c r="AH31" s="27">
        <v>101.34163312022707</v>
      </c>
      <c r="AI31" s="27">
        <v>86.24015511833055</v>
      </c>
      <c r="AJ31" s="28">
        <v>92.5960229543956</v>
      </c>
      <c r="AL31" s="17" t="s">
        <v>28</v>
      </c>
      <c r="AM31" s="27">
        <v>117.79668484392502</v>
      </c>
      <c r="AN31" s="27">
        <v>98.21634849046848</v>
      </c>
      <c r="AO31" s="27">
        <v>107.61606553078927</v>
      </c>
      <c r="AP31" s="27">
        <v>104.46064301517868</v>
      </c>
      <c r="AQ31" s="28">
        <v>98.41582044298795</v>
      </c>
    </row>
    <row r="32" spans="1:43" ht="15.75">
      <c r="A32" s="72" t="s">
        <v>144</v>
      </c>
      <c r="C32" s="17" t="s">
        <v>144</v>
      </c>
      <c r="D32" s="27">
        <v>96.14102552937679</v>
      </c>
      <c r="E32" s="27">
        <v>100.98460384887154</v>
      </c>
      <c r="F32" s="27">
        <v>92.42298113230379</v>
      </c>
      <c r="G32" s="27">
        <v>87.61425940124137</v>
      </c>
      <c r="H32" s="28">
        <v>100.8848825765795</v>
      </c>
      <c r="J32" s="17" t="s">
        <v>144</v>
      </c>
      <c r="K32" s="27" t="s">
        <v>296</v>
      </c>
      <c r="L32" s="27">
        <v>107.06251638529754</v>
      </c>
      <c r="M32" s="27">
        <v>117.02991265953943</v>
      </c>
      <c r="N32" s="27">
        <v>59.99806737311917</v>
      </c>
      <c r="O32" s="28" t="s">
        <v>296</v>
      </c>
      <c r="Q32" s="17" t="s">
        <v>144</v>
      </c>
      <c r="R32" s="27" t="s">
        <v>296</v>
      </c>
      <c r="S32" s="27">
        <v>70.40327536793696</v>
      </c>
      <c r="T32" s="27">
        <v>201.04638499542372</v>
      </c>
      <c r="U32" s="27" t="s">
        <v>296</v>
      </c>
      <c r="V32" s="28" t="s">
        <v>296</v>
      </c>
      <c r="X32" s="17" t="s">
        <v>144</v>
      </c>
      <c r="Y32" s="27">
        <v>0</v>
      </c>
      <c r="Z32" s="27">
        <v>93.64889962582399</v>
      </c>
      <c r="AA32" s="27">
        <v>205.224736939166</v>
      </c>
      <c r="AB32" s="27" t="s">
        <v>296</v>
      </c>
      <c r="AC32" s="28" t="s">
        <v>296</v>
      </c>
      <c r="AE32" s="17" t="s">
        <v>144</v>
      </c>
      <c r="AF32" s="27" t="s">
        <v>246</v>
      </c>
      <c r="AG32" s="27">
        <v>74.14215494233082</v>
      </c>
      <c r="AH32" s="27">
        <v>124.29400502290956</v>
      </c>
      <c r="AI32" s="27">
        <v>90.29351172604785</v>
      </c>
      <c r="AJ32" s="28">
        <v>90.2966999271165</v>
      </c>
      <c r="AL32" s="17" t="s">
        <v>144</v>
      </c>
      <c r="AM32" s="27">
        <v>95.36910820861665</v>
      </c>
      <c r="AN32" s="27">
        <v>88.61748707127305</v>
      </c>
      <c r="AO32" s="27">
        <v>113.79692775389054</v>
      </c>
      <c r="AP32" s="27">
        <v>91.81679034470585</v>
      </c>
      <c r="AQ32" s="28">
        <v>101.13081397275718</v>
      </c>
    </row>
    <row r="33" spans="1:43" ht="16.5" thickBot="1">
      <c r="A33" s="71"/>
      <c r="C33" s="14"/>
      <c r="D33" s="20"/>
      <c r="E33" s="20"/>
      <c r="F33" s="20"/>
      <c r="G33" s="20"/>
      <c r="H33" s="21"/>
      <c r="J33" s="14"/>
      <c r="K33" s="20"/>
      <c r="L33" s="20"/>
      <c r="M33" s="20"/>
      <c r="N33" s="20"/>
      <c r="O33" s="21"/>
      <c r="Q33" s="14"/>
      <c r="R33" s="20"/>
      <c r="S33" s="20"/>
      <c r="T33" s="20"/>
      <c r="U33" s="20"/>
      <c r="V33" s="21"/>
      <c r="X33" s="14"/>
      <c r="Y33" s="20"/>
      <c r="Z33" s="20"/>
      <c r="AA33" s="20"/>
      <c r="AB33" s="20"/>
      <c r="AC33" s="21"/>
      <c r="AE33" s="14"/>
      <c r="AF33" s="20"/>
      <c r="AG33" s="20"/>
      <c r="AH33" s="20"/>
      <c r="AI33" s="20"/>
      <c r="AJ33" s="21"/>
      <c r="AL33" s="14"/>
      <c r="AM33" s="20"/>
      <c r="AN33" s="20"/>
      <c r="AO33" s="20"/>
      <c r="AP33" s="20"/>
      <c r="AQ33" s="21"/>
    </row>
    <row r="34" spans="1:43" s="119" customFormat="1" ht="15.75">
      <c r="A34" s="74" t="s">
        <v>174</v>
      </c>
      <c r="C34" s="29" t="s">
        <v>174</v>
      </c>
      <c r="D34" s="61"/>
      <c r="E34" s="61"/>
      <c r="F34" s="61"/>
      <c r="G34" s="61"/>
      <c r="H34" s="62"/>
      <c r="J34" s="29" t="s">
        <v>14</v>
      </c>
      <c r="K34" s="61"/>
      <c r="L34" s="61"/>
      <c r="M34" s="61"/>
      <c r="N34" s="61"/>
      <c r="O34" s="62"/>
      <c r="Q34" s="29" t="s">
        <v>14</v>
      </c>
      <c r="R34" s="61"/>
      <c r="S34" s="61"/>
      <c r="T34" s="61"/>
      <c r="U34" s="61"/>
      <c r="V34" s="62"/>
      <c r="X34" s="29" t="s">
        <v>14</v>
      </c>
      <c r="Y34" s="61"/>
      <c r="Z34" s="61"/>
      <c r="AA34" s="61"/>
      <c r="AB34" s="61"/>
      <c r="AC34" s="62"/>
      <c r="AE34" s="29" t="s">
        <v>14</v>
      </c>
      <c r="AF34" s="61"/>
      <c r="AG34" s="61"/>
      <c r="AH34" s="61"/>
      <c r="AI34" s="61"/>
      <c r="AJ34" s="62"/>
      <c r="AL34" s="29" t="s">
        <v>14</v>
      </c>
      <c r="AM34" s="61"/>
      <c r="AN34" s="61"/>
      <c r="AO34" s="61"/>
      <c r="AP34" s="61"/>
      <c r="AQ34" s="62"/>
    </row>
    <row r="35" spans="1:43" s="119" customFormat="1" ht="15.75">
      <c r="A35" s="71"/>
      <c r="C35" s="14"/>
      <c r="D35" s="32"/>
      <c r="E35" s="32"/>
      <c r="F35" s="32"/>
      <c r="G35" s="32"/>
      <c r="H35" s="33"/>
      <c r="J35" s="14"/>
      <c r="K35" s="32"/>
      <c r="L35" s="32"/>
      <c r="M35" s="32"/>
      <c r="N35" s="32"/>
      <c r="O35" s="33"/>
      <c r="Q35" s="14"/>
      <c r="R35" s="32"/>
      <c r="S35" s="32"/>
      <c r="T35" s="32"/>
      <c r="U35" s="32"/>
      <c r="V35" s="33"/>
      <c r="X35" s="14"/>
      <c r="Y35" s="32"/>
      <c r="Z35" s="32"/>
      <c r="AA35" s="32"/>
      <c r="AB35" s="32"/>
      <c r="AC35" s="33"/>
      <c r="AE35" s="14"/>
      <c r="AF35" s="32"/>
      <c r="AG35" s="32"/>
      <c r="AH35" s="32"/>
      <c r="AI35" s="32"/>
      <c r="AJ35" s="33"/>
      <c r="AL35" s="14"/>
      <c r="AM35" s="32"/>
      <c r="AN35" s="32"/>
      <c r="AO35" s="32"/>
      <c r="AP35" s="32"/>
      <c r="AQ35" s="33"/>
    </row>
    <row r="36" spans="1:43" s="119" customFormat="1" ht="18.75">
      <c r="A36" s="75" t="s">
        <v>180</v>
      </c>
      <c r="C36" s="6" t="s">
        <v>180</v>
      </c>
      <c r="D36" s="30">
        <v>99.76295325548428</v>
      </c>
      <c r="E36" s="30">
        <v>52.21274010559556</v>
      </c>
      <c r="F36" s="30">
        <v>33.505909978267134</v>
      </c>
      <c r="G36" s="30">
        <v>57.022805975602246</v>
      </c>
      <c r="H36" s="31">
        <v>34.11360593615126</v>
      </c>
      <c r="J36" s="6" t="s">
        <v>180</v>
      </c>
      <c r="K36" s="30">
        <v>32.73889788209542</v>
      </c>
      <c r="L36" s="30">
        <v>35.95261573286714</v>
      </c>
      <c r="M36" s="30">
        <v>41.28091491091327</v>
      </c>
      <c r="N36" s="30">
        <v>18.89014342787204</v>
      </c>
      <c r="O36" s="31">
        <v>8.118019860984871</v>
      </c>
      <c r="Q36" s="6" t="s">
        <v>180</v>
      </c>
      <c r="R36" s="30">
        <v>6.406834946285857</v>
      </c>
      <c r="S36" s="30">
        <v>49.735900146779876</v>
      </c>
      <c r="T36" s="30">
        <v>173.25224710073044</v>
      </c>
      <c r="U36" s="30">
        <v>57.07251660787051</v>
      </c>
      <c r="V36" s="31">
        <v>26.25762225765723</v>
      </c>
      <c r="X36" s="6" t="s">
        <v>180</v>
      </c>
      <c r="Y36" s="30">
        <v>1.8158191616840949</v>
      </c>
      <c r="Z36" s="30">
        <v>292.54614972253336</v>
      </c>
      <c r="AA36" s="30">
        <v>134.07255270546088</v>
      </c>
      <c r="AB36" s="30">
        <v>36.71224046884959</v>
      </c>
      <c r="AC36" s="31">
        <v>39.52259703289788</v>
      </c>
      <c r="AE36" s="6" t="s">
        <v>180</v>
      </c>
      <c r="AF36" s="30" t="s">
        <v>246</v>
      </c>
      <c r="AG36" s="30">
        <v>95.3520763468093</v>
      </c>
      <c r="AH36" s="30">
        <v>123.84251589047273</v>
      </c>
      <c r="AI36" s="30">
        <v>66.92463454288685</v>
      </c>
      <c r="AJ36" s="31">
        <v>35.21394308394252</v>
      </c>
      <c r="AL36" s="6" t="s">
        <v>180</v>
      </c>
      <c r="AM36" s="30">
        <v>101.04256552532217</v>
      </c>
      <c r="AN36" s="30">
        <v>103.05992930831297</v>
      </c>
      <c r="AO36" s="30">
        <v>236.70260120579468</v>
      </c>
      <c r="AP36" s="30">
        <v>113.25883758041859</v>
      </c>
      <c r="AQ36" s="31">
        <v>88.93899625844757</v>
      </c>
    </row>
    <row r="37" spans="1:43" s="119" customFormat="1" ht="15.75">
      <c r="A37" s="75" t="s">
        <v>15</v>
      </c>
      <c r="C37" s="6" t="s">
        <v>15</v>
      </c>
      <c r="D37" s="25">
        <v>41</v>
      </c>
      <c r="E37" s="25">
        <v>42</v>
      </c>
      <c r="F37" s="25">
        <v>35</v>
      </c>
      <c r="G37" s="25">
        <v>34</v>
      </c>
      <c r="H37" s="26">
        <v>29</v>
      </c>
      <c r="J37" s="6" t="s">
        <v>15</v>
      </c>
      <c r="K37" s="25">
        <v>7</v>
      </c>
      <c r="L37" s="25">
        <v>31</v>
      </c>
      <c r="M37" s="25">
        <v>24</v>
      </c>
      <c r="N37" s="25">
        <v>20</v>
      </c>
      <c r="O37" s="26">
        <v>6</v>
      </c>
      <c r="Q37" s="6" t="s">
        <v>15</v>
      </c>
      <c r="R37" s="25">
        <v>2</v>
      </c>
      <c r="S37" s="25">
        <v>34</v>
      </c>
      <c r="T37" s="25">
        <v>21</v>
      </c>
      <c r="U37" s="25">
        <v>10</v>
      </c>
      <c r="V37" s="26">
        <v>4</v>
      </c>
      <c r="X37" s="6" t="s">
        <v>15</v>
      </c>
      <c r="Y37" s="25">
        <v>1</v>
      </c>
      <c r="Z37" s="25">
        <v>22</v>
      </c>
      <c r="AA37" s="25">
        <v>13</v>
      </c>
      <c r="AB37" s="25">
        <v>6</v>
      </c>
      <c r="AC37" s="26">
        <v>1</v>
      </c>
      <c r="AE37" s="6" t="s">
        <v>15</v>
      </c>
      <c r="AF37" s="25" t="s">
        <v>246</v>
      </c>
      <c r="AG37" s="25">
        <v>38</v>
      </c>
      <c r="AH37" s="25">
        <v>35</v>
      </c>
      <c r="AI37" s="25">
        <v>25</v>
      </c>
      <c r="AJ37" s="26">
        <v>18</v>
      </c>
      <c r="AL37" s="6" t="s">
        <v>15</v>
      </c>
      <c r="AM37" s="25">
        <v>41</v>
      </c>
      <c r="AN37" s="25">
        <v>43</v>
      </c>
      <c r="AO37" s="25">
        <v>42</v>
      </c>
      <c r="AP37" s="25">
        <v>39</v>
      </c>
      <c r="AQ37" s="26">
        <v>32</v>
      </c>
    </row>
    <row r="38" spans="1:43" s="119" customFormat="1" ht="18.75">
      <c r="A38" s="75" t="s">
        <v>37</v>
      </c>
      <c r="C38" s="6" t="s">
        <v>37</v>
      </c>
      <c r="D38" s="30">
        <v>8.331795301411027E-07</v>
      </c>
      <c r="E38" s="30">
        <v>0.1342728663630314</v>
      </c>
      <c r="F38" s="30">
        <v>0.5402685361762696</v>
      </c>
      <c r="G38" s="30">
        <v>0.007978301858437148</v>
      </c>
      <c r="H38" s="31">
        <v>0.23512576488567694</v>
      </c>
      <c r="J38" s="6" t="s">
        <v>37</v>
      </c>
      <c r="K38" s="30">
        <v>2.9612030638609543E-05</v>
      </c>
      <c r="L38" s="30">
        <v>0.24761131285515198</v>
      </c>
      <c r="M38" s="30">
        <v>0.015512633979246423</v>
      </c>
      <c r="N38" s="30">
        <v>0.5289768109112998</v>
      </c>
      <c r="O38" s="31">
        <v>0.2295837890423561</v>
      </c>
      <c r="Q38" s="6" t="s">
        <v>37</v>
      </c>
      <c r="R38" s="30">
        <v>0.04062313800348806</v>
      </c>
      <c r="S38" s="30">
        <v>0.03983755688376476</v>
      </c>
      <c r="T38" s="30">
        <v>6.051373074820047E-26</v>
      </c>
      <c r="U38" s="30">
        <v>1.2917749208890969E-08</v>
      </c>
      <c r="V38" s="31">
        <v>2.8076010257202548E-05</v>
      </c>
      <c r="X38" s="6" t="s">
        <v>37</v>
      </c>
      <c r="Y38" s="30">
        <v>0.17781174039466519</v>
      </c>
      <c r="Z38" s="30">
        <v>5.2937012459708115E-48</v>
      </c>
      <c r="AA38" s="30">
        <v>3.225295187444387E-22</v>
      </c>
      <c r="AB38" s="30">
        <v>2.0035608040827126E-06</v>
      </c>
      <c r="AC38" s="31">
        <v>3.2428515428506444E-10</v>
      </c>
      <c r="AE38" s="6" t="s">
        <v>37</v>
      </c>
      <c r="AF38" s="30" t="s">
        <v>246</v>
      </c>
      <c r="AG38" s="30">
        <v>7.861788988309224E-07</v>
      </c>
      <c r="AH38" s="30">
        <v>7.446517649045318E-12</v>
      </c>
      <c r="AI38" s="30">
        <v>1.0900669748407601E-05</v>
      </c>
      <c r="AJ38" s="31">
        <v>0.00888311925285244</v>
      </c>
      <c r="AL38" s="6" t="s">
        <v>37</v>
      </c>
      <c r="AM38" s="30">
        <v>5.592523003414666E-07</v>
      </c>
      <c r="AN38" s="30">
        <v>7.679678046641728E-07</v>
      </c>
      <c r="AO38" s="30">
        <v>5.721847578694219E-29</v>
      </c>
      <c r="AP38" s="30">
        <v>3.6411539756189007E-09</v>
      </c>
      <c r="AQ38" s="31">
        <v>2.907174247275805E-07</v>
      </c>
    </row>
    <row r="39" spans="1:43" s="119" customFormat="1" ht="15.75">
      <c r="A39" s="75"/>
      <c r="C39" s="6"/>
      <c r="D39" s="30"/>
      <c r="E39" s="30"/>
      <c r="F39" s="30"/>
      <c r="G39" s="30"/>
      <c r="H39" s="31"/>
      <c r="J39" s="6"/>
      <c r="K39" s="30"/>
      <c r="L39" s="30"/>
      <c r="M39" s="30"/>
      <c r="N39" s="30"/>
      <c r="O39" s="31"/>
      <c r="Q39" s="6"/>
      <c r="R39" s="30"/>
      <c r="S39" s="30"/>
      <c r="T39" s="30"/>
      <c r="U39" s="30"/>
      <c r="V39" s="31"/>
      <c r="X39" s="6"/>
      <c r="Y39" s="30"/>
      <c r="Z39" s="30"/>
      <c r="AA39" s="30"/>
      <c r="AB39" s="30"/>
      <c r="AC39" s="31"/>
      <c r="AE39" s="6"/>
      <c r="AF39" s="30"/>
      <c r="AG39" s="30"/>
      <c r="AH39" s="30"/>
      <c r="AI39" s="30"/>
      <c r="AJ39" s="31"/>
      <c r="AL39" s="6"/>
      <c r="AM39" s="30"/>
      <c r="AN39" s="30"/>
      <c r="AO39" s="30"/>
      <c r="AP39" s="30"/>
      <c r="AQ39" s="31"/>
    </row>
    <row r="40" spans="1:43" s="119" customFormat="1" ht="15.75">
      <c r="A40" s="75" t="s">
        <v>176</v>
      </c>
      <c r="C40" s="6" t="s">
        <v>176</v>
      </c>
      <c r="D40" s="34">
        <v>104.5721599277713</v>
      </c>
      <c r="E40" s="34">
        <v>73.21348582342716</v>
      </c>
      <c r="F40" s="34">
        <v>49.62347368472314</v>
      </c>
      <c r="G40" s="34">
        <v>74.40568453422273</v>
      </c>
      <c r="H40" s="35">
        <v>49.12867587340997</v>
      </c>
      <c r="J40" s="6" t="s">
        <v>176</v>
      </c>
      <c r="K40" s="34">
        <v>79.56322366967686</v>
      </c>
      <c r="L40" s="34">
        <v>57.83817849121688</v>
      </c>
      <c r="M40" s="34">
        <v>53.795462755143454</v>
      </c>
      <c r="N40" s="34">
        <v>38.53771845764515</v>
      </c>
      <c r="O40" s="35">
        <v>53.01480306222109</v>
      </c>
      <c r="Q40" s="6" t="s">
        <v>176</v>
      </c>
      <c r="R40" s="34">
        <v>20.93340839731694</v>
      </c>
      <c r="S40" s="34">
        <v>60.10264050399432</v>
      </c>
      <c r="T40" s="34">
        <v>144.50471538212383</v>
      </c>
      <c r="U40" s="34">
        <v>77.246345443953</v>
      </c>
      <c r="V40" s="35">
        <v>65.55932226772747</v>
      </c>
      <c r="X40" s="6" t="s">
        <v>176</v>
      </c>
      <c r="Y40" s="34">
        <v>5.448087679770218</v>
      </c>
      <c r="Z40" s="34">
        <v>244.70129432273617</v>
      </c>
      <c r="AA40" s="34">
        <v>140.43719780895222</v>
      </c>
      <c r="AB40" s="34">
        <v>68.09484205584494</v>
      </c>
      <c r="AC40" s="35">
        <v>72.939602852002</v>
      </c>
      <c r="AE40" s="6" t="s">
        <v>176</v>
      </c>
      <c r="AF40" s="34" t="s">
        <v>246</v>
      </c>
      <c r="AG40" s="34">
        <v>127.26535029473553</v>
      </c>
      <c r="AH40" s="34">
        <v>129.00114424225526</v>
      </c>
      <c r="AI40" s="34">
        <v>95.44871022125243</v>
      </c>
      <c r="AJ40" s="35">
        <v>67.86363096743189</v>
      </c>
      <c r="AL40" s="6" t="s">
        <v>176</v>
      </c>
      <c r="AM40" s="34">
        <v>107.12573636755035</v>
      </c>
      <c r="AN40" s="34">
        <v>110.07054008925923</v>
      </c>
      <c r="AO40" s="34">
        <v>208.39523627115088</v>
      </c>
      <c r="AP40" s="34">
        <v>123.41289195169698</v>
      </c>
      <c r="AQ40" s="35">
        <v>105.05560775244558</v>
      </c>
    </row>
    <row r="41" spans="1:43" s="119" customFormat="1" ht="15.75">
      <c r="A41" s="75" t="s">
        <v>15</v>
      </c>
      <c r="C41" s="6" t="s">
        <v>15</v>
      </c>
      <c r="D41" s="25">
        <v>42</v>
      </c>
      <c r="E41" s="25">
        <v>48</v>
      </c>
      <c r="F41" s="25">
        <v>47</v>
      </c>
      <c r="G41" s="25">
        <v>47</v>
      </c>
      <c r="H41" s="26">
        <v>47</v>
      </c>
      <c r="J41" s="6" t="s">
        <v>15</v>
      </c>
      <c r="K41" s="25">
        <v>30</v>
      </c>
      <c r="L41" s="25">
        <v>48</v>
      </c>
      <c r="M41" s="25">
        <v>47</v>
      </c>
      <c r="N41" s="25">
        <v>47</v>
      </c>
      <c r="O41" s="26">
        <v>48</v>
      </c>
      <c r="Q41" s="6" t="s">
        <v>15</v>
      </c>
      <c r="R41" s="25">
        <v>24</v>
      </c>
      <c r="S41" s="25">
        <v>47</v>
      </c>
      <c r="T41" s="25">
        <v>48</v>
      </c>
      <c r="U41" s="25">
        <v>46</v>
      </c>
      <c r="V41" s="26">
        <v>46</v>
      </c>
      <c r="X41" s="6" t="s">
        <v>15</v>
      </c>
      <c r="Y41" s="25">
        <v>18</v>
      </c>
      <c r="Z41" s="25">
        <v>47</v>
      </c>
      <c r="AA41" s="25">
        <v>47</v>
      </c>
      <c r="AB41" s="25">
        <v>47</v>
      </c>
      <c r="AC41" s="26">
        <v>47</v>
      </c>
      <c r="AE41" s="6" t="s">
        <v>15</v>
      </c>
      <c r="AF41" s="25" t="s">
        <v>246</v>
      </c>
      <c r="AG41" s="25">
        <v>47</v>
      </c>
      <c r="AH41" s="25">
        <v>47</v>
      </c>
      <c r="AI41" s="25">
        <v>47</v>
      </c>
      <c r="AJ41" s="26">
        <v>45</v>
      </c>
      <c r="AL41" s="6" t="s">
        <v>15</v>
      </c>
      <c r="AM41" s="25">
        <v>42</v>
      </c>
      <c r="AN41" s="25">
        <v>48</v>
      </c>
      <c r="AO41" s="25">
        <v>48</v>
      </c>
      <c r="AP41" s="25">
        <v>47</v>
      </c>
      <c r="AQ41" s="26">
        <v>48</v>
      </c>
    </row>
    <row r="42" spans="1:43" s="119" customFormat="1" ht="18.75">
      <c r="A42" s="75" t="s">
        <v>38</v>
      </c>
      <c r="C42" s="6" t="s">
        <v>38</v>
      </c>
      <c r="D42" s="30">
        <v>2.99127096451988E-07</v>
      </c>
      <c r="E42" s="30">
        <v>0.01100629605527133</v>
      </c>
      <c r="F42" s="30">
        <v>0.3691025210771638</v>
      </c>
      <c r="G42" s="30">
        <v>0.006618435782047705</v>
      </c>
      <c r="H42" s="31">
        <v>0.38785957059597276</v>
      </c>
      <c r="J42" s="6" t="s">
        <v>38</v>
      </c>
      <c r="K42" s="30">
        <v>2.2825530790642484E-06</v>
      </c>
      <c r="L42" s="30">
        <v>0.15631661521723064</v>
      </c>
      <c r="M42" s="30">
        <v>0.23033314952248043</v>
      </c>
      <c r="N42" s="30">
        <v>0.8055412437761705</v>
      </c>
      <c r="O42" s="31">
        <v>0.2868716946298285</v>
      </c>
      <c r="Q42" s="6" t="s">
        <v>38</v>
      </c>
      <c r="R42" s="30">
        <v>0.642650514113835</v>
      </c>
      <c r="S42" s="30">
        <v>0.09503652352406265</v>
      </c>
      <c r="T42" s="30">
        <v>1.3330569107384071E-11</v>
      </c>
      <c r="U42" s="30">
        <v>0.002660466164244276</v>
      </c>
      <c r="V42" s="31">
        <v>0.030521307515399363</v>
      </c>
      <c r="X42" s="6" t="s">
        <v>38</v>
      </c>
      <c r="Y42" s="30">
        <v>0.99797048379913</v>
      </c>
      <c r="Z42" s="30">
        <v>1.5594061429231955E-28</v>
      </c>
      <c r="AA42" s="30">
        <v>3.0484849668496005E-11</v>
      </c>
      <c r="AB42" s="30">
        <v>0.023731891746816017</v>
      </c>
      <c r="AC42" s="31">
        <v>0.009020432289484561</v>
      </c>
      <c r="AE42" s="6" t="s">
        <v>38</v>
      </c>
      <c r="AF42" s="30" t="s">
        <v>246</v>
      </c>
      <c r="AG42" s="30">
        <v>2.5255067721385148E-09</v>
      </c>
      <c r="AH42" s="30">
        <v>1.4283213927466186E-09</v>
      </c>
      <c r="AI42" s="30">
        <v>3.7978942475082516E-05</v>
      </c>
      <c r="AJ42" s="31">
        <v>0.015400311023755903</v>
      </c>
      <c r="AL42" s="6" t="s">
        <v>38</v>
      </c>
      <c r="AM42" s="30">
        <v>1.33374633360062E-07</v>
      </c>
      <c r="AN42" s="30">
        <v>8.850785273302503E-07</v>
      </c>
      <c r="AO42" s="30">
        <v>7.12248587068623E-22</v>
      </c>
      <c r="AP42" s="30">
        <v>8.820650258951975E-09</v>
      </c>
      <c r="AQ42" s="31">
        <v>3.8360216457467695E-06</v>
      </c>
    </row>
    <row r="43" spans="1:43" s="119" customFormat="1" ht="15.75">
      <c r="A43" s="71"/>
      <c r="C43" s="14"/>
      <c r="D43" s="36"/>
      <c r="E43" s="36"/>
      <c r="F43" s="36"/>
      <c r="G43" s="36"/>
      <c r="H43" s="37"/>
      <c r="J43" s="14"/>
      <c r="K43" s="36"/>
      <c r="L43" s="36"/>
      <c r="M43" s="36"/>
      <c r="N43" s="36"/>
      <c r="O43" s="37"/>
      <c r="Q43" s="14"/>
      <c r="R43" s="36"/>
      <c r="S43" s="36"/>
      <c r="T43" s="36"/>
      <c r="U43" s="36"/>
      <c r="V43" s="37"/>
      <c r="X43" s="14"/>
      <c r="Y43" s="36"/>
      <c r="Z43" s="36"/>
      <c r="AA43" s="36"/>
      <c r="AB43" s="36"/>
      <c r="AC43" s="37"/>
      <c r="AE43" s="14"/>
      <c r="AF43" s="36"/>
      <c r="AG43" s="36"/>
      <c r="AH43" s="36"/>
      <c r="AI43" s="36"/>
      <c r="AJ43" s="37"/>
      <c r="AL43" s="14"/>
      <c r="AM43" s="36"/>
      <c r="AN43" s="36"/>
      <c r="AO43" s="36"/>
      <c r="AP43" s="36"/>
      <c r="AQ43" s="37"/>
    </row>
    <row r="44" spans="1:43" s="119" customFormat="1" ht="15.75">
      <c r="A44" s="75" t="s">
        <v>16</v>
      </c>
      <c r="C44" s="6" t="s">
        <v>16</v>
      </c>
      <c r="D44" s="30" t="s">
        <v>346</v>
      </c>
      <c r="E44" s="30" t="s">
        <v>347</v>
      </c>
      <c r="F44" s="30" t="s">
        <v>348</v>
      </c>
      <c r="G44" s="30" t="s">
        <v>349</v>
      </c>
      <c r="H44" s="31" t="s">
        <v>350</v>
      </c>
      <c r="J44" s="6" t="s">
        <v>16</v>
      </c>
      <c r="K44" s="30" t="s">
        <v>354</v>
      </c>
      <c r="L44" s="30" t="s">
        <v>355</v>
      </c>
      <c r="M44" s="30" t="s">
        <v>356</v>
      </c>
      <c r="N44" s="30" t="s">
        <v>357</v>
      </c>
      <c r="O44" s="31" t="s">
        <v>358</v>
      </c>
      <c r="Q44" s="6" t="s">
        <v>16</v>
      </c>
      <c r="R44" s="30" t="s">
        <v>363</v>
      </c>
      <c r="S44" s="30" t="s">
        <v>364</v>
      </c>
      <c r="T44" s="30" t="s">
        <v>365</v>
      </c>
      <c r="U44" s="30" t="s">
        <v>366</v>
      </c>
      <c r="V44" s="31" t="s">
        <v>367</v>
      </c>
      <c r="X44" s="6" t="s">
        <v>16</v>
      </c>
      <c r="Y44" s="30" t="s">
        <v>359</v>
      </c>
      <c r="Z44" s="30" t="s">
        <v>372</v>
      </c>
      <c r="AA44" s="30" t="s">
        <v>373</v>
      </c>
      <c r="AB44" s="30" t="s">
        <v>374</v>
      </c>
      <c r="AC44" s="31" t="s">
        <v>375</v>
      </c>
      <c r="AE44" s="6" t="s">
        <v>16</v>
      </c>
      <c r="AF44" s="30" t="s">
        <v>246</v>
      </c>
      <c r="AG44" s="30" t="s">
        <v>379</v>
      </c>
      <c r="AH44" s="30" t="s">
        <v>380</v>
      </c>
      <c r="AI44" s="30" t="s">
        <v>381</v>
      </c>
      <c r="AJ44" s="31" t="s">
        <v>382</v>
      </c>
      <c r="AL44" s="6" t="s">
        <v>16</v>
      </c>
      <c r="AM44" s="30" t="s">
        <v>346</v>
      </c>
      <c r="AN44" s="30" t="s">
        <v>387</v>
      </c>
      <c r="AO44" s="30" t="s">
        <v>388</v>
      </c>
      <c r="AP44" s="30" t="s">
        <v>389</v>
      </c>
      <c r="AQ44" s="31" t="s">
        <v>390</v>
      </c>
    </row>
    <row r="45" spans="1:43" s="119" customFormat="1" ht="15.75">
      <c r="A45" s="75" t="s">
        <v>39</v>
      </c>
      <c r="C45" s="6" t="s">
        <v>39</v>
      </c>
      <c r="D45" s="30">
        <v>0.34888887944907765</v>
      </c>
      <c r="E45" s="30">
        <v>0.6439689563703723</v>
      </c>
      <c r="F45" s="30">
        <v>1</v>
      </c>
      <c r="G45" s="30">
        <v>1</v>
      </c>
      <c r="H45" s="31">
        <v>0.06142834573984146</v>
      </c>
      <c r="J45" s="6" t="s">
        <v>39</v>
      </c>
      <c r="K45" s="30">
        <v>0.015625</v>
      </c>
      <c r="L45" s="30">
        <v>0.720100131817162</v>
      </c>
      <c r="M45" s="30">
        <v>0.5412561893463135</v>
      </c>
      <c r="N45" s="30">
        <v>0.5034446716308594</v>
      </c>
      <c r="O45" s="31">
        <v>0.21875</v>
      </c>
      <c r="Q45" s="6" t="s">
        <v>39</v>
      </c>
      <c r="R45" s="30">
        <v>0.5</v>
      </c>
      <c r="S45" s="30">
        <v>0.024306510109454393</v>
      </c>
      <c r="T45" s="30">
        <v>0.02660369873046875</v>
      </c>
      <c r="U45" s="30">
        <v>0.34375</v>
      </c>
      <c r="V45" s="31">
        <v>0.625</v>
      </c>
      <c r="X45" s="6" t="s">
        <v>39</v>
      </c>
      <c r="Y45" s="30">
        <v>1</v>
      </c>
      <c r="Z45" s="30">
        <v>1.0967254638671875E-05</v>
      </c>
      <c r="AA45" s="30">
        <v>0.00341796875</v>
      </c>
      <c r="AB45" s="30">
        <v>0.03125</v>
      </c>
      <c r="AC45" s="31">
        <v>1</v>
      </c>
      <c r="AE45" s="6" t="s">
        <v>39</v>
      </c>
      <c r="AF45" s="30" t="s">
        <v>246</v>
      </c>
      <c r="AG45" s="30">
        <v>0.013852965261321515</v>
      </c>
      <c r="AH45" s="30">
        <v>0.01667384780012071</v>
      </c>
      <c r="AI45" s="30">
        <v>0.10775214433670044</v>
      </c>
      <c r="AJ45" s="31">
        <v>0.237884521484375</v>
      </c>
      <c r="AL45" s="6" t="s">
        <v>39</v>
      </c>
      <c r="AM45" s="30">
        <v>0.34888887944907765</v>
      </c>
      <c r="AN45" s="30">
        <v>0.0659940344557981</v>
      </c>
      <c r="AO45" s="30">
        <v>6.877111491121468E-05</v>
      </c>
      <c r="AP45" s="30">
        <v>0.009475304279476404</v>
      </c>
      <c r="AQ45" s="31">
        <v>0.020061607006937265</v>
      </c>
    </row>
    <row r="46" spans="1:43" s="119" customFormat="1" ht="15.75">
      <c r="A46" s="75"/>
      <c r="C46" s="6"/>
      <c r="D46" s="30"/>
      <c r="E46" s="30"/>
      <c r="F46" s="30"/>
      <c r="G46" s="30"/>
      <c r="H46" s="31"/>
      <c r="J46" s="6"/>
      <c r="K46" s="30"/>
      <c r="L46" s="30"/>
      <c r="M46" s="30"/>
      <c r="N46" s="30"/>
      <c r="O46" s="31"/>
      <c r="Q46" s="6"/>
      <c r="R46" s="30"/>
      <c r="S46" s="30"/>
      <c r="T46" s="30"/>
      <c r="U46" s="30"/>
      <c r="V46" s="31"/>
      <c r="X46" s="6"/>
      <c r="Y46" s="30"/>
      <c r="Z46" s="30"/>
      <c r="AA46" s="30"/>
      <c r="AB46" s="30"/>
      <c r="AC46" s="31"/>
      <c r="AE46" s="6"/>
      <c r="AF46" s="30"/>
      <c r="AG46" s="30"/>
      <c r="AH46" s="30"/>
      <c r="AI46" s="30"/>
      <c r="AJ46" s="31"/>
      <c r="AL46" s="6"/>
      <c r="AM46" s="30"/>
      <c r="AN46" s="30"/>
      <c r="AO46" s="30"/>
      <c r="AP46" s="30"/>
      <c r="AQ46" s="31"/>
    </row>
    <row r="47" spans="1:43" s="119" customFormat="1" ht="15.75">
      <c r="A47" s="72" t="s">
        <v>179</v>
      </c>
      <c r="C47" s="17" t="s">
        <v>179</v>
      </c>
      <c r="D47" s="25">
        <v>13</v>
      </c>
      <c r="E47" s="25">
        <v>17</v>
      </c>
      <c r="F47" s="25">
        <v>17</v>
      </c>
      <c r="G47" s="25">
        <v>13</v>
      </c>
      <c r="H47" s="26">
        <v>13</v>
      </c>
      <c r="J47" s="17" t="s">
        <v>179</v>
      </c>
      <c r="K47" s="25">
        <v>1</v>
      </c>
      <c r="L47" s="25">
        <v>11</v>
      </c>
      <c r="M47" s="25">
        <v>8</v>
      </c>
      <c r="N47" s="25">
        <v>7</v>
      </c>
      <c r="O47" s="26">
        <v>2</v>
      </c>
      <c r="Q47" s="17" t="s">
        <v>179</v>
      </c>
      <c r="R47" s="25">
        <v>1</v>
      </c>
      <c r="S47" s="25">
        <v>8</v>
      </c>
      <c r="T47" s="25">
        <v>9</v>
      </c>
      <c r="U47" s="25">
        <v>5</v>
      </c>
      <c r="V47" s="26">
        <v>2</v>
      </c>
      <c r="X47" s="17" t="s">
        <v>179</v>
      </c>
      <c r="Y47" s="25">
        <v>1</v>
      </c>
      <c r="Z47" s="25">
        <v>2</v>
      </c>
      <c r="AA47" s="25">
        <v>3</v>
      </c>
      <c r="AB47" s="25">
        <v>1</v>
      </c>
      <c r="AC47" s="26">
        <v>1</v>
      </c>
      <c r="AE47" s="17" t="s">
        <v>179</v>
      </c>
      <c r="AF47" s="25" t="s">
        <v>246</v>
      </c>
      <c r="AG47" s="25">
        <v>11</v>
      </c>
      <c r="AH47" s="25">
        <v>14</v>
      </c>
      <c r="AI47" s="25">
        <v>9</v>
      </c>
      <c r="AJ47" s="26">
        <v>9</v>
      </c>
      <c r="AL47" s="17" t="s">
        <v>179</v>
      </c>
      <c r="AM47" s="25">
        <v>13</v>
      </c>
      <c r="AN47" s="25">
        <v>16</v>
      </c>
      <c r="AO47" s="25">
        <v>13</v>
      </c>
      <c r="AP47" s="25">
        <v>13</v>
      </c>
      <c r="AQ47" s="26">
        <v>7</v>
      </c>
    </row>
    <row r="48" spans="1:43" s="119" customFormat="1" ht="15.75">
      <c r="A48" s="72" t="s">
        <v>177</v>
      </c>
      <c r="C48" s="17" t="s">
        <v>177</v>
      </c>
      <c r="D48" s="30">
        <v>0.007567367144675265</v>
      </c>
      <c r="E48" s="30">
        <v>0.08636474180032064</v>
      </c>
      <c r="F48" s="30">
        <v>0.3659286655483803</v>
      </c>
      <c r="G48" s="30">
        <v>0.05719655735233685</v>
      </c>
      <c r="H48" s="31">
        <v>0.5155163676902808</v>
      </c>
      <c r="J48" s="17" t="s">
        <v>177</v>
      </c>
      <c r="K48" s="30">
        <v>1</v>
      </c>
      <c r="L48" s="30">
        <v>0.03548225887056472</v>
      </c>
      <c r="M48" s="30">
        <v>0.03668057612060843</v>
      </c>
      <c r="N48" s="30">
        <v>0.06739699928554417</v>
      </c>
      <c r="O48" s="31">
        <v>0.3333333333333333</v>
      </c>
      <c r="Q48" s="17" t="s">
        <v>177</v>
      </c>
      <c r="R48" s="30">
        <v>1</v>
      </c>
      <c r="S48" s="30">
        <v>0.003083281742576384</v>
      </c>
      <c r="T48" s="30">
        <v>0.718266253869969</v>
      </c>
      <c r="U48" s="30">
        <v>0.5833333333333333</v>
      </c>
      <c r="V48" s="31">
        <v>0.5</v>
      </c>
      <c r="X48" s="17" t="s">
        <v>177</v>
      </c>
      <c r="Y48" s="30">
        <v>1</v>
      </c>
      <c r="Z48" s="30">
        <v>0.09090909090909091</v>
      </c>
      <c r="AA48" s="30">
        <v>1</v>
      </c>
      <c r="AB48" s="30">
        <v>1</v>
      </c>
      <c r="AC48" s="31">
        <v>1</v>
      </c>
      <c r="AE48" s="17" t="s">
        <v>177</v>
      </c>
      <c r="AF48" s="30" t="s">
        <v>246</v>
      </c>
      <c r="AG48" s="30">
        <v>0.022449869224062773</v>
      </c>
      <c r="AH48" s="30">
        <v>0.3531555088023059</v>
      </c>
      <c r="AI48" s="30">
        <v>0.13399440630561912</v>
      </c>
      <c r="AJ48" s="31">
        <v>0.6053652230122818</v>
      </c>
      <c r="AL48" s="17" t="s">
        <v>177</v>
      </c>
      <c r="AM48" s="30">
        <v>0.007567367144675265</v>
      </c>
      <c r="AN48" s="30">
        <v>0.08497979410361595</v>
      </c>
      <c r="AO48" s="30">
        <v>0.41586037503880896</v>
      </c>
      <c r="AP48" s="30">
        <v>0.09821600512064979</v>
      </c>
      <c r="AQ48" s="31">
        <v>0.00256125039217364</v>
      </c>
    </row>
    <row r="49" spans="1:43" s="119" customFormat="1" ht="15.75">
      <c r="A49" s="72"/>
      <c r="C49" s="17"/>
      <c r="D49" s="30"/>
      <c r="E49" s="30"/>
      <c r="F49" s="30"/>
      <c r="G49" s="30"/>
      <c r="H49" s="31"/>
      <c r="J49" s="17"/>
      <c r="K49" s="30"/>
      <c r="L49" s="30"/>
      <c r="M49" s="30"/>
      <c r="N49" s="30"/>
      <c r="O49" s="31"/>
      <c r="Q49" s="17"/>
      <c r="R49" s="30"/>
      <c r="S49" s="30"/>
      <c r="T49" s="30"/>
      <c r="U49" s="30"/>
      <c r="V49" s="31"/>
      <c r="X49" s="17"/>
      <c r="Y49" s="30"/>
      <c r="Z49" s="30"/>
      <c r="AA49" s="30"/>
      <c r="AB49" s="30"/>
      <c r="AC49" s="31"/>
      <c r="AE49" s="17"/>
      <c r="AF49" s="30"/>
      <c r="AG49" s="30"/>
      <c r="AH49" s="30"/>
      <c r="AI49" s="30"/>
      <c r="AJ49" s="31"/>
      <c r="AL49" s="17"/>
      <c r="AM49" s="30"/>
      <c r="AN49" s="30"/>
      <c r="AO49" s="30"/>
      <c r="AP49" s="30"/>
      <c r="AQ49" s="31"/>
    </row>
    <row r="50" spans="1:43" s="119" customFormat="1" ht="15.75">
      <c r="A50" s="72" t="s">
        <v>178</v>
      </c>
      <c r="C50" s="17" t="s">
        <v>178</v>
      </c>
      <c r="D50" s="30">
        <v>0.07008631416566691</v>
      </c>
      <c r="E50" s="30">
        <v>0.25820803823997696</v>
      </c>
      <c r="F50" s="30">
        <v>0.9916971413315947</v>
      </c>
      <c r="G50" s="30">
        <v>0.4196362471150594</v>
      </c>
      <c r="H50" s="31">
        <v>0.700676058645384</v>
      </c>
      <c r="J50" s="17" t="s">
        <v>178</v>
      </c>
      <c r="K50" s="30">
        <v>0.6419449596032742</v>
      </c>
      <c r="L50" s="30">
        <v>0.28405202618107284</v>
      </c>
      <c r="M50" s="30">
        <v>0.07612549219844256</v>
      </c>
      <c r="N50" s="30">
        <v>0.13447141005833974</v>
      </c>
      <c r="O50" s="31">
        <v>0.9854364905634094</v>
      </c>
      <c r="Q50" s="17" t="s">
        <v>178</v>
      </c>
      <c r="R50" s="30">
        <v>0.5144758793452391</v>
      </c>
      <c r="S50" s="30">
        <v>0.08987835115115961</v>
      </c>
      <c r="T50" s="30">
        <v>0.003690214341847242</v>
      </c>
      <c r="U50" s="30">
        <v>0.24515117973068357</v>
      </c>
      <c r="V50" s="31">
        <v>0.617402807304834</v>
      </c>
      <c r="X50" s="17" t="s">
        <v>178</v>
      </c>
      <c r="Y50" s="30">
        <v>1</v>
      </c>
      <c r="Z50" s="30">
        <v>0.35029706270472727</v>
      </c>
      <c r="AA50" s="30">
        <v>0.20433164275276994</v>
      </c>
      <c r="AB50" s="30">
        <v>0.9834190274722482</v>
      </c>
      <c r="AC50" s="31">
        <v>0.8225773052948815</v>
      </c>
      <c r="AE50" s="17" t="s">
        <v>178</v>
      </c>
      <c r="AF50" s="30" t="s">
        <v>246</v>
      </c>
      <c r="AG50" s="30">
        <v>0.012047596631468038</v>
      </c>
      <c r="AH50" s="30">
        <v>0.06798047712167221</v>
      </c>
      <c r="AI50" s="30">
        <v>0.024911739636411134</v>
      </c>
      <c r="AJ50" s="31">
        <v>0.11398071700429913</v>
      </c>
      <c r="AL50" s="17" t="s">
        <v>178</v>
      </c>
      <c r="AM50" s="30">
        <v>0.07273811194281532</v>
      </c>
      <c r="AN50" s="30">
        <v>0.00012497499275343493</v>
      </c>
      <c r="AO50" s="30">
        <v>2.778998693053758E-06</v>
      </c>
      <c r="AP50" s="30">
        <v>0.056390316433074905</v>
      </c>
      <c r="AQ50" s="31">
        <v>0.07807414118171696</v>
      </c>
    </row>
    <row r="51" spans="1:43" s="119" customFormat="1" ht="16.5" thickBot="1">
      <c r="A51" s="73"/>
      <c r="C51" s="22"/>
      <c r="D51" s="23"/>
      <c r="E51" s="23"/>
      <c r="F51" s="23"/>
      <c r="G51" s="23"/>
      <c r="H51" s="24"/>
      <c r="J51" s="22"/>
      <c r="K51" s="23"/>
      <c r="L51" s="23"/>
      <c r="M51" s="23"/>
      <c r="N51" s="23"/>
      <c r="O51" s="24"/>
      <c r="Q51" s="22"/>
      <c r="R51" s="23"/>
      <c r="S51" s="23"/>
      <c r="T51" s="23"/>
      <c r="U51" s="23"/>
      <c r="V51" s="24"/>
      <c r="X51" s="22"/>
      <c r="Y51" s="23"/>
      <c r="Z51" s="23"/>
      <c r="AA51" s="23"/>
      <c r="AB51" s="23"/>
      <c r="AC51" s="24"/>
      <c r="AE51" s="22"/>
      <c r="AF51" s="23"/>
      <c r="AG51" s="23"/>
      <c r="AH51" s="23"/>
      <c r="AI51" s="23"/>
      <c r="AJ51" s="24"/>
      <c r="AL51" s="22"/>
      <c r="AM51" s="23"/>
      <c r="AN51" s="23"/>
      <c r="AO51" s="23"/>
      <c r="AP51" s="23"/>
      <c r="AQ51" s="24"/>
    </row>
    <row r="52" spans="1:43" s="119" customFormat="1" ht="15.75">
      <c r="A52" s="71" t="s">
        <v>175</v>
      </c>
      <c r="C52" s="14" t="s">
        <v>175</v>
      </c>
      <c r="D52" s="25"/>
      <c r="E52" s="25"/>
      <c r="F52" s="25"/>
      <c r="G52" s="25"/>
      <c r="H52" s="26"/>
      <c r="J52" s="14" t="s">
        <v>175</v>
      </c>
      <c r="K52" s="25"/>
      <c r="L52" s="25"/>
      <c r="M52" s="25"/>
      <c r="N52" s="25"/>
      <c r="O52" s="26"/>
      <c r="Q52" s="14" t="s">
        <v>175</v>
      </c>
      <c r="R52" s="25"/>
      <c r="S52" s="25"/>
      <c r="T52" s="25"/>
      <c r="U52" s="25"/>
      <c r="V52" s="26"/>
      <c r="X52" s="14" t="s">
        <v>175</v>
      </c>
      <c r="Y52" s="25"/>
      <c r="Z52" s="25"/>
      <c r="AA52" s="25"/>
      <c r="AB52" s="25"/>
      <c r="AC52" s="26"/>
      <c r="AE52" s="14" t="s">
        <v>175</v>
      </c>
      <c r="AF52" s="25"/>
      <c r="AG52" s="25"/>
      <c r="AH52" s="25"/>
      <c r="AI52" s="25"/>
      <c r="AJ52" s="26"/>
      <c r="AL52" s="14" t="s">
        <v>175</v>
      </c>
      <c r="AM52" s="25"/>
      <c r="AN52" s="25"/>
      <c r="AO52" s="25"/>
      <c r="AP52" s="25"/>
      <c r="AQ52" s="26"/>
    </row>
    <row r="53" spans="1:43" s="119" customFormat="1" ht="15.75">
      <c r="A53" s="71"/>
      <c r="C53" s="14"/>
      <c r="D53" s="25"/>
      <c r="E53" s="25"/>
      <c r="F53" s="25"/>
      <c r="G53" s="25"/>
      <c r="H53" s="26"/>
      <c r="J53" s="14"/>
      <c r="K53" s="25"/>
      <c r="L53" s="25"/>
      <c r="M53" s="25"/>
      <c r="N53" s="25"/>
      <c r="O53" s="26"/>
      <c r="Q53" s="14"/>
      <c r="R53" s="25"/>
      <c r="S53" s="25"/>
      <c r="T53" s="25"/>
      <c r="U53" s="25"/>
      <c r="V53" s="26"/>
      <c r="X53" s="14"/>
      <c r="Y53" s="25"/>
      <c r="Z53" s="25"/>
      <c r="AA53" s="25"/>
      <c r="AB53" s="25"/>
      <c r="AC53" s="26"/>
      <c r="AE53" s="14"/>
      <c r="AF53" s="25"/>
      <c r="AG53" s="25"/>
      <c r="AH53" s="25"/>
      <c r="AI53" s="25"/>
      <c r="AJ53" s="26"/>
      <c r="AL53" s="14"/>
      <c r="AM53" s="25"/>
      <c r="AN53" s="25"/>
      <c r="AO53" s="25"/>
      <c r="AP53" s="25"/>
      <c r="AQ53" s="26"/>
    </row>
    <row r="54" spans="1:43" s="119" customFormat="1" ht="18.75">
      <c r="A54" s="75" t="s">
        <v>180</v>
      </c>
      <c r="C54" s="6" t="s">
        <v>180</v>
      </c>
      <c r="D54" s="30">
        <v>100.15122351278916</v>
      </c>
      <c r="E54" s="30">
        <v>52.55180310079545</v>
      </c>
      <c r="F54" s="30">
        <v>33.692931379832174</v>
      </c>
      <c r="G54" s="30">
        <v>50.00050597769878</v>
      </c>
      <c r="H54" s="31">
        <v>24.857038246785063</v>
      </c>
      <c r="J54" s="6" t="s">
        <v>180</v>
      </c>
      <c r="K54" s="30">
        <v>0</v>
      </c>
      <c r="L54" s="30">
        <v>33.004227834188455</v>
      </c>
      <c r="M54" s="30">
        <v>27.418730469042004</v>
      </c>
      <c r="N54" s="30">
        <v>19.346391649234018</v>
      </c>
      <c r="O54" s="31">
        <v>4.306345156900412</v>
      </c>
      <c r="Q54" s="6" t="s">
        <v>180</v>
      </c>
      <c r="R54" s="30">
        <v>0</v>
      </c>
      <c r="S54" s="30">
        <v>32.86821140327861</v>
      </c>
      <c r="T54" s="30">
        <v>56.97440620536006</v>
      </c>
      <c r="U54" s="30">
        <v>24.886686773786444</v>
      </c>
      <c r="V54" s="31">
        <v>11.057646128019213</v>
      </c>
      <c r="X54" s="6" t="s">
        <v>180</v>
      </c>
      <c r="Y54" s="30">
        <v>0</v>
      </c>
      <c r="Z54" s="30">
        <v>49.428243718635684</v>
      </c>
      <c r="AA54" s="30">
        <v>33.426987926361136</v>
      </c>
      <c r="AB54" s="30">
        <v>10.823031341434492</v>
      </c>
      <c r="AC54" s="31">
        <v>5.7410882293205905</v>
      </c>
      <c r="AE54" s="6" t="s">
        <v>180</v>
      </c>
      <c r="AF54" s="30" t="s">
        <v>246</v>
      </c>
      <c r="AG54" s="30">
        <v>73.58871076760491</v>
      </c>
      <c r="AH54" s="30">
        <v>87.99925249242501</v>
      </c>
      <c r="AI54" s="30">
        <v>50.84606195427924</v>
      </c>
      <c r="AJ54" s="31">
        <v>30.157968147978735</v>
      </c>
      <c r="AL54" s="6" t="s">
        <v>180</v>
      </c>
      <c r="AM54" s="30">
        <v>101.61249261840159</v>
      </c>
      <c r="AN54" s="30">
        <v>98.50473001011558</v>
      </c>
      <c r="AO54" s="30">
        <v>141.35135206311898</v>
      </c>
      <c r="AP54" s="30">
        <v>77.89923092282004</v>
      </c>
      <c r="AQ54" s="31">
        <v>52.68158457766626</v>
      </c>
    </row>
    <row r="55" spans="1:43" s="119" customFormat="1" ht="15.75">
      <c r="A55" s="75" t="s">
        <v>15</v>
      </c>
      <c r="C55" s="6" t="s">
        <v>15</v>
      </c>
      <c r="D55" s="25">
        <v>40</v>
      </c>
      <c r="E55" s="25">
        <v>41</v>
      </c>
      <c r="F55" s="25">
        <v>34</v>
      </c>
      <c r="G55" s="25">
        <v>34</v>
      </c>
      <c r="H55" s="26">
        <v>30</v>
      </c>
      <c r="J55" s="6" t="s">
        <v>15</v>
      </c>
      <c r="K55" s="25">
        <v>0</v>
      </c>
      <c r="L55" s="25">
        <v>31</v>
      </c>
      <c r="M55" s="25">
        <v>24</v>
      </c>
      <c r="N55" s="25">
        <v>19</v>
      </c>
      <c r="O55" s="26">
        <v>7</v>
      </c>
      <c r="Q55" s="6" t="s">
        <v>15</v>
      </c>
      <c r="R55" s="25">
        <v>0</v>
      </c>
      <c r="S55" s="25">
        <v>35</v>
      </c>
      <c r="T55" s="25">
        <v>26</v>
      </c>
      <c r="U55" s="25">
        <v>15</v>
      </c>
      <c r="V55" s="26">
        <v>5</v>
      </c>
      <c r="X55" s="6" t="s">
        <v>15</v>
      </c>
      <c r="Y55" s="25">
        <v>0</v>
      </c>
      <c r="Z55" s="25">
        <v>33</v>
      </c>
      <c r="AA55" s="25">
        <v>24</v>
      </c>
      <c r="AB55" s="25">
        <v>9</v>
      </c>
      <c r="AC55" s="26">
        <v>4</v>
      </c>
      <c r="AE55" s="6" t="s">
        <v>15</v>
      </c>
      <c r="AF55" s="25" t="s">
        <v>246</v>
      </c>
      <c r="AG55" s="25">
        <v>36</v>
      </c>
      <c r="AH55" s="25">
        <v>37</v>
      </c>
      <c r="AI55" s="25">
        <v>26</v>
      </c>
      <c r="AJ55" s="26">
        <v>19</v>
      </c>
      <c r="AL55" s="6" t="s">
        <v>15</v>
      </c>
      <c r="AM55" s="25">
        <v>40</v>
      </c>
      <c r="AN55" s="25">
        <v>42</v>
      </c>
      <c r="AO55" s="25">
        <v>41</v>
      </c>
      <c r="AP55" s="25">
        <v>38</v>
      </c>
      <c r="AQ55" s="26">
        <v>33</v>
      </c>
    </row>
    <row r="56" spans="1:43" s="119" customFormat="1" ht="18.75">
      <c r="A56" s="75" t="s">
        <v>37</v>
      </c>
      <c r="C56" s="6" t="s">
        <v>37</v>
      </c>
      <c r="D56" s="30">
        <v>4.567970428948907E-07</v>
      </c>
      <c r="E56" s="30">
        <v>0.10665736024356884</v>
      </c>
      <c r="F56" s="30">
        <v>0.4825849835915947</v>
      </c>
      <c r="G56" s="30">
        <v>0.037743737556854645</v>
      </c>
      <c r="H56" s="31">
        <v>0.7319493372618804</v>
      </c>
      <c r="J56" s="6" t="s">
        <v>37</v>
      </c>
      <c r="K56" s="30">
        <v>1</v>
      </c>
      <c r="L56" s="30">
        <v>0.36934077075623134</v>
      </c>
      <c r="M56" s="30">
        <v>0.2853165606193538</v>
      </c>
      <c r="N56" s="30">
        <v>0.43482597747189455</v>
      </c>
      <c r="O56" s="31">
        <v>0.7438933692696118</v>
      </c>
      <c r="Q56" s="6" t="s">
        <v>37</v>
      </c>
      <c r="R56" s="30">
        <v>1</v>
      </c>
      <c r="S56" s="30">
        <v>0.5714097499927833</v>
      </c>
      <c r="T56" s="30">
        <v>0.00042190322330109604</v>
      </c>
      <c r="U56" s="30">
        <v>0.05148606032638908</v>
      </c>
      <c r="V56" s="31">
        <v>0.05024893444898634</v>
      </c>
      <c r="X56" s="6" t="s">
        <v>37</v>
      </c>
      <c r="Y56" s="30">
        <v>1</v>
      </c>
      <c r="Z56" s="30">
        <v>0.03297952941829893</v>
      </c>
      <c r="AA56" s="30">
        <v>0.09537981363935881</v>
      </c>
      <c r="AB56" s="30">
        <v>0.28803461798099345</v>
      </c>
      <c r="AC56" s="31">
        <v>0.21933631999960682</v>
      </c>
      <c r="AE56" s="6" t="s">
        <v>37</v>
      </c>
      <c r="AF56" s="30" t="s">
        <v>246</v>
      </c>
      <c r="AG56" s="30">
        <v>0.0002192708672882077</v>
      </c>
      <c r="AH56" s="30">
        <v>4.858239143671948E-06</v>
      </c>
      <c r="AI56" s="30">
        <v>0.002488235839020746</v>
      </c>
      <c r="AJ56" s="31">
        <v>0.04982213938915863</v>
      </c>
      <c r="AL56" s="6" t="s">
        <v>37</v>
      </c>
      <c r="AM56" s="30">
        <v>2.873863061243108E-07</v>
      </c>
      <c r="AN56" s="30">
        <v>1.947911018992985E-06</v>
      </c>
      <c r="AO56" s="30">
        <v>5.901414319025834E-13</v>
      </c>
      <c r="AP56" s="30">
        <v>0.00014497897005921943</v>
      </c>
      <c r="AQ56" s="31">
        <v>0.016209998613645527</v>
      </c>
    </row>
    <row r="57" spans="1:43" s="119" customFormat="1" ht="15.75">
      <c r="A57" s="75"/>
      <c r="C57" s="6"/>
      <c r="D57" s="30"/>
      <c r="E57" s="30"/>
      <c r="F57" s="30"/>
      <c r="G57" s="30"/>
      <c r="H57" s="31"/>
      <c r="J57" s="6"/>
      <c r="K57" s="30"/>
      <c r="L57" s="30"/>
      <c r="M57" s="30"/>
      <c r="N57" s="30"/>
      <c r="O57" s="31"/>
      <c r="Q57" s="6"/>
      <c r="R57" s="30"/>
      <c r="S57" s="30"/>
      <c r="T57" s="30"/>
      <c r="U57" s="30"/>
      <c r="V57" s="31"/>
      <c r="X57" s="6"/>
      <c r="Y57" s="30"/>
      <c r="Z57" s="30"/>
      <c r="AA57" s="30"/>
      <c r="AB57" s="30"/>
      <c r="AC57" s="31"/>
      <c r="AE57" s="6"/>
      <c r="AF57" s="30"/>
      <c r="AG57" s="30"/>
      <c r="AH57" s="30"/>
      <c r="AI57" s="30"/>
      <c r="AJ57" s="31"/>
      <c r="AL57" s="6"/>
      <c r="AM57" s="30"/>
      <c r="AN57" s="30"/>
      <c r="AO57" s="30"/>
      <c r="AP57" s="30"/>
      <c r="AQ57" s="31"/>
    </row>
    <row r="58" spans="1:43" s="119" customFormat="1" ht="15.75">
      <c r="A58" s="75" t="s">
        <v>176</v>
      </c>
      <c r="C58" s="6" t="s">
        <v>176</v>
      </c>
      <c r="D58" s="30">
        <v>104.48681429821494</v>
      </c>
      <c r="E58" s="30">
        <v>73.11572738329605</v>
      </c>
      <c r="F58" s="30">
        <v>49.593181581074624</v>
      </c>
      <c r="G58" s="30">
        <v>70.38277286827804</v>
      </c>
      <c r="H58" s="31">
        <v>43.90092764520749</v>
      </c>
      <c r="J58" s="6" t="s">
        <v>176</v>
      </c>
      <c r="K58" s="30">
        <v>19.78532836489589</v>
      </c>
      <c r="L58" s="30">
        <v>56.946924326379836</v>
      </c>
      <c r="M58" s="30">
        <v>48.982816920359866</v>
      </c>
      <c r="N58" s="30">
        <v>37.98036808069649</v>
      </c>
      <c r="O58" s="31">
        <v>46.6931539995286</v>
      </c>
      <c r="Q58" s="6" t="s">
        <v>176</v>
      </c>
      <c r="R58" s="30">
        <v>9.49860145652621</v>
      </c>
      <c r="S58" s="30">
        <v>47.49133633283843</v>
      </c>
      <c r="T58" s="30">
        <v>86.17041478016537</v>
      </c>
      <c r="U58" s="30">
        <v>58.69567814033439</v>
      </c>
      <c r="V58" s="31">
        <v>54.14214362397964</v>
      </c>
      <c r="X58" s="6" t="s">
        <v>176</v>
      </c>
      <c r="Y58" s="30">
        <v>0</v>
      </c>
      <c r="Z58" s="30">
        <v>69.69668750665568</v>
      </c>
      <c r="AA58" s="30">
        <v>63.569254625516976</v>
      </c>
      <c r="AB58" s="30">
        <v>45.591027242662086</v>
      </c>
      <c r="AC58" s="31">
        <v>46.07342444627851</v>
      </c>
      <c r="AE58" s="6" t="s">
        <v>176</v>
      </c>
      <c r="AF58" s="30" t="s">
        <v>246</v>
      </c>
      <c r="AG58" s="30">
        <v>88.35062821278784</v>
      </c>
      <c r="AH58" s="30">
        <v>105.44979241226739</v>
      </c>
      <c r="AI58" s="30">
        <v>84.59070411105357</v>
      </c>
      <c r="AJ58" s="31">
        <v>62.55825783549257</v>
      </c>
      <c r="AL58" s="6" t="s">
        <v>176</v>
      </c>
      <c r="AM58" s="30">
        <v>105.85113733618668</v>
      </c>
      <c r="AN58" s="30">
        <v>107.96699651832431</v>
      </c>
      <c r="AO58" s="30">
        <v>143.22470137481704</v>
      </c>
      <c r="AP58" s="30">
        <v>99.44670404251815</v>
      </c>
      <c r="AQ58" s="31">
        <v>77.3478843996894</v>
      </c>
    </row>
    <row r="59" spans="1:43" s="119" customFormat="1" ht="15.75">
      <c r="A59" s="75" t="s">
        <v>15</v>
      </c>
      <c r="C59" s="6" t="s">
        <v>15</v>
      </c>
      <c r="D59" s="25">
        <v>41</v>
      </c>
      <c r="E59" s="25">
        <v>47</v>
      </c>
      <c r="F59" s="25">
        <v>46</v>
      </c>
      <c r="G59" s="25">
        <v>46</v>
      </c>
      <c r="H59" s="26">
        <v>46</v>
      </c>
      <c r="J59" s="6" t="s">
        <v>15</v>
      </c>
      <c r="K59" s="25">
        <v>29</v>
      </c>
      <c r="L59" s="25">
        <v>47</v>
      </c>
      <c r="M59" s="25">
        <v>46</v>
      </c>
      <c r="N59" s="25">
        <v>46</v>
      </c>
      <c r="O59" s="26">
        <v>47</v>
      </c>
      <c r="Q59" s="6" t="s">
        <v>15</v>
      </c>
      <c r="R59" s="25">
        <v>23</v>
      </c>
      <c r="S59" s="25">
        <v>46</v>
      </c>
      <c r="T59" s="25">
        <v>47</v>
      </c>
      <c r="U59" s="25">
        <v>45</v>
      </c>
      <c r="V59" s="26">
        <v>45</v>
      </c>
      <c r="X59" s="6" t="s">
        <v>15</v>
      </c>
      <c r="Y59" s="25">
        <v>17</v>
      </c>
      <c r="Z59" s="25">
        <v>46</v>
      </c>
      <c r="AA59" s="25">
        <v>46</v>
      </c>
      <c r="AB59" s="25">
        <v>46</v>
      </c>
      <c r="AC59" s="26">
        <v>46</v>
      </c>
      <c r="AE59" s="6" t="s">
        <v>15</v>
      </c>
      <c r="AF59" s="25" t="s">
        <v>246</v>
      </c>
      <c r="AG59" s="25">
        <v>46</v>
      </c>
      <c r="AH59" s="25">
        <v>46</v>
      </c>
      <c r="AI59" s="25">
        <v>46</v>
      </c>
      <c r="AJ59" s="26">
        <v>44</v>
      </c>
      <c r="AL59" s="6" t="s">
        <v>15</v>
      </c>
      <c r="AM59" s="25">
        <v>41</v>
      </c>
      <c r="AN59" s="25">
        <v>47</v>
      </c>
      <c r="AO59" s="25">
        <v>47</v>
      </c>
      <c r="AP59" s="25">
        <v>46</v>
      </c>
      <c r="AQ59" s="26">
        <v>47</v>
      </c>
    </row>
    <row r="60" spans="1:43" s="119" customFormat="1" ht="18.75">
      <c r="A60" s="75" t="s">
        <v>38</v>
      </c>
      <c r="C60" s="6" t="s">
        <v>38</v>
      </c>
      <c r="D60" s="30">
        <v>1.8854753421119854E-07</v>
      </c>
      <c r="E60" s="30">
        <v>0.008694540284548243</v>
      </c>
      <c r="F60" s="30">
        <v>0.3319921031481543</v>
      </c>
      <c r="G60" s="30">
        <v>0.011846579678675988</v>
      </c>
      <c r="H60" s="31">
        <v>0.5605724951494157</v>
      </c>
      <c r="J60" s="6" t="s">
        <v>38</v>
      </c>
      <c r="K60" s="30">
        <v>0.8994747780224275</v>
      </c>
      <c r="L60" s="30">
        <v>0.15172389212049503</v>
      </c>
      <c r="M60" s="30">
        <v>0.35430954167492573</v>
      </c>
      <c r="N60" s="30">
        <v>0.7938024857664853</v>
      </c>
      <c r="O60" s="31">
        <v>0.48518276308849684</v>
      </c>
      <c r="Q60" s="6" t="s">
        <v>38</v>
      </c>
      <c r="R60" s="30">
        <v>0.9939744487384228</v>
      </c>
      <c r="S60" s="30">
        <v>0.41168043142065086</v>
      </c>
      <c r="T60" s="30">
        <v>0.0004295663908166593</v>
      </c>
      <c r="U60" s="30">
        <v>0.08265420168424435</v>
      </c>
      <c r="V60" s="31">
        <v>0.16492283644711594</v>
      </c>
      <c r="X60" s="6" t="s">
        <v>38</v>
      </c>
      <c r="Y60" s="30">
        <v>1</v>
      </c>
      <c r="Z60" s="30">
        <v>0.01362822720216216</v>
      </c>
      <c r="AA60" s="30">
        <v>0.04387873018695873</v>
      </c>
      <c r="AB60" s="30">
        <v>0.48928487980622604</v>
      </c>
      <c r="AC60" s="31">
        <v>0.46922513677823036</v>
      </c>
      <c r="AE60" s="6" t="s">
        <v>38</v>
      </c>
      <c r="AF60" s="30" t="s">
        <v>246</v>
      </c>
      <c r="AG60" s="30">
        <v>0.00017415281630925653</v>
      </c>
      <c r="AH60" s="30">
        <v>1.4484088405333263E-06</v>
      </c>
      <c r="AI60" s="30">
        <v>0.0004556755099627141</v>
      </c>
      <c r="AJ60" s="31">
        <v>0.034205248265463555</v>
      </c>
      <c r="AL60" s="6" t="s">
        <v>38</v>
      </c>
      <c r="AM60" s="30">
        <v>1.2189274654443323E-07</v>
      </c>
      <c r="AN60" s="30">
        <v>1.0645782017646933E-06</v>
      </c>
      <c r="AO60" s="30">
        <v>1.1670517323867521E-11</v>
      </c>
      <c r="AP60" s="30">
        <v>8.350553934052546E-06</v>
      </c>
      <c r="AQ60" s="31">
        <v>0.0034775061555351178</v>
      </c>
    </row>
    <row r="61" spans="1:43" s="119" customFormat="1" ht="15.75">
      <c r="A61" s="71"/>
      <c r="C61" s="14"/>
      <c r="D61" s="36"/>
      <c r="E61" s="36"/>
      <c r="F61" s="36"/>
      <c r="G61" s="36"/>
      <c r="H61" s="37"/>
      <c r="J61" s="14"/>
      <c r="K61" s="36"/>
      <c r="L61" s="36"/>
      <c r="M61" s="36"/>
      <c r="N61" s="36"/>
      <c r="O61" s="37"/>
      <c r="Q61" s="14"/>
      <c r="R61" s="36"/>
      <c r="S61" s="36"/>
      <c r="T61" s="36"/>
      <c r="U61" s="36"/>
      <c r="V61" s="37"/>
      <c r="X61" s="14"/>
      <c r="Y61" s="36"/>
      <c r="Z61" s="36"/>
      <c r="AA61" s="36"/>
      <c r="AB61" s="36"/>
      <c r="AC61" s="37"/>
      <c r="AE61" s="14"/>
      <c r="AF61" s="36"/>
      <c r="AG61" s="36"/>
      <c r="AH61" s="36"/>
      <c r="AI61" s="36"/>
      <c r="AJ61" s="37"/>
      <c r="AL61" s="14"/>
      <c r="AM61" s="36"/>
      <c r="AN61" s="36"/>
      <c r="AO61" s="36"/>
      <c r="AP61" s="36"/>
      <c r="AQ61" s="37"/>
    </row>
    <row r="62" spans="1:43" s="119" customFormat="1" ht="15.75">
      <c r="A62" s="75" t="s">
        <v>16</v>
      </c>
      <c r="C62" s="6" t="s">
        <v>16</v>
      </c>
      <c r="D62" s="30" t="s">
        <v>346</v>
      </c>
      <c r="E62" s="30" t="s">
        <v>351</v>
      </c>
      <c r="F62" s="30" t="s">
        <v>348</v>
      </c>
      <c r="G62" s="30" t="s">
        <v>352</v>
      </c>
      <c r="H62" s="31" t="s">
        <v>353</v>
      </c>
      <c r="J62" s="6" t="s">
        <v>16</v>
      </c>
      <c r="K62" s="30" t="s">
        <v>359</v>
      </c>
      <c r="L62" s="30" t="s">
        <v>360</v>
      </c>
      <c r="M62" s="30" t="s">
        <v>361</v>
      </c>
      <c r="N62" s="30" t="s">
        <v>357</v>
      </c>
      <c r="O62" s="31" t="s">
        <v>362</v>
      </c>
      <c r="Q62" s="6" t="s">
        <v>16</v>
      </c>
      <c r="R62" s="30" t="s">
        <v>359</v>
      </c>
      <c r="S62" s="30" t="s">
        <v>368</v>
      </c>
      <c r="T62" s="30" t="s">
        <v>369</v>
      </c>
      <c r="U62" s="30" t="s">
        <v>370</v>
      </c>
      <c r="V62" s="31" t="s">
        <v>371</v>
      </c>
      <c r="X62" s="6" t="s">
        <v>16</v>
      </c>
      <c r="Y62" s="30" t="s">
        <v>375</v>
      </c>
      <c r="Z62" s="30" t="s">
        <v>349</v>
      </c>
      <c r="AA62" s="30" t="s">
        <v>376</v>
      </c>
      <c r="AB62" s="30" t="s">
        <v>377</v>
      </c>
      <c r="AC62" s="31" t="s">
        <v>378</v>
      </c>
      <c r="AE62" s="6" t="s">
        <v>16</v>
      </c>
      <c r="AF62" s="30" t="s">
        <v>246</v>
      </c>
      <c r="AG62" s="30" t="s">
        <v>383</v>
      </c>
      <c r="AH62" s="30" t="s">
        <v>384</v>
      </c>
      <c r="AI62" s="30" t="s">
        <v>385</v>
      </c>
      <c r="AJ62" s="31" t="s">
        <v>386</v>
      </c>
      <c r="AL62" s="6" t="s">
        <v>16</v>
      </c>
      <c r="AM62" s="30" t="s">
        <v>346</v>
      </c>
      <c r="AN62" s="30" t="s">
        <v>391</v>
      </c>
      <c r="AO62" s="30" t="s">
        <v>392</v>
      </c>
      <c r="AP62" s="30" t="s">
        <v>393</v>
      </c>
      <c r="AQ62" s="31" t="s">
        <v>394</v>
      </c>
    </row>
    <row r="63" spans="1:43" s="119" customFormat="1" ht="15.75">
      <c r="A63" s="75" t="s">
        <v>39</v>
      </c>
      <c r="C63" s="6" t="s">
        <v>39</v>
      </c>
      <c r="D63" s="30">
        <v>0.34888887944907765</v>
      </c>
      <c r="E63" s="30">
        <v>0.44079906734259566</v>
      </c>
      <c r="F63" s="30">
        <v>1</v>
      </c>
      <c r="G63" s="30">
        <v>0.31050465907901525</v>
      </c>
      <c r="H63" s="31">
        <v>0.47312965989112854</v>
      </c>
      <c r="J63" s="6" t="s">
        <v>39</v>
      </c>
      <c r="K63" s="30">
        <v>1</v>
      </c>
      <c r="L63" s="30">
        <v>0.860050065908581</v>
      </c>
      <c r="M63" s="30">
        <v>0.42435622215270996</v>
      </c>
      <c r="N63" s="30">
        <v>0.5034446716308594</v>
      </c>
      <c r="O63" s="31">
        <v>0.7265625</v>
      </c>
      <c r="Q63" s="6" t="s">
        <v>39</v>
      </c>
      <c r="R63" s="30">
        <v>1</v>
      </c>
      <c r="S63" s="30">
        <v>0.8679394004284404</v>
      </c>
      <c r="T63" s="30">
        <v>0.7011080384254456</v>
      </c>
      <c r="U63" s="30">
        <v>0.803619384765625</v>
      </c>
      <c r="V63" s="31">
        <v>1</v>
      </c>
      <c r="X63" s="6" t="s">
        <v>39</v>
      </c>
      <c r="Y63" s="30">
        <v>1</v>
      </c>
      <c r="Z63" s="30">
        <v>1</v>
      </c>
      <c r="AA63" s="30">
        <v>1</v>
      </c>
      <c r="AB63" s="30">
        <v>0.75390625</v>
      </c>
      <c r="AC63" s="31">
        <v>1</v>
      </c>
      <c r="AE63" s="6" t="s">
        <v>39</v>
      </c>
      <c r="AF63" s="30" t="s">
        <v>246</v>
      </c>
      <c r="AG63" s="30">
        <v>0.5113757815852296</v>
      </c>
      <c r="AH63" s="30">
        <v>0.8714146793645341</v>
      </c>
      <c r="AI63" s="30">
        <v>0.7011080384254456</v>
      </c>
      <c r="AJ63" s="31">
        <v>0.8238029479980469</v>
      </c>
      <c r="AL63" s="6" t="s">
        <v>39</v>
      </c>
      <c r="AM63" s="30">
        <v>0.34888887944907765</v>
      </c>
      <c r="AN63" s="30">
        <v>0.542384011856484</v>
      </c>
      <c r="AO63" s="30">
        <v>0.8776143287523155</v>
      </c>
      <c r="AP63" s="30">
        <v>1</v>
      </c>
      <c r="AQ63" s="31">
        <v>0.6075913612730801</v>
      </c>
    </row>
    <row r="64" spans="1:43" s="119" customFormat="1" ht="15.75">
      <c r="A64" s="75"/>
      <c r="C64" s="6"/>
      <c r="D64" s="30"/>
      <c r="E64" s="30"/>
      <c r="F64" s="30"/>
      <c r="G64" s="30"/>
      <c r="H64" s="31"/>
      <c r="J64" s="6"/>
      <c r="K64" s="30"/>
      <c r="L64" s="30"/>
      <c r="M64" s="30"/>
      <c r="N64" s="30"/>
      <c r="O64" s="31"/>
      <c r="Q64" s="6"/>
      <c r="R64" s="30"/>
      <c r="S64" s="30"/>
      <c r="T64" s="30"/>
      <c r="U64" s="30"/>
      <c r="V64" s="31"/>
      <c r="X64" s="6"/>
      <c r="Y64" s="30"/>
      <c r="Z64" s="30"/>
      <c r="AA64" s="30"/>
      <c r="AB64" s="30"/>
      <c r="AC64" s="31"/>
      <c r="AE64" s="6"/>
      <c r="AF64" s="30"/>
      <c r="AG64" s="30"/>
      <c r="AH64" s="30"/>
      <c r="AI64" s="30"/>
      <c r="AJ64" s="31"/>
      <c r="AL64" s="6"/>
      <c r="AM64" s="30"/>
      <c r="AN64" s="30"/>
      <c r="AO64" s="30"/>
      <c r="AP64" s="30"/>
      <c r="AQ64" s="31"/>
    </row>
    <row r="65" spans="1:43" s="119" customFormat="1" ht="15.75">
      <c r="A65" s="72" t="s">
        <v>179</v>
      </c>
      <c r="C65" s="17" t="s">
        <v>179</v>
      </c>
      <c r="D65" s="25">
        <v>13</v>
      </c>
      <c r="E65" s="25">
        <v>15</v>
      </c>
      <c r="F65" s="25">
        <v>17</v>
      </c>
      <c r="G65" s="25">
        <v>13</v>
      </c>
      <c r="H65" s="26">
        <v>15</v>
      </c>
      <c r="J65" s="17" t="s">
        <v>179</v>
      </c>
      <c r="K65" s="25">
        <v>1</v>
      </c>
      <c r="L65" s="25">
        <v>11</v>
      </c>
      <c r="M65" s="25">
        <v>7</v>
      </c>
      <c r="N65" s="25">
        <v>7</v>
      </c>
      <c r="O65" s="26">
        <v>4</v>
      </c>
      <c r="Q65" s="17" t="s">
        <v>179</v>
      </c>
      <c r="R65" s="25">
        <v>1</v>
      </c>
      <c r="S65" s="25">
        <v>18</v>
      </c>
      <c r="T65" s="25">
        <v>6</v>
      </c>
      <c r="U65" s="25">
        <v>6</v>
      </c>
      <c r="V65" s="26">
        <v>3</v>
      </c>
      <c r="X65" s="17" t="s">
        <v>179</v>
      </c>
      <c r="Y65" s="25">
        <v>1</v>
      </c>
      <c r="Z65" s="25">
        <v>14</v>
      </c>
      <c r="AA65" s="25">
        <v>8</v>
      </c>
      <c r="AB65" s="25">
        <v>6</v>
      </c>
      <c r="AC65" s="26">
        <v>3</v>
      </c>
      <c r="AE65" s="17" t="s">
        <v>179</v>
      </c>
      <c r="AF65" s="25" t="s">
        <v>246</v>
      </c>
      <c r="AG65" s="25">
        <v>16</v>
      </c>
      <c r="AH65" s="25">
        <v>18</v>
      </c>
      <c r="AI65" s="25">
        <v>11</v>
      </c>
      <c r="AJ65" s="26">
        <v>7</v>
      </c>
      <c r="AL65" s="17" t="s">
        <v>179</v>
      </c>
      <c r="AM65" s="25">
        <v>13</v>
      </c>
      <c r="AN65" s="25">
        <v>16</v>
      </c>
      <c r="AO65" s="25">
        <v>11</v>
      </c>
      <c r="AP65" s="25">
        <v>13</v>
      </c>
      <c r="AQ65" s="26">
        <v>9</v>
      </c>
    </row>
    <row r="66" spans="1:43" s="119" customFormat="1" ht="15.75">
      <c r="A66" s="72" t="s">
        <v>177</v>
      </c>
      <c r="C66" s="17" t="s">
        <v>177</v>
      </c>
      <c r="D66" s="30">
        <v>0.007567367144675265</v>
      </c>
      <c r="E66" s="30">
        <v>0.025851566317124253</v>
      </c>
      <c r="F66" s="30">
        <v>0.3659286655483803</v>
      </c>
      <c r="G66" s="30">
        <v>0.061930325160000646</v>
      </c>
      <c r="H66" s="31">
        <v>0.40980457139851123</v>
      </c>
      <c r="J66" s="17" t="s">
        <v>177</v>
      </c>
      <c r="K66" s="30">
        <v>1</v>
      </c>
      <c r="L66" s="30">
        <v>0.023705012236383223</v>
      </c>
      <c r="M66" s="30">
        <v>0.00884127314333264</v>
      </c>
      <c r="N66" s="30">
        <v>0.06739699928554417</v>
      </c>
      <c r="O66" s="31">
        <v>0.42857142857142855</v>
      </c>
      <c r="Q66" s="17" t="s">
        <v>177</v>
      </c>
      <c r="R66" s="30">
        <v>1</v>
      </c>
      <c r="S66" s="30">
        <v>0.44177473475243945</v>
      </c>
      <c r="T66" s="30">
        <v>0.0006969683372967799</v>
      </c>
      <c r="U66" s="30">
        <v>0.10839160839160839</v>
      </c>
      <c r="V66" s="31">
        <v>0.30000000000000004</v>
      </c>
      <c r="X66" s="17" t="s">
        <v>177</v>
      </c>
      <c r="Y66" s="30">
        <v>1</v>
      </c>
      <c r="Z66" s="30">
        <v>0.11215704164518382</v>
      </c>
      <c r="AA66" s="30">
        <v>0.02009980193450378</v>
      </c>
      <c r="AB66" s="30">
        <v>0.6904761904761906</v>
      </c>
      <c r="AC66" s="31">
        <v>0.5</v>
      </c>
      <c r="AE66" s="17" t="s">
        <v>177</v>
      </c>
      <c r="AF66" s="30" t="s">
        <v>246</v>
      </c>
      <c r="AG66" s="30">
        <v>0.18361442643978795</v>
      </c>
      <c r="AH66" s="30">
        <v>0.31820698817361776</v>
      </c>
      <c r="AI66" s="30">
        <v>0.12864450127877236</v>
      </c>
      <c r="AJ66" s="31">
        <v>0.05489402238628245</v>
      </c>
      <c r="AL66" s="17" t="s">
        <v>177</v>
      </c>
      <c r="AM66" s="30">
        <v>0.007567367144675265</v>
      </c>
      <c r="AN66" s="30">
        <v>0.036766606841139776</v>
      </c>
      <c r="AO66" s="30">
        <v>0.0004065953335614335</v>
      </c>
      <c r="AP66" s="30">
        <v>0.010854899886190691</v>
      </c>
      <c r="AQ66" s="31">
        <v>0.0014476632651416227</v>
      </c>
    </row>
    <row r="67" spans="1:43" s="119" customFormat="1" ht="15.75">
      <c r="A67" s="72"/>
      <c r="C67" s="17"/>
      <c r="D67" s="30"/>
      <c r="E67" s="30"/>
      <c r="F67" s="30"/>
      <c r="G67" s="30"/>
      <c r="H67" s="31"/>
      <c r="J67" s="17"/>
      <c r="K67" s="30"/>
      <c r="L67" s="30"/>
      <c r="M67" s="30"/>
      <c r="N67" s="30"/>
      <c r="O67" s="31"/>
      <c r="Q67" s="17"/>
      <c r="R67" s="30"/>
      <c r="S67" s="30"/>
      <c r="T67" s="30"/>
      <c r="U67" s="30"/>
      <c r="V67" s="31"/>
      <c r="X67" s="17"/>
      <c r="Y67" s="30"/>
      <c r="Z67" s="30"/>
      <c r="AA67" s="30"/>
      <c r="AB67" s="30"/>
      <c r="AC67" s="31"/>
      <c r="AE67" s="17"/>
      <c r="AF67" s="30"/>
      <c r="AG67" s="30"/>
      <c r="AH67" s="30"/>
      <c r="AI67" s="30"/>
      <c r="AJ67" s="31"/>
      <c r="AL67" s="17"/>
      <c r="AM67" s="30"/>
      <c r="AN67" s="30"/>
      <c r="AO67" s="30"/>
      <c r="AP67" s="30"/>
      <c r="AQ67" s="31"/>
    </row>
    <row r="68" spans="1:43" s="119" customFormat="1" ht="15.75">
      <c r="A68" s="72" t="s">
        <v>178</v>
      </c>
      <c r="C68" s="17" t="s">
        <v>178</v>
      </c>
      <c r="D68" s="30">
        <v>0.0706071014373103</v>
      </c>
      <c r="E68" s="30">
        <v>0.2606352611657611</v>
      </c>
      <c r="F68" s="30">
        <v>0.9918654976064896</v>
      </c>
      <c r="G68" s="30">
        <v>0.3946933803934852</v>
      </c>
      <c r="H68" s="31">
        <v>0.6613907408864954</v>
      </c>
      <c r="J68" s="17" t="s">
        <v>178</v>
      </c>
      <c r="K68" s="30">
        <v>0.9133828255331764</v>
      </c>
      <c r="L68" s="30">
        <v>0.26781047668700186</v>
      </c>
      <c r="M68" s="30">
        <v>0.058175552398685326</v>
      </c>
      <c r="N68" s="30">
        <v>0.14661972139386303</v>
      </c>
      <c r="O68" s="31">
        <v>0.9606249825688213</v>
      </c>
      <c r="Q68" s="17" t="s">
        <v>178</v>
      </c>
      <c r="R68" s="30">
        <v>0.8245149272566737</v>
      </c>
      <c r="S68" s="30">
        <v>0.06732330860941316</v>
      </c>
      <c r="T68" s="30">
        <v>0.00035981912568727736</v>
      </c>
      <c r="U68" s="30">
        <v>0.1348664084661525</v>
      </c>
      <c r="V68" s="31">
        <v>0.4012431824722599</v>
      </c>
      <c r="X68" s="17" t="s">
        <v>178</v>
      </c>
      <c r="Y68" s="30">
        <v>1</v>
      </c>
      <c r="Z68" s="30">
        <v>0.12211243769099012</v>
      </c>
      <c r="AA68" s="30">
        <v>0.06119877783231342</v>
      </c>
      <c r="AB68" s="30">
        <v>0.9207751036041263</v>
      </c>
      <c r="AC68" s="31">
        <v>0.40481281992132356</v>
      </c>
      <c r="AE68" s="17" t="s">
        <v>178</v>
      </c>
      <c r="AF68" s="30" t="s">
        <v>246</v>
      </c>
      <c r="AG68" s="30">
        <v>0.019594825171236896</v>
      </c>
      <c r="AH68" s="30">
        <v>0.04724859826115557</v>
      </c>
      <c r="AI68" s="30">
        <v>0.015585588656305549</v>
      </c>
      <c r="AJ68" s="31">
        <v>0.08396279027399722</v>
      </c>
      <c r="AL68" s="17" t="s">
        <v>178</v>
      </c>
      <c r="AM68" s="30">
        <v>0.07480550984708223</v>
      </c>
      <c r="AN68" s="30">
        <v>0.00010973967310268229</v>
      </c>
      <c r="AO68" s="30">
        <v>6.855106343683914E-07</v>
      </c>
      <c r="AP68" s="30">
        <v>0.043160357412991734</v>
      </c>
      <c r="AQ68" s="31">
        <v>0.05238312516861021</v>
      </c>
    </row>
    <row r="69" spans="1:43" s="119" customFormat="1" ht="16.5" thickBot="1">
      <c r="A69" s="76"/>
      <c r="C69" s="38"/>
      <c r="D69" s="39"/>
      <c r="E69" s="39"/>
      <c r="F69" s="39"/>
      <c r="G69" s="39"/>
      <c r="H69" s="40"/>
      <c r="J69" s="38"/>
      <c r="K69" s="39"/>
      <c r="L69" s="39"/>
      <c r="M69" s="39"/>
      <c r="N69" s="39"/>
      <c r="O69" s="40"/>
      <c r="Q69" s="38"/>
      <c r="R69" s="39"/>
      <c r="S69" s="39"/>
      <c r="T69" s="39"/>
      <c r="U69" s="39"/>
      <c r="V69" s="40"/>
      <c r="X69" s="38"/>
      <c r="Y69" s="39"/>
      <c r="Z69" s="39"/>
      <c r="AA69" s="39"/>
      <c r="AB69" s="39"/>
      <c r="AC69" s="40"/>
      <c r="AE69" s="38"/>
      <c r="AF69" s="39"/>
      <c r="AG69" s="39"/>
      <c r="AH69" s="39"/>
      <c r="AI69" s="39"/>
      <c r="AJ69" s="40"/>
      <c r="AL69" s="38"/>
      <c r="AM69" s="39"/>
      <c r="AN69" s="39"/>
      <c r="AO69" s="39"/>
      <c r="AP69" s="39"/>
      <c r="AQ69" s="40"/>
    </row>
    <row r="70" ht="13.5" thickTop="1"/>
    <row r="72" ht="12.75">
      <c r="D72" s="60"/>
    </row>
  </sheetData>
  <sheetProtection/>
  <mergeCells count="42">
    <mergeCell ref="AL1:AQ1"/>
    <mergeCell ref="C1:H1"/>
    <mergeCell ref="J1:O1"/>
    <mergeCell ref="Q1:V1"/>
    <mergeCell ref="X1:AC1"/>
    <mergeCell ref="AE1:AJ1"/>
    <mergeCell ref="C3:H3"/>
    <mergeCell ref="C4:H4"/>
    <mergeCell ref="C5:H5"/>
    <mergeCell ref="C7:H7"/>
    <mergeCell ref="C8:H8"/>
    <mergeCell ref="C6:H6"/>
    <mergeCell ref="Q3:V3"/>
    <mergeCell ref="Q4:V4"/>
    <mergeCell ref="Q5:V5"/>
    <mergeCell ref="Q7:V7"/>
    <mergeCell ref="Q8:V8"/>
    <mergeCell ref="Q6:V6"/>
    <mergeCell ref="J3:O3"/>
    <mergeCell ref="J4:O4"/>
    <mergeCell ref="J5:O5"/>
    <mergeCell ref="J7:O7"/>
    <mergeCell ref="J8:O8"/>
    <mergeCell ref="J6:O6"/>
    <mergeCell ref="AE3:AJ3"/>
    <mergeCell ref="AE4:AJ4"/>
    <mergeCell ref="AE5:AJ5"/>
    <mergeCell ref="AE7:AJ7"/>
    <mergeCell ref="AE8:AJ8"/>
    <mergeCell ref="AE6:AJ6"/>
    <mergeCell ref="X3:AC3"/>
    <mergeCell ref="X4:AC4"/>
    <mergeCell ref="X5:AC5"/>
    <mergeCell ref="X7:AC7"/>
    <mergeCell ref="X8:AC8"/>
    <mergeCell ref="X6:AC6"/>
    <mergeCell ref="AL3:AQ3"/>
    <mergeCell ref="AL4:AQ4"/>
    <mergeCell ref="AL5:AQ5"/>
    <mergeCell ref="AL7:AQ7"/>
    <mergeCell ref="AL8:AQ8"/>
    <mergeCell ref="AL6:AQ6"/>
  </mergeCells>
  <conditionalFormatting sqref="D20:H20">
    <cfRule type="expression" priority="156" dxfId="100">
      <formula>D$16:H$16&lt;30</formula>
    </cfRule>
  </conditionalFormatting>
  <conditionalFormatting sqref="K20:O20">
    <cfRule type="expression" priority="125" dxfId="100">
      <formula>K$16:O$16&lt;30</formula>
    </cfRule>
  </conditionalFormatting>
  <conditionalFormatting sqref="R20:V20">
    <cfRule type="expression" priority="124" dxfId="100">
      <formula>R$16:V$16&lt;30</formula>
    </cfRule>
  </conditionalFormatting>
  <conditionalFormatting sqref="Y20:AC20">
    <cfRule type="expression" priority="123" dxfId="100">
      <formula>Y$16:AC$16&lt;30</formula>
    </cfRule>
  </conditionalFormatting>
  <conditionalFormatting sqref="AF20:AJ20">
    <cfRule type="expression" priority="122" dxfId="100">
      <formula>AF$16:AJ$16&lt;30</formula>
    </cfRule>
  </conditionalFormatting>
  <conditionalFormatting sqref="AM20:AQ20">
    <cfRule type="expression" priority="121" dxfId="100">
      <formula>AM$16:AQ$16&lt;30</formula>
    </cfRule>
  </conditionalFormatting>
  <conditionalFormatting sqref="C38:AQ38 C42:AQ42 C45:AQ45 C48:AQ48 C50:AQ50 C56:AQ56 C60:AQ60 C63:AQ63 C66:AQ66 C68:AQ68">
    <cfRule type="cellIs" priority="2" dxfId="20" operator="greaterThanOrEqual">
      <formula>0.1</formula>
    </cfRule>
    <cfRule type="cellIs" priority="33" dxfId="22" operator="lessThan">
      <formula>0.1</formula>
    </cfRule>
    <cfRule type="cellIs" priority="207" dxfId="101" operator="lessThan">
      <formula>0.05</formula>
    </cfRule>
  </conditionalFormatting>
  <conditionalFormatting sqref="D23:D32">
    <cfRule type="expression" priority="32" dxfId="100">
      <formula>INDEX(I.m.1.01,ROW($D23:$D32)-21,3)&lt;30</formula>
    </cfRule>
  </conditionalFormatting>
  <conditionalFormatting sqref="E23:E32">
    <cfRule type="expression" priority="31" dxfId="100">
      <formula>INDEX(I.m.1.04,ROW($E23:$E32)-21,3)&lt;30</formula>
    </cfRule>
  </conditionalFormatting>
  <conditionalFormatting sqref="F23:F32">
    <cfRule type="expression" priority="30" dxfId="100">
      <formula>INDEX(I.m.1.13,ROW($F23:$F32)-21,3)&lt;30</formula>
    </cfRule>
  </conditionalFormatting>
  <conditionalFormatting sqref="G23:G32">
    <cfRule type="expression" priority="29" dxfId="100">
      <formula>INDEX(I.m.1.26,ROW($G23:$G32)-21,3)&lt;30</formula>
    </cfRule>
  </conditionalFormatting>
  <conditionalFormatting sqref="H23:H32">
    <cfRule type="expression" priority="28" dxfId="100">
      <formula>INDEX(I.m.1.52,ROW($H23:$H32)-21,3)&lt;30</formula>
    </cfRule>
  </conditionalFormatting>
  <conditionalFormatting sqref="K23:K32">
    <cfRule type="expression" priority="27" dxfId="100">
      <formula>INDEX(I.m.2.01,ROW($K23:$K32)-21,3)&lt;30</formula>
    </cfRule>
  </conditionalFormatting>
  <conditionalFormatting sqref="L23:L32">
    <cfRule type="expression" priority="26" dxfId="100">
      <formula>INDEX(I.m.2.04,ROW($L23:$L32)-21,3)&lt;30</formula>
    </cfRule>
  </conditionalFormatting>
  <conditionalFormatting sqref="M23:M32">
    <cfRule type="expression" priority="25" dxfId="100">
      <formula>INDEX(I.m.2.13,ROW($M23:$M32)-21,3)&lt;30</formula>
    </cfRule>
  </conditionalFormatting>
  <conditionalFormatting sqref="N23:N32">
    <cfRule type="expression" priority="24" dxfId="100">
      <formula>INDEX(I.m.2.26,ROW($N23:$N32)-21,3)&lt;30</formula>
    </cfRule>
  </conditionalFormatting>
  <conditionalFormatting sqref="O23:O32">
    <cfRule type="expression" priority="23" dxfId="100">
      <formula>INDEX(I.m.2.26,ROW($O23:$O32)-21,3)&lt;30</formula>
    </cfRule>
  </conditionalFormatting>
  <conditionalFormatting sqref="R23:R32">
    <cfRule type="expression" priority="22" dxfId="100">
      <formula>INDEX(I.m.3.01,ROW($R23:$R32)-21,3)&lt;30</formula>
    </cfRule>
  </conditionalFormatting>
  <conditionalFormatting sqref="S23:S32">
    <cfRule type="expression" priority="21" dxfId="100">
      <formula>INDEX(I.m.3.04,ROW($S23:$S32)-21,3)&lt;30</formula>
    </cfRule>
  </conditionalFormatting>
  <conditionalFormatting sqref="T23:T32">
    <cfRule type="expression" priority="20" dxfId="100">
      <formula>INDEX(I.m.3.13,ROW($T23:$T32)-21,3)&lt;30</formula>
    </cfRule>
  </conditionalFormatting>
  <conditionalFormatting sqref="U23:U32">
    <cfRule type="expression" priority="19" dxfId="100">
      <formula>INDEX(I.m.3.26,ROW($U23:$U32)-21,3)&lt;30</formula>
    </cfRule>
  </conditionalFormatting>
  <conditionalFormatting sqref="V23:V32">
    <cfRule type="expression" priority="18" dxfId="100">
      <formula>INDEX(I.m.3.52,ROW($V23:$V32)-21,3)&lt;30</formula>
    </cfRule>
  </conditionalFormatting>
  <conditionalFormatting sqref="Y23:Y31">
    <cfRule type="expression" priority="17" dxfId="100">
      <formula>INDEX(I.m.4.01,ROW($Y23:$Y32)-21,3)&lt;30</formula>
    </cfRule>
  </conditionalFormatting>
  <conditionalFormatting sqref="Z23:Z32">
    <cfRule type="expression" priority="16" dxfId="100">
      <formula>INDEX(I.m.4.04,ROW($Z23:$Z32)-21,3)&lt;30</formula>
    </cfRule>
  </conditionalFormatting>
  <conditionalFormatting sqref="AA23:AA32">
    <cfRule type="expression" priority="15" dxfId="100">
      <formula>INDEX(I.m.4.13,ROW($AA23:$AA32)-21,3)&lt;30</formula>
    </cfRule>
  </conditionalFormatting>
  <conditionalFormatting sqref="AB23:AB32">
    <cfRule type="expression" priority="14" dxfId="100">
      <formula>INDEX(I.m.4.26,ROW($AB23:$AB32)-21,3)&lt;30</formula>
    </cfRule>
  </conditionalFormatting>
  <conditionalFormatting sqref="AC23:AC32">
    <cfRule type="expression" priority="13" dxfId="100">
      <formula>INDEX(I.m.4.52,ROW($AC23:$AC32)-21,3)&lt;30</formula>
    </cfRule>
  </conditionalFormatting>
  <conditionalFormatting sqref="AF23:AF32">
    <cfRule type="expression" priority="12" dxfId="100">
      <formula>INDEX(I.m.5.01,ROW($AF23:$AF32)-21,3)&lt;30</formula>
    </cfRule>
  </conditionalFormatting>
  <conditionalFormatting sqref="AG23:AG32">
    <cfRule type="expression" priority="11" dxfId="100">
      <formula>INDEX(I.m.5.04,ROW($AG23:$AG32)-21,3)&lt;30</formula>
    </cfRule>
  </conditionalFormatting>
  <conditionalFormatting sqref="AH23:AH32">
    <cfRule type="expression" priority="10" dxfId="100">
      <formula>INDEX(I.m.5.13,ROW($AH23:$AH32)-21,3)&lt;30</formula>
    </cfRule>
  </conditionalFormatting>
  <conditionalFormatting sqref="AI23:AI32">
    <cfRule type="expression" priority="9" dxfId="100">
      <formula>INDEX(I.m.5.26,ROW($AI23:$AI32)-21,3)&lt;30</formula>
    </cfRule>
  </conditionalFormatting>
  <conditionalFormatting sqref="AJ23:AJ32">
    <cfRule type="expression" priority="8" dxfId="100">
      <formula>INDEX(I.m.5.52,ROW($AJ23:$AJ32)-21,3)&lt;30</formula>
    </cfRule>
  </conditionalFormatting>
  <conditionalFormatting sqref="AM23:AM32">
    <cfRule type="expression" priority="7" dxfId="100">
      <formula>INDEX(I.m.6.01,ROW($AM23:$AM32)-21,3)&lt;30</formula>
    </cfRule>
  </conditionalFormatting>
  <conditionalFormatting sqref="AN23:AN32">
    <cfRule type="expression" priority="6" dxfId="100">
      <formula>INDEX(I.m.6.04,ROW($AN23:$AN32)-21,3)&lt;30</formula>
    </cfRule>
  </conditionalFormatting>
  <conditionalFormatting sqref="AO23:AO32">
    <cfRule type="expression" priority="5" dxfId="100">
      <formula>INDEX(I.m.6.13,ROW($AO23:$AO32)-21,3)&lt;30</formula>
    </cfRule>
  </conditionalFormatting>
  <conditionalFormatting sqref="AP23:AP32">
    <cfRule type="expression" priority="4" dxfId="100">
      <formula>INDEX(I.m.6.26,ROW($AP23:$AP32)-21,3)&lt;30</formula>
    </cfRule>
  </conditionalFormatting>
  <conditionalFormatting sqref="AQ23:AQ32">
    <cfRule type="expression" priority="3" dxfId="100">
      <formula>INDEX(I.m.6.52,ROW($AQ23:$AQ32)-21,3)&lt;30</formula>
    </cfRule>
  </conditionalFormatting>
  <conditionalFormatting sqref="Y32">
    <cfRule type="expression" priority="1" dxfId="100">
      <formula>Y$16:AC$16&lt;30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9" min="2" max="68" man="1"/>
    <brk id="16" min="2" max="68" man="1"/>
    <brk id="23" min="2" max="68" man="1"/>
    <brk id="30" min="2" max="68" man="1"/>
    <brk id="37" min="2" max="68" man="1"/>
  </colBreaks>
</worksheet>
</file>

<file path=xl/worksheets/sheet4.xml><?xml version="1.0" encoding="utf-8"?>
<worksheet xmlns="http://schemas.openxmlformats.org/spreadsheetml/2006/main" xmlns:r="http://schemas.openxmlformats.org/officeDocument/2006/relationships">
  <sheetPr>
    <tabColor rgb="FFFF0000"/>
  </sheetPr>
  <dimension ref="A1:AT139"/>
  <sheetViews>
    <sheetView zoomScale="80" zoomScaleNormal="80" zoomScaleSheetLayoutView="50" zoomScalePageLayoutView="0" workbookViewId="0" topLeftCell="A1">
      <pane xSplit="1" ySplit="2" topLeftCell="B3"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0.7109375" style="91" customWidth="1"/>
    <col min="2" max="2" width="10.7109375" style="118" customWidth="1"/>
    <col min="3" max="3" width="20.7109375" style="118" customWidth="1"/>
    <col min="4" max="7" width="15.7109375" style="118" customWidth="1"/>
    <col min="8" max="11" width="12.7109375" style="118" customWidth="1"/>
    <col min="12" max="12" width="20.7109375" style="118" customWidth="1"/>
    <col min="13" max="16" width="15.7109375" style="118" customWidth="1"/>
    <col min="17" max="20" width="12.7109375" style="118" customWidth="1"/>
    <col min="21" max="21" width="20.7109375" style="118" customWidth="1"/>
    <col min="22" max="25" width="15.7109375" style="118" customWidth="1"/>
    <col min="26" max="29" width="12.7109375" style="118" customWidth="1"/>
    <col min="30" max="30" width="20.7109375" style="118" customWidth="1"/>
    <col min="31" max="34" width="15.7109375" style="118" customWidth="1"/>
    <col min="35" max="38" width="12.7109375" style="118" customWidth="1"/>
    <col min="39" max="39" width="20.7109375" style="118" customWidth="1"/>
    <col min="40" max="43" width="15.7109375" style="118" customWidth="1"/>
    <col min="44" max="46" width="12.7109375" style="118" customWidth="1"/>
    <col min="47" max="47" width="10.7109375" style="118" customWidth="1"/>
    <col min="48" max="16384" width="9.140625" style="118" customWidth="1"/>
  </cols>
  <sheetData>
    <row r="1" spans="1:46" s="91" customFormat="1" ht="21.75" thickBot="1" thickTop="1">
      <c r="A1" s="156" t="s">
        <v>19</v>
      </c>
      <c r="B1" s="94"/>
      <c r="C1" s="198" t="s">
        <v>142</v>
      </c>
      <c r="D1" s="199"/>
      <c r="E1" s="199"/>
      <c r="F1" s="199"/>
      <c r="G1" s="199"/>
      <c r="H1" s="199"/>
      <c r="I1" s="199"/>
      <c r="J1" s="200"/>
      <c r="L1" s="198" t="s">
        <v>141</v>
      </c>
      <c r="M1" s="199"/>
      <c r="N1" s="199"/>
      <c r="O1" s="199"/>
      <c r="P1" s="199"/>
      <c r="Q1" s="199"/>
      <c r="R1" s="199"/>
      <c r="S1" s="200"/>
      <c r="U1" s="198" t="s">
        <v>140</v>
      </c>
      <c r="V1" s="199"/>
      <c r="W1" s="199"/>
      <c r="X1" s="199"/>
      <c r="Y1" s="199"/>
      <c r="Z1" s="199"/>
      <c r="AA1" s="199"/>
      <c r="AB1" s="200"/>
      <c r="AD1" s="198" t="s">
        <v>139</v>
      </c>
      <c r="AE1" s="199"/>
      <c r="AF1" s="199"/>
      <c r="AG1" s="199"/>
      <c r="AH1" s="199"/>
      <c r="AI1" s="199"/>
      <c r="AJ1" s="199"/>
      <c r="AK1" s="200"/>
      <c r="AM1" s="198" t="s">
        <v>138</v>
      </c>
      <c r="AN1" s="199"/>
      <c r="AO1" s="199"/>
      <c r="AP1" s="199"/>
      <c r="AQ1" s="199"/>
      <c r="AR1" s="199"/>
      <c r="AS1" s="199"/>
      <c r="AT1" s="200"/>
    </row>
    <row r="2" spans="1:10" s="91" customFormat="1" ht="17.25" thickBot="1" thickTop="1">
      <c r="A2" s="157" t="s">
        <v>183</v>
      </c>
      <c r="C2" s="95"/>
      <c r="D2" s="95"/>
      <c r="E2" s="95"/>
      <c r="F2" s="95"/>
      <c r="G2" s="95"/>
      <c r="H2" s="95"/>
      <c r="I2" s="95"/>
      <c r="J2" s="95"/>
    </row>
    <row r="3" spans="1:46" s="90" customFormat="1" ht="15.75" customHeight="1" thickTop="1">
      <c r="A3" s="202" t="s">
        <v>165</v>
      </c>
      <c r="C3" s="189" t="s">
        <v>76</v>
      </c>
      <c r="D3" s="190"/>
      <c r="E3" s="190"/>
      <c r="F3" s="190"/>
      <c r="G3" s="190"/>
      <c r="H3" s="190"/>
      <c r="I3" s="190"/>
      <c r="J3" s="191"/>
      <c r="L3" s="189" t="s">
        <v>80</v>
      </c>
      <c r="M3" s="190"/>
      <c r="N3" s="190"/>
      <c r="O3" s="190"/>
      <c r="P3" s="190"/>
      <c r="Q3" s="190"/>
      <c r="R3" s="190"/>
      <c r="S3" s="191"/>
      <c r="U3" s="189" t="s">
        <v>79</v>
      </c>
      <c r="V3" s="190"/>
      <c r="W3" s="190"/>
      <c r="X3" s="190"/>
      <c r="Y3" s="190"/>
      <c r="Z3" s="190"/>
      <c r="AA3" s="190"/>
      <c r="AB3" s="191"/>
      <c r="AD3" s="189" t="s">
        <v>78</v>
      </c>
      <c r="AE3" s="190"/>
      <c r="AF3" s="190"/>
      <c r="AG3" s="190"/>
      <c r="AH3" s="190"/>
      <c r="AI3" s="190"/>
      <c r="AJ3" s="190"/>
      <c r="AK3" s="191"/>
      <c r="AM3" s="189" t="s">
        <v>77</v>
      </c>
      <c r="AN3" s="190"/>
      <c r="AO3" s="190"/>
      <c r="AP3" s="190"/>
      <c r="AQ3" s="190"/>
      <c r="AR3" s="190"/>
      <c r="AS3" s="190"/>
      <c r="AT3" s="191"/>
    </row>
    <row r="4" spans="1:46" ht="15.75" customHeight="1">
      <c r="A4" s="202"/>
      <c r="C4" s="192" t="str">
        <f>"Comparison of actual Claim Inceptions with those expected using "&amp;Comparison_Basis</f>
        <v>Comparison of actual Claim Inceptions with those expected using IPM 1991-98</v>
      </c>
      <c r="D4" s="193"/>
      <c r="E4" s="193"/>
      <c r="F4" s="193"/>
      <c r="G4" s="193"/>
      <c r="H4" s="193"/>
      <c r="I4" s="193"/>
      <c r="J4" s="194"/>
      <c r="L4" s="192" t="str">
        <f>"Comparison of actual Claim Inceptions with those expected using "&amp;Comparison_Basis</f>
        <v>Comparison of actual Claim Inceptions with those expected using IPM 1991-98</v>
      </c>
      <c r="M4" s="193"/>
      <c r="N4" s="193"/>
      <c r="O4" s="193"/>
      <c r="P4" s="193"/>
      <c r="Q4" s="193"/>
      <c r="R4" s="193"/>
      <c r="S4" s="194"/>
      <c r="U4" s="192" t="str">
        <f>"Comparison of actual Claim Inceptions with those expected using "&amp;Comparison_Basis</f>
        <v>Comparison of actual Claim Inceptions with those expected using IPM 1991-98</v>
      </c>
      <c r="V4" s="193"/>
      <c r="W4" s="193"/>
      <c r="X4" s="193"/>
      <c r="Y4" s="193"/>
      <c r="Z4" s="193"/>
      <c r="AA4" s="193"/>
      <c r="AB4" s="194"/>
      <c r="AD4" s="192" t="str">
        <f>"Comparison of actual Claim Inceptions with those expected using "&amp;Comparison_Basis</f>
        <v>Comparison of actual Claim Inceptions with those expected using IPM 1991-98</v>
      </c>
      <c r="AE4" s="193"/>
      <c r="AF4" s="193"/>
      <c r="AG4" s="193"/>
      <c r="AH4" s="193"/>
      <c r="AI4" s="193"/>
      <c r="AJ4" s="193"/>
      <c r="AK4" s="194"/>
      <c r="AM4" s="192" t="str">
        <f>"Comparison of actual Claim Inceptions with those expected using "&amp;Comparison_Basis</f>
        <v>Comparison of actual Claim Inceptions with those expected using IPM 1991-98</v>
      </c>
      <c r="AN4" s="193"/>
      <c r="AO4" s="193"/>
      <c r="AP4" s="193"/>
      <c r="AQ4" s="193"/>
      <c r="AR4" s="193"/>
      <c r="AS4" s="193"/>
      <c r="AT4" s="194"/>
    </row>
    <row r="5" spans="1:46" ht="15.75" customHeight="1">
      <c r="A5" s="202"/>
      <c r="C5" s="192" t="str">
        <f>Investigation&amp;", "&amp;Data_Subset&amp;" business"</f>
        <v>Individual Income Protection, Standard* business</v>
      </c>
      <c r="D5" s="193"/>
      <c r="E5" s="193"/>
      <c r="F5" s="193"/>
      <c r="G5" s="193"/>
      <c r="H5" s="193"/>
      <c r="I5" s="193"/>
      <c r="J5" s="194"/>
      <c r="L5" s="192" t="str">
        <f>Investigation&amp;", "&amp;Data_Subset&amp;" business"</f>
        <v>Individual Income Protection, Standard* business</v>
      </c>
      <c r="M5" s="193"/>
      <c r="N5" s="193"/>
      <c r="O5" s="193"/>
      <c r="P5" s="193"/>
      <c r="Q5" s="193"/>
      <c r="R5" s="193"/>
      <c r="S5" s="194"/>
      <c r="U5" s="192" t="str">
        <f>Investigation&amp;", "&amp;Data_Subset&amp;" business"</f>
        <v>Individual Income Protection, Standard* business</v>
      </c>
      <c r="V5" s="193"/>
      <c r="W5" s="193"/>
      <c r="X5" s="193"/>
      <c r="Y5" s="193"/>
      <c r="Z5" s="193"/>
      <c r="AA5" s="193"/>
      <c r="AB5" s="194"/>
      <c r="AD5" s="192" t="str">
        <f>Investigation&amp;", "&amp;Data_Subset&amp;" business"</f>
        <v>Individual Income Protection, Standard* business</v>
      </c>
      <c r="AE5" s="193"/>
      <c r="AF5" s="193"/>
      <c r="AG5" s="193"/>
      <c r="AH5" s="193"/>
      <c r="AI5" s="193"/>
      <c r="AJ5" s="193"/>
      <c r="AK5" s="194"/>
      <c r="AM5" s="192" t="str">
        <f>Investigation&amp;", "&amp;Data_Subset&amp;" business"</f>
        <v>Individual Income Protection, Standard* business</v>
      </c>
      <c r="AN5" s="193"/>
      <c r="AO5" s="193"/>
      <c r="AP5" s="193"/>
      <c r="AQ5" s="193"/>
      <c r="AR5" s="193"/>
      <c r="AS5" s="193"/>
      <c r="AT5" s="194"/>
    </row>
    <row r="6" spans="1:46" ht="15.75" customHeight="1">
      <c r="A6" s="202"/>
      <c r="C6" s="192" t="str">
        <f>Office&amp;" experience for "&amp;Period</f>
        <v>All Offices experience for 1995-1998</v>
      </c>
      <c r="D6" s="193"/>
      <c r="E6" s="193"/>
      <c r="F6" s="193"/>
      <c r="G6" s="193"/>
      <c r="H6" s="193"/>
      <c r="I6" s="193"/>
      <c r="J6" s="194"/>
      <c r="L6" s="192" t="str">
        <f>Office&amp;" experience for "&amp;Period</f>
        <v>All Offices experience for 1995-1998</v>
      </c>
      <c r="M6" s="193"/>
      <c r="N6" s="193"/>
      <c r="O6" s="193"/>
      <c r="P6" s="193"/>
      <c r="Q6" s="193"/>
      <c r="R6" s="193"/>
      <c r="S6" s="194"/>
      <c r="U6" s="192" t="str">
        <f>Office&amp;" experience for "&amp;Period</f>
        <v>All Offices experience for 1995-1998</v>
      </c>
      <c r="V6" s="193"/>
      <c r="W6" s="193"/>
      <c r="X6" s="193"/>
      <c r="Y6" s="193"/>
      <c r="Z6" s="193"/>
      <c r="AA6" s="193"/>
      <c r="AB6" s="194"/>
      <c r="AD6" s="192" t="str">
        <f>Office&amp;" experience for "&amp;Period</f>
        <v>All Offices experience for 1995-1998</v>
      </c>
      <c r="AE6" s="193"/>
      <c r="AF6" s="193"/>
      <c r="AG6" s="193"/>
      <c r="AH6" s="193"/>
      <c r="AI6" s="193"/>
      <c r="AJ6" s="193"/>
      <c r="AK6" s="194"/>
      <c r="AM6" s="192" t="str">
        <f>Office&amp;" experience for "&amp;Period</f>
        <v>All Offices experience for 1995-1998</v>
      </c>
      <c r="AN6" s="193"/>
      <c r="AO6" s="193"/>
      <c r="AP6" s="193"/>
      <c r="AQ6" s="193"/>
      <c r="AR6" s="193"/>
      <c r="AS6" s="193"/>
      <c r="AT6" s="194"/>
    </row>
    <row r="7" spans="1:46" ht="15.75" customHeight="1">
      <c r="A7" s="202"/>
      <c r="C7" s="192" t="str">
        <f>$A$2&amp;", "&amp;$A3&amp;", "&amp;C$1</f>
        <v>Males, CMI Occupation Class 1, Deferred Period 1 week</v>
      </c>
      <c r="D7" s="193"/>
      <c r="E7" s="193"/>
      <c r="F7" s="193"/>
      <c r="G7" s="193"/>
      <c r="H7" s="193"/>
      <c r="I7" s="193"/>
      <c r="J7" s="194"/>
      <c r="L7" s="192" t="str">
        <f>$A$2&amp;", "&amp;$A3&amp;", "&amp;L$1</f>
        <v>Males, CMI Occupation Class 1, Deferred Period 4 weeks</v>
      </c>
      <c r="M7" s="193"/>
      <c r="N7" s="193"/>
      <c r="O7" s="193"/>
      <c r="P7" s="193"/>
      <c r="Q7" s="193"/>
      <c r="R7" s="193"/>
      <c r="S7" s="194"/>
      <c r="U7" s="192" t="str">
        <f>$A$2&amp;", "&amp;$A3&amp;", "&amp;U$1</f>
        <v>Males, CMI Occupation Class 1, Deferred Period 13 weeks</v>
      </c>
      <c r="V7" s="193"/>
      <c r="W7" s="193"/>
      <c r="X7" s="193"/>
      <c r="Y7" s="193"/>
      <c r="Z7" s="193"/>
      <c r="AA7" s="193"/>
      <c r="AB7" s="194"/>
      <c r="AD7" s="192" t="str">
        <f>$A$2&amp;", "&amp;$A3&amp;", "&amp;AD$1</f>
        <v>Males, CMI Occupation Class 1, Deferred Period 26 weeks</v>
      </c>
      <c r="AE7" s="193"/>
      <c r="AF7" s="193"/>
      <c r="AG7" s="193"/>
      <c r="AH7" s="193"/>
      <c r="AI7" s="193"/>
      <c r="AJ7" s="193"/>
      <c r="AK7" s="194"/>
      <c r="AM7" s="192" t="str">
        <f>$A$2&amp;", "&amp;$A3&amp;", "&amp;AM$1</f>
        <v>Males, CMI Occupation Class 1, Deferred Period 52 weeks</v>
      </c>
      <c r="AN7" s="193"/>
      <c r="AO7" s="193"/>
      <c r="AP7" s="193"/>
      <c r="AQ7" s="193"/>
      <c r="AR7" s="193"/>
      <c r="AS7" s="193"/>
      <c r="AT7" s="194"/>
    </row>
    <row r="8" spans="1:46" ht="15.75" customHeight="1" thickBot="1">
      <c r="A8" s="202"/>
      <c r="C8" s="195" t="s">
        <v>75</v>
      </c>
      <c r="D8" s="196"/>
      <c r="E8" s="196"/>
      <c r="F8" s="196"/>
      <c r="G8" s="196"/>
      <c r="H8" s="196"/>
      <c r="I8" s="196"/>
      <c r="J8" s="197"/>
      <c r="L8" s="195" t="s">
        <v>75</v>
      </c>
      <c r="M8" s="196"/>
      <c r="N8" s="196"/>
      <c r="O8" s="196"/>
      <c r="P8" s="196"/>
      <c r="Q8" s="196"/>
      <c r="R8" s="196"/>
      <c r="S8" s="197"/>
      <c r="U8" s="195" t="s">
        <v>75</v>
      </c>
      <c r="V8" s="196"/>
      <c r="W8" s="196"/>
      <c r="X8" s="196"/>
      <c r="Y8" s="196"/>
      <c r="Z8" s="196"/>
      <c r="AA8" s="196"/>
      <c r="AB8" s="197"/>
      <c r="AD8" s="195" t="s">
        <v>75</v>
      </c>
      <c r="AE8" s="196"/>
      <c r="AF8" s="196"/>
      <c r="AG8" s="196"/>
      <c r="AH8" s="196"/>
      <c r="AI8" s="196"/>
      <c r="AJ8" s="196"/>
      <c r="AK8" s="197"/>
      <c r="AM8" s="195" t="s">
        <v>75</v>
      </c>
      <c r="AN8" s="196"/>
      <c r="AO8" s="196"/>
      <c r="AP8" s="196"/>
      <c r="AQ8" s="196"/>
      <c r="AR8" s="196"/>
      <c r="AS8" s="196"/>
      <c r="AT8" s="197"/>
    </row>
    <row r="9" spans="1:46" ht="15.75" customHeight="1" thickTop="1">
      <c r="A9" s="202"/>
      <c r="C9" s="41"/>
      <c r="D9" s="201" t="s">
        <v>188</v>
      </c>
      <c r="E9" s="201"/>
      <c r="F9" s="201" t="s">
        <v>189</v>
      </c>
      <c r="G9" s="201"/>
      <c r="H9" s="42"/>
      <c r="I9" s="42"/>
      <c r="J9" s="43"/>
      <c r="L9" s="41"/>
      <c r="M9" s="201" t="s">
        <v>188</v>
      </c>
      <c r="N9" s="201"/>
      <c r="O9" s="201" t="s">
        <v>189</v>
      </c>
      <c r="P9" s="201"/>
      <c r="Q9" s="42"/>
      <c r="R9" s="42"/>
      <c r="S9" s="43"/>
      <c r="U9" s="41"/>
      <c r="V9" s="201" t="s">
        <v>188</v>
      </c>
      <c r="W9" s="201"/>
      <c r="X9" s="201" t="s">
        <v>189</v>
      </c>
      <c r="Y9" s="201"/>
      <c r="Z9" s="42"/>
      <c r="AA9" s="42"/>
      <c r="AB9" s="43"/>
      <c r="AD9" s="41"/>
      <c r="AE9" s="201" t="s">
        <v>188</v>
      </c>
      <c r="AF9" s="201"/>
      <c r="AG9" s="201" t="s">
        <v>189</v>
      </c>
      <c r="AH9" s="201"/>
      <c r="AI9" s="42"/>
      <c r="AJ9" s="42"/>
      <c r="AK9" s="43"/>
      <c r="AM9" s="41"/>
      <c r="AN9" s="201" t="s">
        <v>188</v>
      </c>
      <c r="AO9" s="201"/>
      <c r="AP9" s="201" t="s">
        <v>189</v>
      </c>
      <c r="AQ9" s="201"/>
      <c r="AR9" s="42"/>
      <c r="AS9" s="42"/>
      <c r="AT9" s="43"/>
    </row>
    <row r="10" spans="1:46" ht="15.75" customHeight="1" thickBot="1">
      <c r="A10" s="202"/>
      <c r="C10" s="38" t="s">
        <v>29</v>
      </c>
      <c r="D10" s="44" t="s">
        <v>18</v>
      </c>
      <c r="E10" s="44" t="s">
        <v>19</v>
      </c>
      <c r="F10" s="44" t="s">
        <v>190</v>
      </c>
      <c r="G10" s="44" t="s">
        <v>191</v>
      </c>
      <c r="H10" s="2" t="s">
        <v>192</v>
      </c>
      <c r="I10" s="44" t="s">
        <v>193</v>
      </c>
      <c r="J10" s="3" t="s">
        <v>194</v>
      </c>
      <c r="L10" s="38" t="s">
        <v>29</v>
      </c>
      <c r="M10" s="44" t="s">
        <v>18</v>
      </c>
      <c r="N10" s="44" t="s">
        <v>19</v>
      </c>
      <c r="O10" s="44" t="s">
        <v>190</v>
      </c>
      <c r="P10" s="44" t="s">
        <v>191</v>
      </c>
      <c r="Q10" s="2" t="s">
        <v>192</v>
      </c>
      <c r="R10" s="44" t="s">
        <v>193</v>
      </c>
      <c r="S10" s="3" t="s">
        <v>194</v>
      </c>
      <c r="U10" s="38" t="s">
        <v>29</v>
      </c>
      <c r="V10" s="44" t="s">
        <v>18</v>
      </c>
      <c r="W10" s="44" t="s">
        <v>19</v>
      </c>
      <c r="X10" s="44" t="s">
        <v>190</v>
      </c>
      <c r="Y10" s="44" t="s">
        <v>191</v>
      </c>
      <c r="Z10" s="2" t="s">
        <v>192</v>
      </c>
      <c r="AA10" s="44" t="s">
        <v>193</v>
      </c>
      <c r="AB10" s="3" t="s">
        <v>194</v>
      </c>
      <c r="AD10" s="38" t="s">
        <v>29</v>
      </c>
      <c r="AE10" s="44" t="s">
        <v>18</v>
      </c>
      <c r="AF10" s="44" t="s">
        <v>19</v>
      </c>
      <c r="AG10" s="44" t="s">
        <v>190</v>
      </c>
      <c r="AH10" s="44" t="s">
        <v>191</v>
      </c>
      <c r="AI10" s="2" t="s">
        <v>192</v>
      </c>
      <c r="AJ10" s="44" t="s">
        <v>193</v>
      </c>
      <c r="AK10" s="3" t="s">
        <v>194</v>
      </c>
      <c r="AM10" s="38" t="s">
        <v>29</v>
      </c>
      <c r="AN10" s="44" t="s">
        <v>18</v>
      </c>
      <c r="AO10" s="44" t="s">
        <v>19</v>
      </c>
      <c r="AP10" s="44" t="s">
        <v>190</v>
      </c>
      <c r="AQ10" s="44" t="s">
        <v>191</v>
      </c>
      <c r="AR10" s="2" t="s">
        <v>192</v>
      </c>
      <c r="AS10" s="44" t="s">
        <v>193</v>
      </c>
      <c r="AT10" s="3" t="s">
        <v>194</v>
      </c>
    </row>
    <row r="11" spans="1:46" ht="15.75" customHeight="1" thickTop="1">
      <c r="A11" s="202"/>
      <c r="C11" s="14"/>
      <c r="D11" s="45"/>
      <c r="E11" s="45"/>
      <c r="F11" s="45"/>
      <c r="G11" s="45"/>
      <c r="H11" s="45"/>
      <c r="I11" s="45"/>
      <c r="J11" s="46"/>
      <c r="L11" s="14"/>
      <c r="M11" s="45"/>
      <c r="N11" s="45"/>
      <c r="O11" s="45"/>
      <c r="P11" s="45"/>
      <c r="Q11" s="45"/>
      <c r="R11" s="45"/>
      <c r="S11" s="46"/>
      <c r="U11" s="14"/>
      <c r="V11" s="45"/>
      <c r="W11" s="45"/>
      <c r="X11" s="45"/>
      <c r="Y11" s="45"/>
      <c r="Z11" s="45"/>
      <c r="AA11" s="45"/>
      <c r="AB11" s="46"/>
      <c r="AD11" s="14"/>
      <c r="AE11" s="45"/>
      <c r="AF11" s="45"/>
      <c r="AG11" s="45"/>
      <c r="AH11" s="45"/>
      <c r="AI11" s="45"/>
      <c r="AJ11" s="45"/>
      <c r="AK11" s="46"/>
      <c r="AM11" s="14"/>
      <c r="AN11" s="45"/>
      <c r="AO11" s="45"/>
      <c r="AP11" s="45"/>
      <c r="AQ11" s="45"/>
      <c r="AR11" s="45"/>
      <c r="AS11" s="45"/>
      <c r="AT11" s="46"/>
    </row>
    <row r="12" spans="1:46" ht="15.75" customHeight="1">
      <c r="A12" s="202"/>
      <c r="C12" s="14" t="s">
        <v>143</v>
      </c>
      <c r="D12" s="47">
        <v>0</v>
      </c>
      <c r="E12" s="48">
        <v>0</v>
      </c>
      <c r="F12" s="49">
        <v>0</v>
      </c>
      <c r="G12" s="50">
        <v>0</v>
      </c>
      <c r="H12" s="49">
        <v>0</v>
      </c>
      <c r="I12" s="50">
        <v>0</v>
      </c>
      <c r="J12" s="51">
        <v>0</v>
      </c>
      <c r="L12" s="14" t="s">
        <v>143</v>
      </c>
      <c r="M12" s="47">
        <v>33.70232912</v>
      </c>
      <c r="N12" s="48">
        <v>0</v>
      </c>
      <c r="O12" s="49">
        <v>0</v>
      </c>
      <c r="P12" s="50">
        <v>0.25892417654943634</v>
      </c>
      <c r="Q12" s="49">
        <v>0</v>
      </c>
      <c r="R12" s="50">
        <v>0.25653911115121464</v>
      </c>
      <c r="S12" s="51">
        <v>0</v>
      </c>
      <c r="U12" s="14" t="s">
        <v>143</v>
      </c>
      <c r="V12" s="47">
        <v>6.1499199</v>
      </c>
      <c r="W12" s="48">
        <v>0</v>
      </c>
      <c r="X12" s="49">
        <v>0</v>
      </c>
      <c r="Y12" s="50">
        <v>0.03307173383282868</v>
      </c>
      <c r="Z12" s="49">
        <v>0</v>
      </c>
      <c r="AA12" s="50">
        <v>0.032848352416648345</v>
      </c>
      <c r="AB12" s="51">
        <v>0</v>
      </c>
      <c r="AD12" s="14" t="s">
        <v>143</v>
      </c>
      <c r="AE12" s="47">
        <v>5.82161237</v>
      </c>
      <c r="AF12" s="48">
        <v>0</v>
      </c>
      <c r="AG12" s="49">
        <v>0</v>
      </c>
      <c r="AH12" s="50">
        <v>0.014049066416958371</v>
      </c>
      <c r="AI12" s="49">
        <v>0</v>
      </c>
      <c r="AJ12" s="50">
        <v>0.015188349653680204</v>
      </c>
      <c r="AK12" s="51">
        <v>0</v>
      </c>
      <c r="AM12" s="14" t="s">
        <v>143</v>
      </c>
      <c r="AN12" s="47">
        <v>3.23082071</v>
      </c>
      <c r="AO12" s="48">
        <v>0</v>
      </c>
      <c r="AP12" s="49">
        <v>0</v>
      </c>
      <c r="AQ12" s="50">
        <v>0.002885177208279917</v>
      </c>
      <c r="AR12" s="49">
        <v>0</v>
      </c>
      <c r="AS12" s="50">
        <v>0.0032733801502211886</v>
      </c>
      <c r="AT12" s="51">
        <v>0</v>
      </c>
    </row>
    <row r="13" spans="1:46" ht="15.75" customHeight="1">
      <c r="A13" s="202"/>
      <c r="C13" s="14" t="s">
        <v>21</v>
      </c>
      <c r="D13" s="47">
        <v>82.90861118999999</v>
      </c>
      <c r="E13" s="48">
        <v>4</v>
      </c>
      <c r="F13" s="49">
        <v>4</v>
      </c>
      <c r="G13" s="50">
        <v>6.273590489666529</v>
      </c>
      <c r="H13" s="49">
        <v>63.759341745186475</v>
      </c>
      <c r="I13" s="50">
        <v>6.2458681475046545</v>
      </c>
      <c r="J13" s="51">
        <v>64.04233815915691</v>
      </c>
      <c r="L13" s="14" t="s">
        <v>21</v>
      </c>
      <c r="M13" s="47">
        <v>2930.87025141</v>
      </c>
      <c r="N13" s="48">
        <v>8</v>
      </c>
      <c r="O13" s="49">
        <v>8</v>
      </c>
      <c r="P13" s="50">
        <v>19.304762334097703</v>
      </c>
      <c r="Q13" s="49">
        <v>41.4405516190672</v>
      </c>
      <c r="R13" s="50">
        <v>19.1269376084288</v>
      </c>
      <c r="S13" s="51">
        <v>41.82582786527512</v>
      </c>
      <c r="U13" s="14" t="s">
        <v>21</v>
      </c>
      <c r="V13" s="47">
        <v>1161.04987736</v>
      </c>
      <c r="W13" s="48">
        <v>2</v>
      </c>
      <c r="X13" s="49">
        <v>2</v>
      </c>
      <c r="Y13" s="50">
        <v>2.668164931256765</v>
      </c>
      <c r="Z13" s="49">
        <v>74.9578849706999</v>
      </c>
      <c r="AA13" s="50">
        <v>2.650142941119822</v>
      </c>
      <c r="AB13" s="51">
        <v>75.46762738597401</v>
      </c>
      <c r="AD13" s="14" t="s">
        <v>21</v>
      </c>
      <c r="AE13" s="47">
        <v>1065.00244382</v>
      </c>
      <c r="AF13" s="48">
        <v>0</v>
      </c>
      <c r="AG13" s="49">
        <v>0</v>
      </c>
      <c r="AH13" s="50">
        <v>1.2865156447550692</v>
      </c>
      <c r="AI13" s="49">
        <v>0</v>
      </c>
      <c r="AJ13" s="50">
        <v>1.3908432679828022</v>
      </c>
      <c r="AK13" s="51">
        <v>0</v>
      </c>
      <c r="AM13" s="14" t="s">
        <v>21</v>
      </c>
      <c r="AN13" s="47">
        <v>585.26662312</v>
      </c>
      <c r="AO13" s="48">
        <v>0</v>
      </c>
      <c r="AP13" s="49">
        <v>0</v>
      </c>
      <c r="AQ13" s="50">
        <v>0.37943290616109526</v>
      </c>
      <c r="AR13" s="49">
        <v>0</v>
      </c>
      <c r="AS13" s="50">
        <v>0.43048591254779106</v>
      </c>
      <c r="AT13" s="51">
        <v>0</v>
      </c>
    </row>
    <row r="14" spans="1:46" ht="15.75" customHeight="1">
      <c r="A14" s="202"/>
      <c r="C14" s="14" t="s">
        <v>22</v>
      </c>
      <c r="D14" s="47">
        <v>1073.3949829199998</v>
      </c>
      <c r="E14" s="48">
        <v>84</v>
      </c>
      <c r="F14" s="49">
        <v>65</v>
      </c>
      <c r="G14" s="50">
        <v>88.55102683268903</v>
      </c>
      <c r="H14" s="49">
        <v>73.40400481500113</v>
      </c>
      <c r="I14" s="50">
        <v>88.15972907924392</v>
      </c>
      <c r="J14" s="51">
        <v>73.72980915308123</v>
      </c>
      <c r="L14" s="14" t="s">
        <v>22</v>
      </c>
      <c r="M14" s="47">
        <v>9196.17788981</v>
      </c>
      <c r="N14" s="48">
        <v>32</v>
      </c>
      <c r="O14" s="49">
        <v>31</v>
      </c>
      <c r="P14" s="50">
        <v>57.947923224684956</v>
      </c>
      <c r="Q14" s="49">
        <v>53.4963088837573</v>
      </c>
      <c r="R14" s="50">
        <v>57.41413920951936</v>
      </c>
      <c r="S14" s="51">
        <v>53.99366850537079</v>
      </c>
      <c r="U14" s="14" t="s">
        <v>22</v>
      </c>
      <c r="V14" s="47">
        <v>10193.64258414</v>
      </c>
      <c r="W14" s="48">
        <v>7</v>
      </c>
      <c r="X14" s="49">
        <v>7</v>
      </c>
      <c r="Y14" s="50">
        <v>14.35134899123342</v>
      </c>
      <c r="Z14" s="49">
        <v>48.775902559933414</v>
      </c>
      <c r="AA14" s="50">
        <v>14.254413503122493</v>
      </c>
      <c r="AB14" s="51">
        <v>49.107597436166834</v>
      </c>
      <c r="AD14" s="14" t="s">
        <v>22</v>
      </c>
      <c r="AE14" s="47">
        <v>14827.73344219</v>
      </c>
      <c r="AF14" s="48">
        <v>5</v>
      </c>
      <c r="AG14" s="49">
        <v>5</v>
      </c>
      <c r="AH14" s="50">
        <v>12.080075507424644</v>
      </c>
      <c r="AI14" s="49">
        <v>41.390469760945656</v>
      </c>
      <c r="AJ14" s="50">
        <v>13.059687042845265</v>
      </c>
      <c r="AK14" s="51">
        <v>38.285756646360404</v>
      </c>
      <c r="AM14" s="14" t="s">
        <v>22</v>
      </c>
      <c r="AN14" s="47">
        <v>5999.9075686</v>
      </c>
      <c r="AO14" s="48">
        <v>2</v>
      </c>
      <c r="AP14" s="49">
        <v>2</v>
      </c>
      <c r="AQ14" s="50">
        <v>3.226519427756624</v>
      </c>
      <c r="AR14" s="49">
        <v>61.9862996266099</v>
      </c>
      <c r="AS14" s="50">
        <v>3.660650243184953</v>
      </c>
      <c r="AT14" s="51">
        <v>54.63510215769474</v>
      </c>
    </row>
    <row r="15" spans="1:46" ht="15.75" customHeight="1">
      <c r="A15" s="202"/>
      <c r="C15" s="14" t="s">
        <v>23</v>
      </c>
      <c r="D15" s="47">
        <v>2339.4875336</v>
      </c>
      <c r="E15" s="48">
        <v>319</v>
      </c>
      <c r="F15" s="49">
        <v>209</v>
      </c>
      <c r="G15" s="50">
        <v>189.3112348995799</v>
      </c>
      <c r="H15" s="49">
        <v>110.40020953371521</v>
      </c>
      <c r="I15" s="50">
        <v>188.47468829399293</v>
      </c>
      <c r="J15" s="51">
        <v>110.89022186044981</v>
      </c>
      <c r="L15" s="14" t="s">
        <v>23</v>
      </c>
      <c r="M15" s="47">
        <v>9786.386977499998</v>
      </c>
      <c r="N15" s="48">
        <v>60</v>
      </c>
      <c r="O15" s="49">
        <v>54</v>
      </c>
      <c r="P15" s="50">
        <v>60.59526391962456</v>
      </c>
      <c r="Q15" s="49">
        <v>89.11587557672375</v>
      </c>
      <c r="R15" s="50">
        <v>60.037094075476325</v>
      </c>
      <c r="S15" s="51">
        <v>89.94439326479272</v>
      </c>
      <c r="U15" s="14" t="s">
        <v>23</v>
      </c>
      <c r="V15" s="47">
        <v>19179.25011955</v>
      </c>
      <c r="W15" s="48">
        <v>27</v>
      </c>
      <c r="X15" s="49">
        <v>26</v>
      </c>
      <c r="Y15" s="50">
        <v>22.191819469706072</v>
      </c>
      <c r="Z15" s="49">
        <v>117.16028978828191</v>
      </c>
      <c r="AA15" s="50">
        <v>22.041925905436983</v>
      </c>
      <c r="AB15" s="51">
        <v>117.95702476972167</v>
      </c>
      <c r="AD15" s="14" t="s">
        <v>23</v>
      </c>
      <c r="AE15" s="47">
        <v>26129.75411114</v>
      </c>
      <c r="AF15" s="48">
        <v>15</v>
      </c>
      <c r="AG15" s="49">
        <v>15</v>
      </c>
      <c r="AH15" s="50">
        <v>19.65558109256348</v>
      </c>
      <c r="AI15" s="49">
        <v>76.31420271606785</v>
      </c>
      <c r="AJ15" s="50">
        <v>21.24951433924197</v>
      </c>
      <c r="AK15" s="51">
        <v>70.58984859855904</v>
      </c>
      <c r="AM15" s="14" t="s">
        <v>23</v>
      </c>
      <c r="AN15" s="47">
        <v>21553.4465272</v>
      </c>
      <c r="AO15" s="48">
        <v>9</v>
      </c>
      <c r="AP15" s="49">
        <v>7</v>
      </c>
      <c r="AQ15" s="50">
        <v>12.441996001582131</v>
      </c>
      <c r="AR15" s="49">
        <v>56.261069358243454</v>
      </c>
      <c r="AS15" s="50">
        <v>14.116076691521895</v>
      </c>
      <c r="AT15" s="51">
        <v>49.58884931678074</v>
      </c>
    </row>
    <row r="16" spans="1:46" ht="15.75" customHeight="1">
      <c r="A16" s="202"/>
      <c r="C16" s="14" t="s">
        <v>24</v>
      </c>
      <c r="D16" s="47">
        <v>6854.37076127</v>
      </c>
      <c r="E16" s="48">
        <v>1117</v>
      </c>
      <c r="F16" s="49">
        <v>565</v>
      </c>
      <c r="G16" s="50">
        <v>498.7756269697822</v>
      </c>
      <c r="H16" s="49">
        <v>113.27738755651545</v>
      </c>
      <c r="I16" s="50">
        <v>496.5715894866798</v>
      </c>
      <c r="J16" s="51">
        <v>113.7801702638801</v>
      </c>
      <c r="L16" s="14" t="s">
        <v>24</v>
      </c>
      <c r="M16" s="47">
        <v>13356.084480630001</v>
      </c>
      <c r="N16" s="48">
        <v>123</v>
      </c>
      <c r="O16" s="49">
        <v>99</v>
      </c>
      <c r="P16" s="50">
        <v>97.12689732129078</v>
      </c>
      <c r="Q16" s="49">
        <v>101.92851077339894</v>
      </c>
      <c r="R16" s="50">
        <v>96.23221840360611</v>
      </c>
      <c r="S16" s="51">
        <v>102.87614859379588</v>
      </c>
      <c r="U16" s="14" t="s">
        <v>24</v>
      </c>
      <c r="V16" s="47">
        <v>25867.10135985</v>
      </c>
      <c r="W16" s="48">
        <v>60</v>
      </c>
      <c r="X16" s="49">
        <v>47</v>
      </c>
      <c r="Y16" s="50">
        <v>36.01391579894998</v>
      </c>
      <c r="Z16" s="49">
        <v>130.5051088095517</v>
      </c>
      <c r="AA16" s="50">
        <v>35.770661557910366</v>
      </c>
      <c r="AB16" s="51">
        <v>131.39259368717592</v>
      </c>
      <c r="AD16" s="14" t="s">
        <v>24</v>
      </c>
      <c r="AE16" s="47">
        <v>34898.466733680005</v>
      </c>
      <c r="AF16" s="48">
        <v>43</v>
      </c>
      <c r="AG16" s="49">
        <v>41</v>
      </c>
      <c r="AH16" s="50">
        <v>32.39260253296172</v>
      </c>
      <c r="AI16" s="49">
        <v>126.57210842592737</v>
      </c>
      <c r="AJ16" s="50">
        <v>35.0194211388621</v>
      </c>
      <c r="AK16" s="51">
        <v>117.0778918287175</v>
      </c>
      <c r="AM16" s="14" t="s">
        <v>24</v>
      </c>
      <c r="AN16" s="47">
        <v>28675.21983262</v>
      </c>
      <c r="AO16" s="48">
        <v>24</v>
      </c>
      <c r="AP16" s="49">
        <v>20</v>
      </c>
      <c r="AQ16" s="50">
        <v>22.706462867237097</v>
      </c>
      <c r="AR16" s="49">
        <v>88.08064962358263</v>
      </c>
      <c r="AS16" s="50">
        <v>25.76163592934403</v>
      </c>
      <c r="AT16" s="51">
        <v>77.63482123128219</v>
      </c>
    </row>
    <row r="17" spans="1:46" ht="15.75" customHeight="1">
      <c r="A17" s="202"/>
      <c r="C17" s="14" t="s">
        <v>25</v>
      </c>
      <c r="D17" s="47">
        <v>11448.274738040001</v>
      </c>
      <c r="E17" s="48">
        <v>1683</v>
      </c>
      <c r="F17" s="49">
        <v>660</v>
      </c>
      <c r="G17" s="50">
        <v>708.0113589049508</v>
      </c>
      <c r="H17" s="49">
        <v>93.21884341245487</v>
      </c>
      <c r="I17" s="50">
        <v>704.8827305415939</v>
      </c>
      <c r="J17" s="51">
        <v>93.63259609054283</v>
      </c>
      <c r="L17" s="14" t="s">
        <v>25</v>
      </c>
      <c r="M17" s="47">
        <v>16116.95688135</v>
      </c>
      <c r="N17" s="48">
        <v>215</v>
      </c>
      <c r="O17" s="49">
        <v>168</v>
      </c>
      <c r="P17" s="50">
        <v>143.89326612505363</v>
      </c>
      <c r="Q17" s="49">
        <v>116.7532050137745</v>
      </c>
      <c r="R17" s="50">
        <v>142.56780144792083</v>
      </c>
      <c r="S17" s="51">
        <v>117.8386692463441</v>
      </c>
      <c r="U17" s="14" t="s">
        <v>25</v>
      </c>
      <c r="V17" s="47">
        <v>30606.581169899997</v>
      </c>
      <c r="W17" s="48">
        <v>84</v>
      </c>
      <c r="X17" s="49">
        <v>70</v>
      </c>
      <c r="Y17" s="50">
        <v>61.94438472194381</v>
      </c>
      <c r="Z17" s="49">
        <v>113.00459325605745</v>
      </c>
      <c r="AA17" s="50">
        <v>61.52598439090729</v>
      </c>
      <c r="AB17" s="51">
        <v>113.7730679045341</v>
      </c>
      <c r="AD17" s="14" t="s">
        <v>25</v>
      </c>
      <c r="AE17" s="47">
        <v>41026.713727990005</v>
      </c>
      <c r="AF17" s="48">
        <v>74</v>
      </c>
      <c r="AG17" s="49">
        <v>60</v>
      </c>
      <c r="AH17" s="50">
        <v>58.29960519265089</v>
      </c>
      <c r="AI17" s="49">
        <v>102.91664892365937</v>
      </c>
      <c r="AJ17" s="50">
        <v>63.02730459503354</v>
      </c>
      <c r="AK17" s="51">
        <v>95.19683633230908</v>
      </c>
      <c r="AM17" s="14" t="s">
        <v>25</v>
      </c>
      <c r="AN17" s="47">
        <v>27002.01681909</v>
      </c>
      <c r="AO17" s="48">
        <v>43</v>
      </c>
      <c r="AP17" s="49">
        <v>40</v>
      </c>
      <c r="AQ17" s="50">
        <v>33.08703002093071</v>
      </c>
      <c r="AR17" s="49">
        <v>120.89329255208513</v>
      </c>
      <c r="AS17" s="50">
        <v>37.538916843467376</v>
      </c>
      <c r="AT17" s="51">
        <v>106.55608462757472</v>
      </c>
    </row>
    <row r="18" spans="1:46" ht="15.75" customHeight="1">
      <c r="A18" s="202"/>
      <c r="C18" s="14" t="s">
        <v>26</v>
      </c>
      <c r="D18" s="47">
        <v>17538.45725688</v>
      </c>
      <c r="E18" s="48">
        <v>2349</v>
      </c>
      <c r="F18" s="49">
        <v>840</v>
      </c>
      <c r="G18" s="50">
        <v>970.2672270783522</v>
      </c>
      <c r="H18" s="49">
        <v>86.57408769019128</v>
      </c>
      <c r="I18" s="50">
        <v>965.9797173816603</v>
      </c>
      <c r="J18" s="51">
        <v>86.95834756001554</v>
      </c>
      <c r="L18" s="14" t="s">
        <v>26</v>
      </c>
      <c r="M18" s="47">
        <v>19315.276765680002</v>
      </c>
      <c r="N18" s="48">
        <v>295</v>
      </c>
      <c r="O18" s="49">
        <v>193</v>
      </c>
      <c r="P18" s="50">
        <v>209.20795065343194</v>
      </c>
      <c r="Q18" s="49">
        <v>92.25270808169161</v>
      </c>
      <c r="R18" s="50">
        <v>207.28084345631353</v>
      </c>
      <c r="S18" s="51">
        <v>93.11038916178312</v>
      </c>
      <c r="U18" s="14" t="s">
        <v>26</v>
      </c>
      <c r="V18" s="47">
        <v>37178.46404576</v>
      </c>
      <c r="W18" s="48">
        <v>143</v>
      </c>
      <c r="X18" s="49">
        <v>96</v>
      </c>
      <c r="Y18" s="50">
        <v>116.42235906143551</v>
      </c>
      <c r="Z18" s="49">
        <v>82.45838752446278</v>
      </c>
      <c r="AA18" s="50">
        <v>115.63598990481199</v>
      </c>
      <c r="AB18" s="51">
        <v>83.01913623866088</v>
      </c>
      <c r="AD18" s="14" t="s">
        <v>26</v>
      </c>
      <c r="AE18" s="47">
        <v>51422.12761604</v>
      </c>
      <c r="AF18" s="48">
        <v>167</v>
      </c>
      <c r="AG18" s="49">
        <v>119</v>
      </c>
      <c r="AH18" s="50">
        <v>116.92092364302695</v>
      </c>
      <c r="AI18" s="49">
        <v>101.77819015809412</v>
      </c>
      <c r="AJ18" s="50">
        <v>126.40241119352665</v>
      </c>
      <c r="AK18" s="51">
        <v>94.14377374321342</v>
      </c>
      <c r="AM18" s="14" t="s">
        <v>26</v>
      </c>
      <c r="AN18" s="47">
        <v>28432.75282615</v>
      </c>
      <c r="AO18" s="48">
        <v>100</v>
      </c>
      <c r="AP18" s="49">
        <v>73</v>
      </c>
      <c r="AQ18" s="50">
        <v>56.105486057693284</v>
      </c>
      <c r="AR18" s="49">
        <v>130.11205343615433</v>
      </c>
      <c r="AS18" s="50">
        <v>63.65452487726254</v>
      </c>
      <c r="AT18" s="51">
        <v>114.68155663836504</v>
      </c>
    </row>
    <row r="19" spans="1:46" ht="15.75" customHeight="1">
      <c r="A19" s="202"/>
      <c r="C19" s="14" t="s">
        <v>27</v>
      </c>
      <c r="D19" s="47">
        <v>16526.27344364</v>
      </c>
      <c r="E19" s="48">
        <v>2502</v>
      </c>
      <c r="F19" s="49">
        <v>890</v>
      </c>
      <c r="G19" s="50">
        <v>898.7554404174219</v>
      </c>
      <c r="H19" s="49">
        <v>99.02582615651755</v>
      </c>
      <c r="I19" s="50">
        <v>894.7839338487133</v>
      </c>
      <c r="J19" s="51">
        <v>99.46535317994186</v>
      </c>
      <c r="L19" s="14" t="s">
        <v>27</v>
      </c>
      <c r="M19" s="47">
        <v>16595.00614291</v>
      </c>
      <c r="N19" s="48">
        <v>362</v>
      </c>
      <c r="O19" s="49">
        <v>234</v>
      </c>
      <c r="P19" s="50">
        <v>233.3313522425468</v>
      </c>
      <c r="Q19" s="49">
        <v>100.28656575767758</v>
      </c>
      <c r="R19" s="50">
        <v>231.18203369697744</v>
      </c>
      <c r="S19" s="51">
        <v>101.21893827905166</v>
      </c>
      <c r="U19" s="14" t="s">
        <v>27</v>
      </c>
      <c r="V19" s="47">
        <v>31608.30650725</v>
      </c>
      <c r="W19" s="48">
        <v>230</v>
      </c>
      <c r="X19" s="49">
        <v>161</v>
      </c>
      <c r="Y19" s="50">
        <v>164.64033473239365</v>
      </c>
      <c r="Z19" s="49">
        <v>97.78891682994289</v>
      </c>
      <c r="AA19" s="50">
        <v>163.52827960644137</v>
      </c>
      <c r="AB19" s="51">
        <v>98.45391903313231</v>
      </c>
      <c r="AD19" s="14" t="s">
        <v>27</v>
      </c>
      <c r="AE19" s="47">
        <v>44944.621276130005</v>
      </c>
      <c r="AF19" s="48">
        <v>263</v>
      </c>
      <c r="AG19" s="49">
        <v>196</v>
      </c>
      <c r="AH19" s="50">
        <v>157.80053993467786</v>
      </c>
      <c r="AI19" s="49">
        <v>124.20743305513083</v>
      </c>
      <c r="AJ19" s="50">
        <v>170.59708488347417</v>
      </c>
      <c r="AK19" s="51">
        <v>114.89059155604987</v>
      </c>
      <c r="AM19" s="14" t="s">
        <v>27</v>
      </c>
      <c r="AN19" s="47">
        <v>21627.56941595</v>
      </c>
      <c r="AO19" s="48">
        <v>143</v>
      </c>
      <c r="AP19" s="49">
        <v>101</v>
      </c>
      <c r="AQ19" s="50">
        <v>75.13698909746272</v>
      </c>
      <c r="AR19" s="49">
        <v>134.4211435848055</v>
      </c>
      <c r="AS19" s="50">
        <v>85.24673214289385</v>
      </c>
      <c r="AT19" s="51">
        <v>118.47961494957944</v>
      </c>
    </row>
    <row r="20" spans="1:46" ht="15.75" customHeight="1">
      <c r="A20" s="202"/>
      <c r="C20" s="14" t="s">
        <v>28</v>
      </c>
      <c r="D20" s="47">
        <v>10508.53396475</v>
      </c>
      <c r="E20" s="48">
        <v>1835</v>
      </c>
      <c r="F20" s="49">
        <v>748</v>
      </c>
      <c r="G20" s="50">
        <v>625.7293342980444</v>
      </c>
      <c r="H20" s="49">
        <v>119.54050401666422</v>
      </c>
      <c r="I20" s="50">
        <v>622.9643016210304</v>
      </c>
      <c r="J20" s="51">
        <v>120.07108562298212</v>
      </c>
      <c r="L20" s="14" t="s">
        <v>28</v>
      </c>
      <c r="M20" s="47">
        <v>10513.018739340001</v>
      </c>
      <c r="N20" s="48">
        <v>362</v>
      </c>
      <c r="O20" s="49">
        <v>220</v>
      </c>
      <c r="P20" s="50">
        <v>197.19099554714572</v>
      </c>
      <c r="Q20" s="49">
        <v>111.56696044338442</v>
      </c>
      <c r="R20" s="50">
        <v>195.3745818518777</v>
      </c>
      <c r="S20" s="51">
        <v>112.6042077299451</v>
      </c>
      <c r="U20" s="14" t="s">
        <v>28</v>
      </c>
      <c r="V20" s="47">
        <v>18483.987941839998</v>
      </c>
      <c r="W20" s="48">
        <v>219</v>
      </c>
      <c r="X20" s="49">
        <v>168</v>
      </c>
      <c r="Y20" s="50">
        <v>156.56871307885834</v>
      </c>
      <c r="Z20" s="49">
        <v>107.30113104741693</v>
      </c>
      <c r="AA20" s="50">
        <v>155.51117732842332</v>
      </c>
      <c r="AB20" s="51">
        <v>108.03081996170707</v>
      </c>
      <c r="AD20" s="14" t="s">
        <v>28</v>
      </c>
      <c r="AE20" s="47">
        <v>27054.92356695</v>
      </c>
      <c r="AF20" s="48">
        <v>270</v>
      </c>
      <c r="AG20" s="49">
        <v>165</v>
      </c>
      <c r="AH20" s="50">
        <v>140.5914838144468</v>
      </c>
      <c r="AI20" s="49">
        <v>117.36130491215788</v>
      </c>
      <c r="AJ20" s="50">
        <v>151.9924919655867</v>
      </c>
      <c r="AK20" s="51">
        <v>108.55799379706096</v>
      </c>
      <c r="AM20" s="14" t="s">
        <v>28</v>
      </c>
      <c r="AN20" s="47">
        <v>11891.05896682</v>
      </c>
      <c r="AO20" s="48">
        <v>92</v>
      </c>
      <c r="AP20" s="49">
        <v>69</v>
      </c>
      <c r="AQ20" s="50">
        <v>68.61721848869666</v>
      </c>
      <c r="AR20" s="49">
        <v>100.55785052168268</v>
      </c>
      <c r="AS20" s="50">
        <v>77.84972109155056</v>
      </c>
      <c r="AT20" s="51">
        <v>88.6323021232878</v>
      </c>
    </row>
    <row r="21" spans="1:46" ht="15.75" customHeight="1">
      <c r="A21" s="202"/>
      <c r="C21" s="14" t="s">
        <v>144</v>
      </c>
      <c r="D21" s="47">
        <v>5263.67096101</v>
      </c>
      <c r="E21" s="48">
        <v>817</v>
      </c>
      <c r="F21" s="49">
        <v>364</v>
      </c>
      <c r="G21" s="50">
        <v>378.6104818372011</v>
      </c>
      <c r="H21" s="49">
        <v>96.14102552937679</v>
      </c>
      <c r="I21" s="50">
        <v>376.937441599581</v>
      </c>
      <c r="J21" s="51">
        <v>96.56774833917285</v>
      </c>
      <c r="L21" s="14" t="s">
        <v>144</v>
      </c>
      <c r="M21" s="47">
        <v>5454.85326621</v>
      </c>
      <c r="N21" s="48">
        <v>201</v>
      </c>
      <c r="O21" s="49">
        <v>131</v>
      </c>
      <c r="P21" s="50">
        <v>129.72274486123447</v>
      </c>
      <c r="Q21" s="49">
        <v>100.98460384887154</v>
      </c>
      <c r="R21" s="50">
        <v>128.52781113872905</v>
      </c>
      <c r="S21" s="51">
        <v>101.92346608828694</v>
      </c>
      <c r="U21" s="14" t="s">
        <v>144</v>
      </c>
      <c r="V21" s="47">
        <v>7948.190294</v>
      </c>
      <c r="W21" s="48">
        <v>126</v>
      </c>
      <c r="X21" s="49">
        <v>81</v>
      </c>
      <c r="Y21" s="50">
        <v>87.64054027217348</v>
      </c>
      <c r="Z21" s="49">
        <v>92.42298113230379</v>
      </c>
      <c r="AA21" s="50">
        <v>87.04857650940957</v>
      </c>
      <c r="AB21" s="51">
        <v>93.05149291125312</v>
      </c>
      <c r="AD21" s="14" t="s">
        <v>144</v>
      </c>
      <c r="AE21" s="47">
        <v>11652.31768297</v>
      </c>
      <c r="AF21" s="48">
        <v>116</v>
      </c>
      <c r="AG21" s="49">
        <v>78</v>
      </c>
      <c r="AH21" s="50">
        <v>89.02660426859107</v>
      </c>
      <c r="AI21" s="49">
        <v>87.61425940124137</v>
      </c>
      <c r="AJ21" s="50">
        <v>96.24605322379311</v>
      </c>
      <c r="AK21" s="51">
        <v>81.0422842156789</v>
      </c>
      <c r="AM21" s="14" t="s">
        <v>144</v>
      </c>
      <c r="AN21" s="47">
        <v>3953.5502929000004</v>
      </c>
      <c r="AO21" s="48">
        <v>42</v>
      </c>
      <c r="AP21" s="49">
        <v>30</v>
      </c>
      <c r="AQ21" s="50">
        <v>29.736863674522947</v>
      </c>
      <c r="AR21" s="49">
        <v>100.8848825765795</v>
      </c>
      <c r="AS21" s="50">
        <v>33.737982888076765</v>
      </c>
      <c r="AT21" s="51">
        <v>88.92055016899722</v>
      </c>
    </row>
    <row r="22" spans="1:46" ht="15.75" customHeight="1">
      <c r="A22" s="202"/>
      <c r="C22" s="14"/>
      <c r="D22" s="52"/>
      <c r="E22" s="53"/>
      <c r="F22" s="54"/>
      <c r="G22" s="55"/>
      <c r="H22" s="54"/>
      <c r="I22" s="55"/>
      <c r="J22" s="56"/>
      <c r="L22" s="14"/>
      <c r="M22" s="52"/>
      <c r="N22" s="53"/>
      <c r="O22" s="54"/>
      <c r="P22" s="55"/>
      <c r="Q22" s="54"/>
      <c r="R22" s="55"/>
      <c r="S22" s="56"/>
      <c r="U22" s="14"/>
      <c r="V22" s="52"/>
      <c r="W22" s="53"/>
      <c r="X22" s="54"/>
      <c r="Y22" s="55"/>
      <c r="Z22" s="54"/>
      <c r="AA22" s="55"/>
      <c r="AB22" s="56"/>
      <c r="AD22" s="14"/>
      <c r="AE22" s="52"/>
      <c r="AF22" s="53"/>
      <c r="AG22" s="54"/>
      <c r="AH22" s="55"/>
      <c r="AI22" s="54"/>
      <c r="AJ22" s="55"/>
      <c r="AK22" s="56"/>
      <c r="AM22" s="14"/>
      <c r="AN22" s="52"/>
      <c r="AO22" s="53"/>
      <c r="AP22" s="54"/>
      <c r="AQ22" s="55"/>
      <c r="AR22" s="54"/>
      <c r="AS22" s="55"/>
      <c r="AT22" s="56"/>
    </row>
    <row r="23" spans="1:46" ht="15.75" customHeight="1">
      <c r="A23" s="202"/>
      <c r="C23" s="14" t="s">
        <v>30</v>
      </c>
      <c r="D23" s="47">
        <v>71635.37225330003</v>
      </c>
      <c r="E23" s="48">
        <v>10710</v>
      </c>
      <c r="F23" s="49">
        <v>4345</v>
      </c>
      <c r="G23" s="50">
        <v>4364.285321727688</v>
      </c>
      <c r="H23" s="49">
        <v>99.55811042803101</v>
      </c>
      <c r="I23" s="50">
        <v>4345</v>
      </c>
      <c r="J23" s="51">
        <v>100</v>
      </c>
      <c r="L23" s="14" t="s">
        <v>30</v>
      </c>
      <c r="M23" s="47">
        <v>103298.33372396001</v>
      </c>
      <c r="N23" s="48">
        <v>1658</v>
      </c>
      <c r="O23" s="49">
        <v>1138</v>
      </c>
      <c r="P23" s="50">
        <v>1148.5800804056596</v>
      </c>
      <c r="Q23" s="49">
        <v>99.07885565959643</v>
      </c>
      <c r="R23" s="50">
        <v>1138.0000000000007</v>
      </c>
      <c r="S23" s="51">
        <v>99.99999999999994</v>
      </c>
      <c r="U23" s="14" t="s">
        <v>30</v>
      </c>
      <c r="V23" s="47">
        <v>182232.72381954998</v>
      </c>
      <c r="W23" s="48">
        <v>898</v>
      </c>
      <c r="X23" s="49">
        <v>658</v>
      </c>
      <c r="Y23" s="50">
        <v>662.474652791784</v>
      </c>
      <c r="Z23" s="49">
        <v>99.32455486818597</v>
      </c>
      <c r="AA23" s="50">
        <v>657.9999999999999</v>
      </c>
      <c r="AB23" s="51">
        <v>100.00000000000001</v>
      </c>
      <c r="AD23" s="14" t="s">
        <v>30</v>
      </c>
      <c r="AE23" s="47">
        <v>253027.48221328005</v>
      </c>
      <c r="AF23" s="48">
        <v>953</v>
      </c>
      <c r="AG23" s="49">
        <v>679</v>
      </c>
      <c r="AH23" s="50">
        <v>628.0679806975155</v>
      </c>
      <c r="AI23" s="49">
        <v>108.10931632686015</v>
      </c>
      <c r="AJ23" s="50">
        <v>679.0000000000001</v>
      </c>
      <c r="AK23" s="51">
        <v>99.99999999999999</v>
      </c>
      <c r="AM23" s="14" t="s">
        <v>30</v>
      </c>
      <c r="AN23" s="47">
        <v>149724.01969316002</v>
      </c>
      <c r="AO23" s="48">
        <v>455</v>
      </c>
      <c r="AP23" s="49">
        <v>342</v>
      </c>
      <c r="AQ23" s="50">
        <v>301.4408837192516</v>
      </c>
      <c r="AR23" s="49">
        <v>113.45508140114244</v>
      </c>
      <c r="AS23" s="50">
        <v>342</v>
      </c>
      <c r="AT23" s="51">
        <v>100</v>
      </c>
    </row>
    <row r="24" spans="1:46" ht="15.75" customHeight="1" thickBot="1">
      <c r="A24" s="203"/>
      <c r="C24" s="38"/>
      <c r="D24" s="65"/>
      <c r="E24" s="66"/>
      <c r="F24" s="64"/>
      <c r="G24" s="67"/>
      <c r="H24" s="64"/>
      <c r="I24" s="67"/>
      <c r="J24" s="68"/>
      <c r="L24" s="38"/>
      <c r="M24" s="65"/>
      <c r="N24" s="66"/>
      <c r="O24" s="64"/>
      <c r="P24" s="67"/>
      <c r="Q24" s="64"/>
      <c r="R24" s="67"/>
      <c r="S24" s="68"/>
      <c r="U24" s="38"/>
      <c r="V24" s="65"/>
      <c r="W24" s="66"/>
      <c r="X24" s="64"/>
      <c r="Y24" s="67"/>
      <c r="Z24" s="64"/>
      <c r="AA24" s="67"/>
      <c r="AB24" s="68"/>
      <c r="AD24" s="38"/>
      <c r="AE24" s="65"/>
      <c r="AF24" s="66"/>
      <c r="AG24" s="64"/>
      <c r="AH24" s="67"/>
      <c r="AI24" s="64"/>
      <c r="AJ24" s="67"/>
      <c r="AK24" s="68"/>
      <c r="AM24" s="38"/>
      <c r="AN24" s="65"/>
      <c r="AO24" s="66"/>
      <c r="AP24" s="64"/>
      <c r="AQ24" s="67"/>
      <c r="AR24" s="64"/>
      <c r="AS24" s="67"/>
      <c r="AT24" s="68"/>
    </row>
    <row r="25" spans="1:46" ht="17.25" thickBot="1" thickTop="1">
      <c r="A25" s="96"/>
      <c r="B25" s="58"/>
      <c r="C25" s="63"/>
      <c r="D25" s="47"/>
      <c r="E25" s="48"/>
      <c r="F25" s="49"/>
      <c r="G25" s="50"/>
      <c r="H25" s="49"/>
      <c r="I25" s="50"/>
      <c r="J25" s="64"/>
      <c r="L25" s="63"/>
      <c r="M25" s="47"/>
      <c r="N25" s="48"/>
      <c r="O25" s="49"/>
      <c r="P25" s="50"/>
      <c r="Q25" s="49"/>
      <c r="R25" s="50"/>
      <c r="S25" s="64"/>
      <c r="U25" s="63"/>
      <c r="V25" s="47"/>
      <c r="W25" s="48"/>
      <c r="X25" s="49"/>
      <c r="Y25" s="50"/>
      <c r="Z25" s="49"/>
      <c r="AA25" s="50"/>
      <c r="AB25" s="64"/>
      <c r="AD25" s="63"/>
      <c r="AE25" s="47"/>
      <c r="AF25" s="48"/>
      <c r="AG25" s="49"/>
      <c r="AH25" s="50"/>
      <c r="AI25" s="49"/>
      <c r="AJ25" s="50"/>
      <c r="AK25" s="64"/>
      <c r="AM25" s="63"/>
      <c r="AN25" s="47"/>
      <c r="AO25" s="48"/>
      <c r="AP25" s="49"/>
      <c r="AQ25" s="50"/>
      <c r="AR25" s="49"/>
      <c r="AS25" s="50"/>
      <c r="AT25" s="64"/>
    </row>
    <row r="26" spans="1:46" s="90" customFormat="1" ht="16.5" customHeight="1" thickTop="1">
      <c r="A26" s="204" t="s">
        <v>166</v>
      </c>
      <c r="C26" s="189" t="s">
        <v>81</v>
      </c>
      <c r="D26" s="190"/>
      <c r="E26" s="190"/>
      <c r="F26" s="190"/>
      <c r="G26" s="190"/>
      <c r="H26" s="190"/>
      <c r="I26" s="190"/>
      <c r="J26" s="191"/>
      <c r="L26" s="189" t="s">
        <v>82</v>
      </c>
      <c r="M26" s="190"/>
      <c r="N26" s="190"/>
      <c r="O26" s="190"/>
      <c r="P26" s="190"/>
      <c r="Q26" s="190"/>
      <c r="R26" s="190"/>
      <c r="S26" s="191"/>
      <c r="U26" s="189" t="s">
        <v>83</v>
      </c>
      <c r="V26" s="190"/>
      <c r="W26" s="190"/>
      <c r="X26" s="190"/>
      <c r="Y26" s="190"/>
      <c r="Z26" s="190"/>
      <c r="AA26" s="190"/>
      <c r="AB26" s="191"/>
      <c r="AD26" s="189" t="s">
        <v>84</v>
      </c>
      <c r="AE26" s="190"/>
      <c r="AF26" s="190"/>
      <c r="AG26" s="190"/>
      <c r="AH26" s="190"/>
      <c r="AI26" s="190"/>
      <c r="AJ26" s="190"/>
      <c r="AK26" s="191"/>
      <c r="AM26" s="189" t="s">
        <v>85</v>
      </c>
      <c r="AN26" s="190"/>
      <c r="AO26" s="190"/>
      <c r="AP26" s="190"/>
      <c r="AQ26" s="190"/>
      <c r="AR26" s="190"/>
      <c r="AS26" s="190"/>
      <c r="AT26" s="191"/>
    </row>
    <row r="27" spans="1:46" ht="15.75" customHeight="1">
      <c r="A27" s="202"/>
      <c r="C27" s="192" t="str">
        <f>"Comparison of actual Claim Inceptions with those expected using "&amp;Comparison_Basis</f>
        <v>Comparison of actual Claim Inceptions with those expected using IPM 1991-98</v>
      </c>
      <c r="D27" s="193"/>
      <c r="E27" s="193"/>
      <c r="F27" s="193"/>
      <c r="G27" s="193"/>
      <c r="H27" s="193"/>
      <c r="I27" s="193"/>
      <c r="J27" s="194"/>
      <c r="L27" s="192" t="str">
        <f>"Comparison of actual Claim Inceptions with those expected using "&amp;Comparison_Basis</f>
        <v>Comparison of actual Claim Inceptions with those expected using IPM 1991-98</v>
      </c>
      <c r="M27" s="193"/>
      <c r="N27" s="193"/>
      <c r="O27" s="193"/>
      <c r="P27" s="193"/>
      <c r="Q27" s="193"/>
      <c r="R27" s="193"/>
      <c r="S27" s="194"/>
      <c r="U27" s="192" t="str">
        <f>"Comparison of actual Claim Inceptions with those expected using "&amp;Comparison_Basis</f>
        <v>Comparison of actual Claim Inceptions with those expected using IPM 1991-98</v>
      </c>
      <c r="V27" s="193"/>
      <c r="W27" s="193"/>
      <c r="X27" s="193"/>
      <c r="Y27" s="193"/>
      <c r="Z27" s="193"/>
      <c r="AA27" s="193"/>
      <c r="AB27" s="194"/>
      <c r="AD27" s="192" t="str">
        <f>"Comparison of actual Claim Inceptions with those expected using "&amp;Comparison_Basis</f>
        <v>Comparison of actual Claim Inceptions with those expected using IPM 1991-98</v>
      </c>
      <c r="AE27" s="193"/>
      <c r="AF27" s="193"/>
      <c r="AG27" s="193"/>
      <c r="AH27" s="193"/>
      <c r="AI27" s="193"/>
      <c r="AJ27" s="193"/>
      <c r="AK27" s="194"/>
      <c r="AM27" s="192" t="str">
        <f>"Comparison of actual Claim Inceptions with those expected using "&amp;Comparison_Basis</f>
        <v>Comparison of actual Claim Inceptions with those expected using IPM 1991-98</v>
      </c>
      <c r="AN27" s="193"/>
      <c r="AO27" s="193"/>
      <c r="AP27" s="193"/>
      <c r="AQ27" s="193"/>
      <c r="AR27" s="193"/>
      <c r="AS27" s="193"/>
      <c r="AT27" s="194"/>
    </row>
    <row r="28" spans="1:46" ht="15.75" customHeight="1">
      <c r="A28" s="202"/>
      <c r="C28" s="192" t="str">
        <f>Investigation&amp;", "&amp;Data_Subset&amp;" business"</f>
        <v>Individual Income Protection, Standard* business</v>
      </c>
      <c r="D28" s="193"/>
      <c r="E28" s="193"/>
      <c r="F28" s="193"/>
      <c r="G28" s="193"/>
      <c r="H28" s="193"/>
      <c r="I28" s="193"/>
      <c r="J28" s="194"/>
      <c r="L28" s="192" t="str">
        <f>Investigation&amp;", "&amp;Data_Subset&amp;" business"</f>
        <v>Individual Income Protection, Standard* business</v>
      </c>
      <c r="M28" s="193"/>
      <c r="N28" s="193"/>
      <c r="O28" s="193"/>
      <c r="P28" s="193"/>
      <c r="Q28" s="193"/>
      <c r="R28" s="193"/>
      <c r="S28" s="194"/>
      <c r="U28" s="192" t="str">
        <f>Investigation&amp;", "&amp;Data_Subset&amp;" business"</f>
        <v>Individual Income Protection, Standard* business</v>
      </c>
      <c r="V28" s="193"/>
      <c r="W28" s="193"/>
      <c r="X28" s="193"/>
      <c r="Y28" s="193"/>
      <c r="Z28" s="193"/>
      <c r="AA28" s="193"/>
      <c r="AB28" s="194"/>
      <c r="AD28" s="192" t="str">
        <f>Investigation&amp;", "&amp;Data_Subset&amp;" business"</f>
        <v>Individual Income Protection, Standard* business</v>
      </c>
      <c r="AE28" s="193"/>
      <c r="AF28" s="193"/>
      <c r="AG28" s="193"/>
      <c r="AH28" s="193"/>
      <c r="AI28" s="193"/>
      <c r="AJ28" s="193"/>
      <c r="AK28" s="194"/>
      <c r="AM28" s="192" t="str">
        <f>Investigation&amp;", "&amp;Data_Subset&amp;" business"</f>
        <v>Individual Income Protection, Standard* business</v>
      </c>
      <c r="AN28" s="193"/>
      <c r="AO28" s="193"/>
      <c r="AP28" s="193"/>
      <c r="AQ28" s="193"/>
      <c r="AR28" s="193"/>
      <c r="AS28" s="193"/>
      <c r="AT28" s="194"/>
    </row>
    <row r="29" spans="1:46" ht="15.75" customHeight="1">
      <c r="A29" s="202"/>
      <c r="C29" s="192" t="str">
        <f>Office&amp;" experience for "&amp;Period</f>
        <v>All Offices experience for 1995-1998</v>
      </c>
      <c r="D29" s="193"/>
      <c r="E29" s="193"/>
      <c r="F29" s="193"/>
      <c r="G29" s="193"/>
      <c r="H29" s="193"/>
      <c r="I29" s="193"/>
      <c r="J29" s="194"/>
      <c r="L29" s="192" t="str">
        <f>Office&amp;" experience for "&amp;Period</f>
        <v>All Offices experience for 1995-1998</v>
      </c>
      <c r="M29" s="193"/>
      <c r="N29" s="193"/>
      <c r="O29" s="193"/>
      <c r="P29" s="193"/>
      <c r="Q29" s="193"/>
      <c r="R29" s="193"/>
      <c r="S29" s="194"/>
      <c r="U29" s="192" t="str">
        <f>Office&amp;" experience for "&amp;Period</f>
        <v>All Offices experience for 1995-1998</v>
      </c>
      <c r="V29" s="193"/>
      <c r="W29" s="193"/>
      <c r="X29" s="193"/>
      <c r="Y29" s="193"/>
      <c r="Z29" s="193"/>
      <c r="AA29" s="193"/>
      <c r="AB29" s="194"/>
      <c r="AD29" s="192" t="str">
        <f>Office&amp;" experience for "&amp;Period</f>
        <v>All Offices experience for 1995-1998</v>
      </c>
      <c r="AE29" s="193"/>
      <c r="AF29" s="193"/>
      <c r="AG29" s="193"/>
      <c r="AH29" s="193"/>
      <c r="AI29" s="193"/>
      <c r="AJ29" s="193"/>
      <c r="AK29" s="194"/>
      <c r="AM29" s="192" t="str">
        <f>Office&amp;" experience for "&amp;Period</f>
        <v>All Offices experience for 1995-1998</v>
      </c>
      <c r="AN29" s="193"/>
      <c r="AO29" s="193"/>
      <c r="AP29" s="193"/>
      <c r="AQ29" s="193"/>
      <c r="AR29" s="193"/>
      <c r="AS29" s="193"/>
      <c r="AT29" s="194"/>
    </row>
    <row r="30" spans="1:46" ht="15.75" customHeight="1">
      <c r="A30" s="202"/>
      <c r="C30" s="192" t="str">
        <f>$A$2&amp;", "&amp;$A26&amp;", "&amp;C$1</f>
        <v>Males, CMI Occupation Class 2, Deferred Period 1 week</v>
      </c>
      <c r="D30" s="193"/>
      <c r="E30" s="193"/>
      <c r="F30" s="193"/>
      <c r="G30" s="193"/>
      <c r="H30" s="193"/>
      <c r="I30" s="193"/>
      <c r="J30" s="194"/>
      <c r="L30" s="192" t="str">
        <f>$A$2&amp;", "&amp;$A26&amp;", "&amp;L$1</f>
        <v>Males, CMI Occupation Class 2, Deferred Period 4 weeks</v>
      </c>
      <c r="M30" s="193"/>
      <c r="N30" s="193"/>
      <c r="O30" s="193"/>
      <c r="P30" s="193"/>
      <c r="Q30" s="193"/>
      <c r="R30" s="193"/>
      <c r="S30" s="194"/>
      <c r="U30" s="192" t="str">
        <f>$A$2&amp;", "&amp;$A26&amp;", "&amp;U$1</f>
        <v>Males, CMI Occupation Class 2, Deferred Period 13 weeks</v>
      </c>
      <c r="V30" s="193"/>
      <c r="W30" s="193"/>
      <c r="X30" s="193"/>
      <c r="Y30" s="193"/>
      <c r="Z30" s="193"/>
      <c r="AA30" s="193"/>
      <c r="AB30" s="194"/>
      <c r="AD30" s="192" t="str">
        <f>$A$2&amp;", "&amp;$A26&amp;", "&amp;AD$1</f>
        <v>Males, CMI Occupation Class 2, Deferred Period 26 weeks</v>
      </c>
      <c r="AE30" s="193"/>
      <c r="AF30" s="193"/>
      <c r="AG30" s="193"/>
      <c r="AH30" s="193"/>
      <c r="AI30" s="193"/>
      <c r="AJ30" s="193"/>
      <c r="AK30" s="194"/>
      <c r="AM30" s="192" t="str">
        <f>$A$2&amp;", "&amp;$A26&amp;", "&amp;AM$1</f>
        <v>Males, CMI Occupation Class 2, Deferred Period 52 weeks</v>
      </c>
      <c r="AN30" s="193"/>
      <c r="AO30" s="193"/>
      <c r="AP30" s="193"/>
      <c r="AQ30" s="193"/>
      <c r="AR30" s="193"/>
      <c r="AS30" s="193"/>
      <c r="AT30" s="194"/>
    </row>
    <row r="31" spans="1:46" ht="16.5" customHeight="1" thickBot="1">
      <c r="A31" s="202"/>
      <c r="C31" s="195" t="s">
        <v>75</v>
      </c>
      <c r="D31" s="196"/>
      <c r="E31" s="196"/>
      <c r="F31" s="196"/>
      <c r="G31" s="196"/>
      <c r="H31" s="196"/>
      <c r="I31" s="196"/>
      <c r="J31" s="197"/>
      <c r="L31" s="195" t="s">
        <v>75</v>
      </c>
      <c r="M31" s="196"/>
      <c r="N31" s="196"/>
      <c r="O31" s="196"/>
      <c r="P31" s="196"/>
      <c r="Q31" s="196"/>
      <c r="R31" s="196"/>
      <c r="S31" s="197"/>
      <c r="U31" s="195" t="s">
        <v>75</v>
      </c>
      <c r="V31" s="196"/>
      <c r="W31" s="196"/>
      <c r="X31" s="196"/>
      <c r="Y31" s="196"/>
      <c r="Z31" s="196"/>
      <c r="AA31" s="196"/>
      <c r="AB31" s="197"/>
      <c r="AD31" s="195" t="s">
        <v>75</v>
      </c>
      <c r="AE31" s="196"/>
      <c r="AF31" s="196"/>
      <c r="AG31" s="196"/>
      <c r="AH31" s="196"/>
      <c r="AI31" s="196"/>
      <c r="AJ31" s="196"/>
      <c r="AK31" s="197"/>
      <c r="AM31" s="195" t="s">
        <v>75</v>
      </c>
      <c r="AN31" s="196"/>
      <c r="AO31" s="196"/>
      <c r="AP31" s="196"/>
      <c r="AQ31" s="196"/>
      <c r="AR31" s="196"/>
      <c r="AS31" s="196"/>
      <c r="AT31" s="197"/>
    </row>
    <row r="32" spans="1:46" ht="16.5" customHeight="1" thickTop="1">
      <c r="A32" s="202"/>
      <c r="C32" s="41"/>
      <c r="D32" s="201" t="s">
        <v>188</v>
      </c>
      <c r="E32" s="201"/>
      <c r="F32" s="201" t="s">
        <v>189</v>
      </c>
      <c r="G32" s="201"/>
      <c r="H32" s="42"/>
      <c r="I32" s="42"/>
      <c r="J32" s="43"/>
      <c r="L32" s="41"/>
      <c r="M32" s="201" t="s">
        <v>188</v>
      </c>
      <c r="N32" s="201"/>
      <c r="O32" s="201" t="s">
        <v>189</v>
      </c>
      <c r="P32" s="201"/>
      <c r="Q32" s="42"/>
      <c r="R32" s="42"/>
      <c r="S32" s="43"/>
      <c r="U32" s="41"/>
      <c r="V32" s="201" t="s">
        <v>188</v>
      </c>
      <c r="W32" s="201"/>
      <c r="X32" s="201" t="s">
        <v>189</v>
      </c>
      <c r="Y32" s="201"/>
      <c r="Z32" s="42"/>
      <c r="AA32" s="42"/>
      <c r="AB32" s="43"/>
      <c r="AD32" s="41"/>
      <c r="AE32" s="201" t="s">
        <v>188</v>
      </c>
      <c r="AF32" s="201"/>
      <c r="AG32" s="201" t="s">
        <v>189</v>
      </c>
      <c r="AH32" s="201"/>
      <c r="AI32" s="42"/>
      <c r="AJ32" s="42"/>
      <c r="AK32" s="43"/>
      <c r="AM32" s="41"/>
      <c r="AN32" s="201" t="s">
        <v>188</v>
      </c>
      <c r="AO32" s="201"/>
      <c r="AP32" s="201" t="s">
        <v>189</v>
      </c>
      <c r="AQ32" s="201"/>
      <c r="AR32" s="42"/>
      <c r="AS32" s="42"/>
      <c r="AT32" s="43"/>
    </row>
    <row r="33" spans="1:46" ht="16.5" customHeight="1" thickBot="1">
      <c r="A33" s="202"/>
      <c r="C33" s="38" t="s">
        <v>29</v>
      </c>
      <c r="D33" s="44" t="s">
        <v>18</v>
      </c>
      <c r="E33" s="44" t="s">
        <v>19</v>
      </c>
      <c r="F33" s="44" t="s">
        <v>190</v>
      </c>
      <c r="G33" s="44" t="s">
        <v>191</v>
      </c>
      <c r="H33" s="2" t="s">
        <v>192</v>
      </c>
      <c r="I33" s="44" t="s">
        <v>193</v>
      </c>
      <c r="J33" s="3" t="s">
        <v>194</v>
      </c>
      <c r="L33" s="38" t="s">
        <v>29</v>
      </c>
      <c r="M33" s="44" t="s">
        <v>18</v>
      </c>
      <c r="N33" s="44" t="s">
        <v>19</v>
      </c>
      <c r="O33" s="44" t="s">
        <v>190</v>
      </c>
      <c r="P33" s="44" t="s">
        <v>191</v>
      </c>
      <c r="Q33" s="2" t="s">
        <v>192</v>
      </c>
      <c r="R33" s="44" t="s">
        <v>193</v>
      </c>
      <c r="S33" s="3" t="s">
        <v>194</v>
      </c>
      <c r="U33" s="38" t="s">
        <v>29</v>
      </c>
      <c r="V33" s="44" t="s">
        <v>18</v>
      </c>
      <c r="W33" s="44" t="s">
        <v>19</v>
      </c>
      <c r="X33" s="44" t="s">
        <v>190</v>
      </c>
      <c r="Y33" s="44" t="s">
        <v>191</v>
      </c>
      <c r="Z33" s="2" t="s">
        <v>192</v>
      </c>
      <c r="AA33" s="44" t="s">
        <v>193</v>
      </c>
      <c r="AB33" s="3" t="s">
        <v>194</v>
      </c>
      <c r="AD33" s="38" t="s">
        <v>29</v>
      </c>
      <c r="AE33" s="44" t="s">
        <v>18</v>
      </c>
      <c r="AF33" s="44" t="s">
        <v>19</v>
      </c>
      <c r="AG33" s="44" t="s">
        <v>190</v>
      </c>
      <c r="AH33" s="44" t="s">
        <v>191</v>
      </c>
      <c r="AI33" s="2" t="s">
        <v>192</v>
      </c>
      <c r="AJ33" s="44" t="s">
        <v>193</v>
      </c>
      <c r="AK33" s="3" t="s">
        <v>194</v>
      </c>
      <c r="AM33" s="38" t="s">
        <v>29</v>
      </c>
      <c r="AN33" s="44" t="s">
        <v>18</v>
      </c>
      <c r="AO33" s="44" t="s">
        <v>19</v>
      </c>
      <c r="AP33" s="44" t="s">
        <v>190</v>
      </c>
      <c r="AQ33" s="44" t="s">
        <v>191</v>
      </c>
      <c r="AR33" s="2" t="s">
        <v>192</v>
      </c>
      <c r="AS33" s="44" t="s">
        <v>193</v>
      </c>
      <c r="AT33" s="3" t="s">
        <v>194</v>
      </c>
    </row>
    <row r="34" spans="1:46" ht="16.5" customHeight="1" thickTop="1">
      <c r="A34" s="202"/>
      <c r="C34" s="14"/>
      <c r="D34" s="45"/>
      <c r="E34" s="45"/>
      <c r="F34" s="45"/>
      <c r="G34" s="45"/>
      <c r="H34" s="45"/>
      <c r="I34" s="45"/>
      <c r="J34" s="46"/>
      <c r="L34" s="14"/>
      <c r="M34" s="45"/>
      <c r="N34" s="45"/>
      <c r="O34" s="45"/>
      <c r="P34" s="45"/>
      <c r="Q34" s="45"/>
      <c r="R34" s="45"/>
      <c r="S34" s="46"/>
      <c r="U34" s="14"/>
      <c r="V34" s="45"/>
      <c r="W34" s="45"/>
      <c r="X34" s="45"/>
      <c r="Y34" s="45"/>
      <c r="Z34" s="45"/>
      <c r="AA34" s="45"/>
      <c r="AB34" s="46"/>
      <c r="AD34" s="14"/>
      <c r="AE34" s="45"/>
      <c r="AF34" s="45"/>
      <c r="AG34" s="45"/>
      <c r="AH34" s="45"/>
      <c r="AI34" s="45"/>
      <c r="AJ34" s="45"/>
      <c r="AK34" s="46"/>
      <c r="AM34" s="14"/>
      <c r="AN34" s="45"/>
      <c r="AO34" s="45"/>
      <c r="AP34" s="45"/>
      <c r="AQ34" s="45"/>
      <c r="AR34" s="45"/>
      <c r="AS34" s="45"/>
      <c r="AT34" s="46"/>
    </row>
    <row r="35" spans="1:46" ht="15.75" customHeight="1">
      <c r="A35" s="202"/>
      <c r="C35" s="14" t="s">
        <v>143</v>
      </c>
      <c r="D35" s="47">
        <v>0</v>
      </c>
      <c r="E35" s="48">
        <v>0</v>
      </c>
      <c r="F35" s="49">
        <v>0</v>
      </c>
      <c r="G35" s="50">
        <v>0</v>
      </c>
      <c r="H35" s="49">
        <v>0</v>
      </c>
      <c r="I35" s="50">
        <v>0</v>
      </c>
      <c r="J35" s="51">
        <v>0</v>
      </c>
      <c r="L35" s="14" t="s">
        <v>143</v>
      </c>
      <c r="M35" s="47">
        <v>30.17325492</v>
      </c>
      <c r="N35" s="48">
        <v>0</v>
      </c>
      <c r="O35" s="49">
        <v>0</v>
      </c>
      <c r="P35" s="50">
        <v>0.21678381013467993</v>
      </c>
      <c r="Q35" s="49">
        <v>0</v>
      </c>
      <c r="R35" s="50">
        <v>0.22998769368145186</v>
      </c>
      <c r="S35" s="51">
        <v>0</v>
      </c>
      <c r="U35" s="14" t="s">
        <v>143</v>
      </c>
      <c r="V35" s="47">
        <v>11.461689859999998</v>
      </c>
      <c r="W35" s="48">
        <v>0</v>
      </c>
      <c r="X35" s="49">
        <v>0</v>
      </c>
      <c r="Y35" s="50">
        <v>0.06167997166067576</v>
      </c>
      <c r="Z35" s="49">
        <v>0</v>
      </c>
      <c r="AA35" s="50">
        <v>0.07183075628379086</v>
      </c>
      <c r="AB35" s="51">
        <v>0</v>
      </c>
      <c r="AD35" s="14" t="s">
        <v>143</v>
      </c>
      <c r="AE35" s="47">
        <v>1.5385663800000002</v>
      </c>
      <c r="AF35" s="48">
        <v>0</v>
      </c>
      <c r="AG35" s="49">
        <v>0</v>
      </c>
      <c r="AH35" s="50">
        <v>0.0035874185830027587</v>
      </c>
      <c r="AI35" s="49">
        <v>0</v>
      </c>
      <c r="AJ35" s="50">
        <v>0.003357278707718819</v>
      </c>
      <c r="AK35" s="51">
        <v>0</v>
      </c>
      <c r="AM35" s="14" t="s">
        <v>143</v>
      </c>
      <c r="AN35" s="47">
        <v>3.5772490500000003</v>
      </c>
      <c r="AO35" s="48">
        <v>0</v>
      </c>
      <c r="AP35" s="49">
        <v>0</v>
      </c>
      <c r="AQ35" s="50">
        <v>0.003749747803959827</v>
      </c>
      <c r="AR35" s="49">
        <v>0</v>
      </c>
      <c r="AS35" s="50">
        <v>0.005450398432530082</v>
      </c>
      <c r="AT35" s="51">
        <v>0</v>
      </c>
    </row>
    <row r="36" spans="1:46" ht="15.75" customHeight="1">
      <c r="A36" s="202"/>
      <c r="C36" s="14" t="s">
        <v>21</v>
      </c>
      <c r="D36" s="47">
        <v>0</v>
      </c>
      <c r="E36" s="48">
        <v>0</v>
      </c>
      <c r="F36" s="49">
        <v>0</v>
      </c>
      <c r="G36" s="50">
        <v>0</v>
      </c>
      <c r="H36" s="49">
        <v>0</v>
      </c>
      <c r="I36" s="50">
        <v>0</v>
      </c>
      <c r="J36" s="51">
        <v>0</v>
      </c>
      <c r="L36" s="14" t="s">
        <v>21</v>
      </c>
      <c r="M36" s="47">
        <v>588.21666274</v>
      </c>
      <c r="N36" s="48">
        <v>3</v>
      </c>
      <c r="O36" s="49">
        <v>3</v>
      </c>
      <c r="P36" s="50">
        <v>3.7800709636931793</v>
      </c>
      <c r="Q36" s="49">
        <v>79.36358943560573</v>
      </c>
      <c r="R36" s="50">
        <v>4.010307791674616</v>
      </c>
      <c r="S36" s="51">
        <v>74.80722567549526</v>
      </c>
      <c r="U36" s="14" t="s">
        <v>21</v>
      </c>
      <c r="V36" s="47">
        <v>689.93469644</v>
      </c>
      <c r="W36" s="48">
        <v>0</v>
      </c>
      <c r="X36" s="49">
        <v>0</v>
      </c>
      <c r="Y36" s="50">
        <v>1.7201911681352695</v>
      </c>
      <c r="Z36" s="49">
        <v>0</v>
      </c>
      <c r="AA36" s="50">
        <v>2.0032861435089107</v>
      </c>
      <c r="AB36" s="51">
        <v>0</v>
      </c>
      <c r="AD36" s="14" t="s">
        <v>21</v>
      </c>
      <c r="AE36" s="47">
        <v>427.53308984</v>
      </c>
      <c r="AF36" s="48">
        <v>0</v>
      </c>
      <c r="AG36" s="49">
        <v>0</v>
      </c>
      <c r="AH36" s="50">
        <v>0.5286833003710496</v>
      </c>
      <c r="AI36" s="49">
        <v>0</v>
      </c>
      <c r="AJ36" s="50">
        <v>0.49476723900353187</v>
      </c>
      <c r="AK36" s="51">
        <v>0</v>
      </c>
      <c r="AM36" s="14" t="s">
        <v>21</v>
      </c>
      <c r="AN36" s="47">
        <v>373.79326013</v>
      </c>
      <c r="AO36" s="48">
        <v>0</v>
      </c>
      <c r="AP36" s="49">
        <v>0</v>
      </c>
      <c r="AQ36" s="50">
        <v>0.2694294456504082</v>
      </c>
      <c r="AR36" s="49">
        <v>0</v>
      </c>
      <c r="AS36" s="50">
        <v>0.391625758590928</v>
      </c>
      <c r="AT36" s="51">
        <v>0</v>
      </c>
    </row>
    <row r="37" spans="1:46" ht="15.75" customHeight="1">
      <c r="A37" s="202"/>
      <c r="C37" s="14" t="s">
        <v>22</v>
      </c>
      <c r="D37" s="47">
        <v>0</v>
      </c>
      <c r="E37" s="48">
        <v>0</v>
      </c>
      <c r="F37" s="49">
        <v>0</v>
      </c>
      <c r="G37" s="50">
        <v>0</v>
      </c>
      <c r="H37" s="49">
        <v>0</v>
      </c>
      <c r="I37" s="50">
        <v>0</v>
      </c>
      <c r="J37" s="51">
        <v>0</v>
      </c>
      <c r="L37" s="14" t="s">
        <v>22</v>
      </c>
      <c r="M37" s="47">
        <v>1896.05617209</v>
      </c>
      <c r="N37" s="48">
        <v>15</v>
      </c>
      <c r="O37" s="49">
        <v>13</v>
      </c>
      <c r="P37" s="50">
        <v>11.760430675859409</v>
      </c>
      <c r="Q37" s="49">
        <v>110.54016947427827</v>
      </c>
      <c r="R37" s="50">
        <v>12.476735814178825</v>
      </c>
      <c r="S37" s="51">
        <v>104.19391893532382</v>
      </c>
      <c r="U37" s="14" t="s">
        <v>22</v>
      </c>
      <c r="V37" s="47">
        <v>3766.41232683</v>
      </c>
      <c r="W37" s="48">
        <v>7</v>
      </c>
      <c r="X37" s="49">
        <v>7</v>
      </c>
      <c r="Y37" s="50">
        <v>5.739246585417045</v>
      </c>
      <c r="Z37" s="49">
        <v>121.96722855202677</v>
      </c>
      <c r="AA37" s="50">
        <v>6.683764788311416</v>
      </c>
      <c r="AB37" s="51">
        <v>104.73139348412764</v>
      </c>
      <c r="AD37" s="14" t="s">
        <v>22</v>
      </c>
      <c r="AE37" s="47">
        <v>2896.98230941</v>
      </c>
      <c r="AF37" s="48">
        <v>0</v>
      </c>
      <c r="AG37" s="49">
        <v>0</v>
      </c>
      <c r="AH37" s="50">
        <v>2.439101586441976</v>
      </c>
      <c r="AI37" s="49">
        <v>0</v>
      </c>
      <c r="AJ37" s="50">
        <v>2.282628478573207</v>
      </c>
      <c r="AK37" s="51">
        <v>0</v>
      </c>
      <c r="AM37" s="14" t="s">
        <v>22</v>
      </c>
      <c r="AN37" s="47">
        <v>1719.29322134</v>
      </c>
      <c r="AO37" s="48">
        <v>1</v>
      </c>
      <c r="AP37" s="49">
        <v>1</v>
      </c>
      <c r="AQ37" s="50">
        <v>1.042256295101759</v>
      </c>
      <c r="AR37" s="49">
        <v>95.9456905849023</v>
      </c>
      <c r="AS37" s="50">
        <v>1.5149584383030412</v>
      </c>
      <c r="AT37" s="51">
        <v>66.00841149940295</v>
      </c>
    </row>
    <row r="38" spans="1:46" ht="15.75" customHeight="1">
      <c r="A38" s="202"/>
      <c r="C38" s="14" t="s">
        <v>23</v>
      </c>
      <c r="D38" s="47">
        <v>0</v>
      </c>
      <c r="E38" s="48">
        <v>0</v>
      </c>
      <c r="F38" s="49">
        <v>0</v>
      </c>
      <c r="G38" s="50">
        <v>0</v>
      </c>
      <c r="H38" s="49">
        <v>0</v>
      </c>
      <c r="I38" s="50">
        <v>0</v>
      </c>
      <c r="J38" s="51">
        <v>0</v>
      </c>
      <c r="L38" s="14" t="s">
        <v>23</v>
      </c>
      <c r="M38" s="47">
        <v>2902.2239009</v>
      </c>
      <c r="N38" s="48">
        <v>27</v>
      </c>
      <c r="O38" s="49">
        <v>27</v>
      </c>
      <c r="P38" s="50">
        <v>19.466071167164195</v>
      </c>
      <c r="Q38" s="49">
        <v>138.70287315883343</v>
      </c>
      <c r="R38" s="50">
        <v>20.65171199820563</v>
      </c>
      <c r="S38" s="51">
        <v>130.73976628352145</v>
      </c>
      <c r="U38" s="14" t="s">
        <v>23</v>
      </c>
      <c r="V38" s="47">
        <v>6631.82588692</v>
      </c>
      <c r="W38" s="48">
        <v>16</v>
      </c>
      <c r="X38" s="49">
        <v>16</v>
      </c>
      <c r="Y38" s="50">
        <v>8.25404948416904</v>
      </c>
      <c r="Z38" s="49">
        <v>193.84424615683983</v>
      </c>
      <c r="AA38" s="50">
        <v>9.612433353786665</v>
      </c>
      <c r="AB38" s="51">
        <v>166.45108903352818</v>
      </c>
      <c r="AD38" s="14" t="s">
        <v>23</v>
      </c>
      <c r="AE38" s="47">
        <v>5495.15588487</v>
      </c>
      <c r="AF38" s="48">
        <v>6</v>
      </c>
      <c r="AG38" s="49">
        <v>6</v>
      </c>
      <c r="AH38" s="50">
        <v>4.22218087117444</v>
      </c>
      <c r="AI38" s="49">
        <v>142.10665490346562</v>
      </c>
      <c r="AJ38" s="50">
        <v>3.951319761260416</v>
      </c>
      <c r="AK38" s="51">
        <v>151.84799921345984</v>
      </c>
      <c r="AM38" s="14" t="s">
        <v>23</v>
      </c>
      <c r="AN38" s="47">
        <v>2869.4584099100002</v>
      </c>
      <c r="AO38" s="48">
        <v>1</v>
      </c>
      <c r="AP38" s="49">
        <v>1</v>
      </c>
      <c r="AQ38" s="50">
        <v>1.85231144352467</v>
      </c>
      <c r="AR38" s="49">
        <v>53.986601632020935</v>
      </c>
      <c r="AS38" s="50">
        <v>2.6924038405150714</v>
      </c>
      <c r="AT38" s="51">
        <v>37.141530737405816</v>
      </c>
    </row>
    <row r="39" spans="1:46" ht="15.75" customHeight="1">
      <c r="A39" s="202"/>
      <c r="C39" s="14" t="s">
        <v>24</v>
      </c>
      <c r="D39" s="47">
        <v>16.42117252</v>
      </c>
      <c r="E39" s="48">
        <v>0</v>
      </c>
      <c r="F39" s="49">
        <v>0</v>
      </c>
      <c r="G39" s="50">
        <v>2.483475486041863</v>
      </c>
      <c r="H39" s="49">
        <v>0</v>
      </c>
      <c r="I39" s="50">
        <v>0.34250170106330113</v>
      </c>
      <c r="J39" s="51">
        <v>0</v>
      </c>
      <c r="L39" s="14" t="s">
        <v>24</v>
      </c>
      <c r="M39" s="47">
        <v>3281.80475482</v>
      </c>
      <c r="N39" s="48">
        <v>44</v>
      </c>
      <c r="O39" s="49">
        <v>40</v>
      </c>
      <c r="P39" s="50">
        <v>26.822937099124537</v>
      </c>
      <c r="Q39" s="49">
        <v>149.12609999486426</v>
      </c>
      <c r="R39" s="50">
        <v>28.4566704375099</v>
      </c>
      <c r="S39" s="51">
        <v>140.56458252148278</v>
      </c>
      <c r="U39" s="14" t="s">
        <v>24</v>
      </c>
      <c r="V39" s="47">
        <v>7758.2967424</v>
      </c>
      <c r="W39" s="48">
        <v>29</v>
      </c>
      <c r="X39" s="49">
        <v>26</v>
      </c>
      <c r="Y39" s="50">
        <v>11.650827205585177</v>
      </c>
      <c r="Z39" s="49">
        <v>223.16012023194466</v>
      </c>
      <c r="AA39" s="50">
        <v>13.568224935526505</v>
      </c>
      <c r="AB39" s="51">
        <v>191.62418167112358</v>
      </c>
      <c r="AD39" s="14" t="s">
        <v>24</v>
      </c>
      <c r="AE39" s="47">
        <v>6699.759013020001</v>
      </c>
      <c r="AF39" s="48">
        <v>15</v>
      </c>
      <c r="AG39" s="49">
        <v>13</v>
      </c>
      <c r="AH39" s="50">
        <v>6.5901905295849845</v>
      </c>
      <c r="AI39" s="49">
        <v>197.26288552113638</v>
      </c>
      <c r="AJ39" s="50">
        <v>6.167416997173107</v>
      </c>
      <c r="AK39" s="51">
        <v>210.78516348024905</v>
      </c>
      <c r="AM39" s="14" t="s">
        <v>24</v>
      </c>
      <c r="AN39" s="47">
        <v>3095.90862585</v>
      </c>
      <c r="AO39" s="48">
        <v>4</v>
      </c>
      <c r="AP39" s="49">
        <v>3</v>
      </c>
      <c r="AQ39" s="50">
        <v>2.762006018314286</v>
      </c>
      <c r="AR39" s="49">
        <v>108.61670757078824</v>
      </c>
      <c r="AS39" s="50">
        <v>4.014678869059248</v>
      </c>
      <c r="AT39" s="51">
        <v>74.72577752409335</v>
      </c>
    </row>
    <row r="40" spans="1:46" ht="15.75" customHeight="1">
      <c r="A40" s="202"/>
      <c r="C40" s="14" t="s">
        <v>25</v>
      </c>
      <c r="D40" s="47">
        <v>52.103756000000004</v>
      </c>
      <c r="E40" s="48">
        <v>1</v>
      </c>
      <c r="F40" s="49">
        <v>1</v>
      </c>
      <c r="G40" s="50">
        <v>8.086570925802402</v>
      </c>
      <c r="H40" s="49">
        <v>12.366181032422881</v>
      </c>
      <c r="I40" s="50">
        <v>1.1152372203482541</v>
      </c>
      <c r="J40" s="51">
        <v>89.66702166627212</v>
      </c>
      <c r="L40" s="14" t="s">
        <v>25</v>
      </c>
      <c r="M40" s="47">
        <v>3421.80280862</v>
      </c>
      <c r="N40" s="48">
        <v>52</v>
      </c>
      <c r="O40" s="49">
        <v>43</v>
      </c>
      <c r="P40" s="50">
        <v>35.181530308187654</v>
      </c>
      <c r="Q40" s="49">
        <v>122.2232223081916</v>
      </c>
      <c r="R40" s="50">
        <v>37.324369429328385</v>
      </c>
      <c r="S40" s="51">
        <v>115.20623297178028</v>
      </c>
      <c r="U40" s="14" t="s">
        <v>25</v>
      </c>
      <c r="V40" s="47">
        <v>8294.00999267</v>
      </c>
      <c r="W40" s="48">
        <v>35</v>
      </c>
      <c r="X40" s="49">
        <v>33</v>
      </c>
      <c r="Y40" s="50">
        <v>19.677409429768883</v>
      </c>
      <c r="Z40" s="49">
        <v>167.705002621311</v>
      </c>
      <c r="AA40" s="50">
        <v>22.915756330466046</v>
      </c>
      <c r="AB40" s="51">
        <v>144.0057204488911</v>
      </c>
      <c r="AD40" s="14" t="s">
        <v>25</v>
      </c>
      <c r="AE40" s="47">
        <v>7817.25658596</v>
      </c>
      <c r="AF40" s="48">
        <v>20</v>
      </c>
      <c r="AG40" s="49">
        <v>20</v>
      </c>
      <c r="AH40" s="50">
        <v>12.448891868442063</v>
      </c>
      <c r="AI40" s="49">
        <v>160.65686979497343</v>
      </c>
      <c r="AJ40" s="50">
        <v>11.65027125706405</v>
      </c>
      <c r="AK40" s="51">
        <v>171.6698226049729</v>
      </c>
      <c r="AM40" s="14" t="s">
        <v>25</v>
      </c>
      <c r="AN40" s="47">
        <v>3054.3664861999996</v>
      </c>
      <c r="AO40" s="48">
        <v>6</v>
      </c>
      <c r="AP40" s="49">
        <v>6</v>
      </c>
      <c r="AQ40" s="50">
        <v>4.451648275234852</v>
      </c>
      <c r="AR40" s="49">
        <v>134.78153773690627</v>
      </c>
      <c r="AS40" s="50">
        <v>6.470636973476637</v>
      </c>
      <c r="AT40" s="51">
        <v>92.72657428618243</v>
      </c>
    </row>
    <row r="41" spans="1:46" ht="15.75" customHeight="1">
      <c r="A41" s="202"/>
      <c r="C41" s="14" t="s">
        <v>26</v>
      </c>
      <c r="D41" s="47">
        <v>96.68405383000001</v>
      </c>
      <c r="E41" s="48">
        <v>1</v>
      </c>
      <c r="F41" s="49">
        <v>1</v>
      </c>
      <c r="G41" s="50">
        <v>14.821659555451848</v>
      </c>
      <c r="H41" s="49">
        <v>6.746882805253547</v>
      </c>
      <c r="I41" s="50">
        <v>2.0440884715210825</v>
      </c>
      <c r="J41" s="51">
        <v>48.92156156312856</v>
      </c>
      <c r="L41" s="14" t="s">
        <v>26</v>
      </c>
      <c r="M41" s="47">
        <v>3351.43419353</v>
      </c>
      <c r="N41" s="48">
        <v>40</v>
      </c>
      <c r="O41" s="49">
        <v>37</v>
      </c>
      <c r="P41" s="50">
        <v>48.437742045364324</v>
      </c>
      <c r="Q41" s="49">
        <v>76.38671506476847</v>
      </c>
      <c r="R41" s="50">
        <v>51.38799144285498</v>
      </c>
      <c r="S41" s="51">
        <v>72.00125741661869</v>
      </c>
      <c r="U41" s="14" t="s">
        <v>26</v>
      </c>
      <c r="V41" s="47">
        <v>9389.64402315</v>
      </c>
      <c r="W41" s="48">
        <v>37</v>
      </c>
      <c r="X41" s="49">
        <v>34</v>
      </c>
      <c r="Y41" s="50">
        <v>37.3921108380104</v>
      </c>
      <c r="Z41" s="49">
        <v>90.92827133320807</v>
      </c>
      <c r="AA41" s="50">
        <v>43.545798226331314</v>
      </c>
      <c r="AB41" s="51">
        <v>78.07871570819168</v>
      </c>
      <c r="AD41" s="14" t="s">
        <v>26</v>
      </c>
      <c r="AE41" s="47">
        <v>10502.8490701</v>
      </c>
      <c r="AF41" s="48">
        <v>26</v>
      </c>
      <c r="AG41" s="49">
        <v>25</v>
      </c>
      <c r="AH41" s="50">
        <v>28.81246420429736</v>
      </c>
      <c r="AI41" s="49">
        <v>86.76800367623977</v>
      </c>
      <c r="AJ41" s="50">
        <v>26.964088620244453</v>
      </c>
      <c r="AK41" s="51">
        <v>92.71590949018827</v>
      </c>
      <c r="AM41" s="14" t="s">
        <v>26</v>
      </c>
      <c r="AN41" s="47">
        <v>3079.5652679099994</v>
      </c>
      <c r="AO41" s="48">
        <v>15</v>
      </c>
      <c r="AP41" s="49">
        <v>15</v>
      </c>
      <c r="AQ41" s="50">
        <v>7.90237284411524</v>
      </c>
      <c r="AR41" s="49">
        <v>189.81640446350542</v>
      </c>
      <c r="AS41" s="50">
        <v>11.486393969575728</v>
      </c>
      <c r="AT41" s="51">
        <v>130.58928711422263</v>
      </c>
    </row>
    <row r="42" spans="1:46" ht="15.75" customHeight="1">
      <c r="A42" s="202"/>
      <c r="C42" s="14" t="s">
        <v>27</v>
      </c>
      <c r="D42" s="47">
        <v>90.04851688000001</v>
      </c>
      <c r="E42" s="48">
        <v>2</v>
      </c>
      <c r="F42" s="49">
        <v>2</v>
      </c>
      <c r="G42" s="50">
        <v>13.460852795546081</v>
      </c>
      <c r="H42" s="49">
        <v>14.857899647054746</v>
      </c>
      <c r="I42" s="50">
        <v>1.8564165445358094</v>
      </c>
      <c r="J42" s="51">
        <v>107.73444170635169</v>
      </c>
      <c r="L42" s="14" t="s">
        <v>27</v>
      </c>
      <c r="M42" s="47">
        <v>2672.40492613</v>
      </c>
      <c r="N42" s="48">
        <v>48</v>
      </c>
      <c r="O42" s="49">
        <v>42</v>
      </c>
      <c r="P42" s="50">
        <v>52.840313554442574</v>
      </c>
      <c r="Q42" s="49">
        <v>79.48476679027736</v>
      </c>
      <c r="R42" s="50">
        <v>56.058715086892434</v>
      </c>
      <c r="S42" s="51">
        <v>74.92144608541051</v>
      </c>
      <c r="U42" s="14" t="s">
        <v>27</v>
      </c>
      <c r="V42" s="47">
        <v>7845.719255910001</v>
      </c>
      <c r="W42" s="48">
        <v>49</v>
      </c>
      <c r="X42" s="49">
        <v>42</v>
      </c>
      <c r="Y42" s="50">
        <v>48.71641944673786</v>
      </c>
      <c r="Z42" s="49">
        <v>86.21323257535175</v>
      </c>
      <c r="AA42" s="50">
        <v>56.73376880827215</v>
      </c>
      <c r="AB42" s="51">
        <v>74.02998405047987</v>
      </c>
      <c r="AD42" s="14" t="s">
        <v>27</v>
      </c>
      <c r="AE42" s="47">
        <v>8242.3778261</v>
      </c>
      <c r="AF42" s="48">
        <v>38</v>
      </c>
      <c r="AG42" s="49">
        <v>33</v>
      </c>
      <c r="AH42" s="50">
        <v>36.87462734035684</v>
      </c>
      <c r="AI42" s="49">
        <v>89.49242983639236</v>
      </c>
      <c r="AJ42" s="50">
        <v>34.509048319982746</v>
      </c>
      <c r="AK42" s="51">
        <v>95.62709378134628</v>
      </c>
      <c r="AM42" s="14" t="s">
        <v>27</v>
      </c>
      <c r="AN42" s="47">
        <v>2051.9044553100002</v>
      </c>
      <c r="AO42" s="48">
        <v>16</v>
      </c>
      <c r="AP42" s="49">
        <v>13</v>
      </c>
      <c r="AQ42" s="50">
        <v>8.854714129676875</v>
      </c>
      <c r="AR42" s="49">
        <v>146.8144517103049</v>
      </c>
      <c r="AS42" s="50">
        <v>12.870657584472008</v>
      </c>
      <c r="AT42" s="51">
        <v>101.00494022686175</v>
      </c>
    </row>
    <row r="43" spans="1:46" ht="15.75" customHeight="1">
      <c r="A43" s="202"/>
      <c r="C43" s="14" t="s">
        <v>28</v>
      </c>
      <c r="D43" s="47">
        <v>57.20379371</v>
      </c>
      <c r="E43" s="48">
        <v>2</v>
      </c>
      <c r="F43" s="49">
        <v>2</v>
      </c>
      <c r="G43" s="50">
        <v>8.5904576500413</v>
      </c>
      <c r="H43" s="49">
        <v>23.281646700049617</v>
      </c>
      <c r="I43" s="50">
        <v>1.184729374051811</v>
      </c>
      <c r="J43" s="51">
        <v>168.81492464054793</v>
      </c>
      <c r="L43" s="14" t="s">
        <v>28</v>
      </c>
      <c r="M43" s="47">
        <v>1275.64583646</v>
      </c>
      <c r="N43" s="48">
        <v>42</v>
      </c>
      <c r="O43" s="49">
        <v>41</v>
      </c>
      <c r="P43" s="50">
        <v>33.490720452122915</v>
      </c>
      <c r="Q43" s="49">
        <v>122.42197076235512</v>
      </c>
      <c r="R43" s="50">
        <v>35.53057560769286</v>
      </c>
      <c r="S43" s="51">
        <v>115.39357102653562</v>
      </c>
      <c r="U43" s="14" t="s">
        <v>28</v>
      </c>
      <c r="V43" s="47">
        <v>4157.09727322</v>
      </c>
      <c r="W43" s="48">
        <v>55</v>
      </c>
      <c r="X43" s="49">
        <v>43</v>
      </c>
      <c r="Y43" s="50">
        <v>39.45513052345244</v>
      </c>
      <c r="Z43" s="49">
        <v>108.98455899021918</v>
      </c>
      <c r="AA43" s="50">
        <v>45.9483327970164</v>
      </c>
      <c r="AB43" s="51">
        <v>93.58337372099855</v>
      </c>
      <c r="AD43" s="14" t="s">
        <v>28</v>
      </c>
      <c r="AE43" s="47">
        <v>3953.6895921699997</v>
      </c>
      <c r="AF43" s="48">
        <v>22</v>
      </c>
      <c r="AG43" s="49">
        <v>20</v>
      </c>
      <c r="AH43" s="50">
        <v>28.913372051820936</v>
      </c>
      <c r="AI43" s="49">
        <v>69.17214624483906</v>
      </c>
      <c r="AJ43" s="50">
        <v>27.05852303320584</v>
      </c>
      <c r="AK43" s="51">
        <v>73.91386431349663</v>
      </c>
      <c r="AM43" s="14" t="s">
        <v>28</v>
      </c>
      <c r="AN43" s="47">
        <v>875.73689111</v>
      </c>
      <c r="AO43" s="48">
        <v>9</v>
      </c>
      <c r="AP43" s="49">
        <v>9</v>
      </c>
      <c r="AQ43" s="50">
        <v>6.073537927359821</v>
      </c>
      <c r="AR43" s="49">
        <v>148.18381160438918</v>
      </c>
      <c r="AS43" s="50">
        <v>8.82811413723242</v>
      </c>
      <c r="AT43" s="51">
        <v>101.94702809791113</v>
      </c>
    </row>
    <row r="44" spans="1:46" ht="15.75" customHeight="1">
      <c r="A44" s="202"/>
      <c r="C44" s="14" t="s">
        <v>144</v>
      </c>
      <c r="D44" s="47">
        <v>19.985501980000002</v>
      </c>
      <c r="E44" s="48">
        <v>1</v>
      </c>
      <c r="F44" s="49">
        <v>1</v>
      </c>
      <c r="G44" s="50">
        <v>3.3138947158004366</v>
      </c>
      <c r="H44" s="49">
        <v>30.17597376380319</v>
      </c>
      <c r="I44" s="50">
        <v>0.4570266884797436</v>
      </c>
      <c r="J44" s="51">
        <v>218.8056026501223</v>
      </c>
      <c r="L44" s="14" t="s">
        <v>144</v>
      </c>
      <c r="M44" s="47">
        <v>396.62653653</v>
      </c>
      <c r="N44" s="48">
        <v>17</v>
      </c>
      <c r="O44" s="49">
        <v>14</v>
      </c>
      <c r="P44" s="50">
        <v>13.076472020904752</v>
      </c>
      <c r="Q44" s="49">
        <v>107.06251638529754</v>
      </c>
      <c r="R44" s="50">
        <v>13.872934697980961</v>
      </c>
      <c r="S44" s="51">
        <v>100.91592229607721</v>
      </c>
      <c r="U44" s="14" t="s">
        <v>144</v>
      </c>
      <c r="V44" s="47">
        <v>1096.02900531</v>
      </c>
      <c r="W44" s="48">
        <v>18</v>
      </c>
      <c r="X44" s="49">
        <v>17</v>
      </c>
      <c r="Y44" s="50">
        <v>14.526200706870545</v>
      </c>
      <c r="Z44" s="49">
        <v>117.02991265953943</v>
      </c>
      <c r="AA44" s="50">
        <v>16.91680386049673</v>
      </c>
      <c r="AB44" s="51">
        <v>100.49179585097362</v>
      </c>
      <c r="AD44" s="14" t="s">
        <v>144</v>
      </c>
      <c r="AE44" s="47">
        <v>1132.5540184000001</v>
      </c>
      <c r="AF44" s="48">
        <v>7</v>
      </c>
      <c r="AG44" s="49">
        <v>7</v>
      </c>
      <c r="AH44" s="50">
        <v>11.667042467331536</v>
      </c>
      <c r="AI44" s="49">
        <v>59.99806737311917</v>
      </c>
      <c r="AJ44" s="50">
        <v>10.918579014784926</v>
      </c>
      <c r="AK44" s="51">
        <v>64.11090665297425</v>
      </c>
      <c r="AM44" s="14" t="s">
        <v>144</v>
      </c>
      <c r="AN44" s="47">
        <v>189.71464808000002</v>
      </c>
      <c r="AO44" s="48">
        <v>3</v>
      </c>
      <c r="AP44" s="49">
        <v>3</v>
      </c>
      <c r="AQ44" s="50">
        <v>1.8747919048273607</v>
      </c>
      <c r="AR44" s="49">
        <v>160.01775942574562</v>
      </c>
      <c r="AS44" s="50">
        <v>2.725080030342384</v>
      </c>
      <c r="AT44" s="51">
        <v>110.0885099371953</v>
      </c>
    </row>
    <row r="45" spans="1:46" ht="15.75" customHeight="1">
      <c r="A45" s="202"/>
      <c r="C45" s="14"/>
      <c r="D45" s="52"/>
      <c r="E45" s="53"/>
      <c r="F45" s="54"/>
      <c r="G45" s="55"/>
      <c r="H45" s="54"/>
      <c r="I45" s="55"/>
      <c r="J45" s="56"/>
      <c r="L45" s="14"/>
      <c r="M45" s="52"/>
      <c r="N45" s="53"/>
      <c r="O45" s="54"/>
      <c r="P45" s="55"/>
      <c r="Q45" s="54"/>
      <c r="R45" s="55"/>
      <c r="S45" s="56"/>
      <c r="U45" s="14"/>
      <c r="V45" s="52"/>
      <c r="W45" s="53"/>
      <c r="X45" s="54"/>
      <c r="Y45" s="55"/>
      <c r="Z45" s="54"/>
      <c r="AA45" s="55"/>
      <c r="AB45" s="56"/>
      <c r="AD45" s="14"/>
      <c r="AE45" s="52"/>
      <c r="AF45" s="53"/>
      <c r="AG45" s="54"/>
      <c r="AH45" s="55"/>
      <c r="AI45" s="54"/>
      <c r="AJ45" s="55"/>
      <c r="AK45" s="56"/>
      <c r="AM45" s="14"/>
      <c r="AN45" s="52"/>
      <c r="AO45" s="53"/>
      <c r="AP45" s="54"/>
      <c r="AQ45" s="55"/>
      <c r="AR45" s="54"/>
      <c r="AS45" s="55"/>
      <c r="AT45" s="56"/>
    </row>
    <row r="46" spans="1:46" ht="15.75" customHeight="1">
      <c r="A46" s="202"/>
      <c r="C46" s="14" t="s">
        <v>30</v>
      </c>
      <c r="D46" s="47">
        <v>332.44679492</v>
      </c>
      <c r="E46" s="48">
        <v>7</v>
      </c>
      <c r="F46" s="49">
        <v>7</v>
      </c>
      <c r="G46" s="50">
        <v>50.75691112868392</v>
      </c>
      <c r="H46" s="49">
        <v>13.791225360922596</v>
      </c>
      <c r="I46" s="50">
        <v>7.000000000000003</v>
      </c>
      <c r="J46" s="51">
        <v>99.99999999999996</v>
      </c>
      <c r="L46" s="14" t="s">
        <v>30</v>
      </c>
      <c r="M46" s="47">
        <v>19816.38904674</v>
      </c>
      <c r="N46" s="48">
        <v>288</v>
      </c>
      <c r="O46" s="49">
        <v>260</v>
      </c>
      <c r="P46" s="50">
        <v>245.07307209699817</v>
      </c>
      <c r="Q46" s="49">
        <v>106.09080702962497</v>
      </c>
      <c r="R46" s="50">
        <v>260.00000000000006</v>
      </c>
      <c r="S46" s="51">
        <v>99.99999999999997</v>
      </c>
      <c r="U46" s="14" t="s">
        <v>30</v>
      </c>
      <c r="V46" s="47">
        <v>49640.43089271002</v>
      </c>
      <c r="W46" s="48">
        <v>246</v>
      </c>
      <c r="X46" s="49">
        <v>218</v>
      </c>
      <c r="Y46" s="50">
        <v>187.1932653598074</v>
      </c>
      <c r="Z46" s="49">
        <v>116.45718107485247</v>
      </c>
      <c r="AA46" s="50">
        <v>217.9999999999999</v>
      </c>
      <c r="AB46" s="51">
        <v>100.00000000000006</v>
      </c>
      <c r="AD46" s="14" t="s">
        <v>30</v>
      </c>
      <c r="AE46" s="47">
        <v>47169.69595625</v>
      </c>
      <c r="AF46" s="48">
        <v>134</v>
      </c>
      <c r="AG46" s="49">
        <v>124</v>
      </c>
      <c r="AH46" s="50">
        <v>132.5001416384042</v>
      </c>
      <c r="AI46" s="49">
        <v>93.58480562111302</v>
      </c>
      <c r="AJ46" s="50">
        <v>123.99999999999999</v>
      </c>
      <c r="AK46" s="51">
        <v>100.00000000000001</v>
      </c>
      <c r="AM46" s="14" t="s">
        <v>30</v>
      </c>
      <c r="AN46" s="47">
        <v>17313.31851489</v>
      </c>
      <c r="AO46" s="48">
        <v>55</v>
      </c>
      <c r="AP46" s="49">
        <v>51</v>
      </c>
      <c r="AQ46" s="50">
        <v>35.08681803160923</v>
      </c>
      <c r="AR46" s="49">
        <v>145.3537335704104</v>
      </c>
      <c r="AS46" s="50">
        <v>50.99999999999999</v>
      </c>
      <c r="AT46" s="51">
        <v>100.00000000000001</v>
      </c>
    </row>
    <row r="47" spans="1:46" ht="16.5" customHeight="1" thickBot="1">
      <c r="A47" s="203"/>
      <c r="C47" s="38"/>
      <c r="D47" s="65"/>
      <c r="E47" s="66"/>
      <c r="F47" s="64"/>
      <c r="G47" s="67"/>
      <c r="H47" s="64"/>
      <c r="I47" s="67"/>
      <c r="J47" s="68"/>
      <c r="L47" s="38"/>
      <c r="M47" s="65"/>
      <c r="N47" s="66"/>
      <c r="O47" s="64"/>
      <c r="P47" s="67"/>
      <c r="Q47" s="64"/>
      <c r="R47" s="67"/>
      <c r="S47" s="68"/>
      <c r="U47" s="38"/>
      <c r="V47" s="65"/>
      <c r="W47" s="66"/>
      <c r="X47" s="64"/>
      <c r="Y47" s="67"/>
      <c r="Z47" s="64"/>
      <c r="AA47" s="67"/>
      <c r="AB47" s="68"/>
      <c r="AD47" s="38"/>
      <c r="AE47" s="65"/>
      <c r="AF47" s="66"/>
      <c r="AG47" s="64"/>
      <c r="AH47" s="67"/>
      <c r="AI47" s="64"/>
      <c r="AJ47" s="67"/>
      <c r="AK47" s="68"/>
      <c r="AM47" s="38"/>
      <c r="AN47" s="65"/>
      <c r="AO47" s="66"/>
      <c r="AP47" s="64"/>
      <c r="AQ47" s="67"/>
      <c r="AR47" s="64"/>
      <c r="AS47" s="67"/>
      <c r="AT47" s="68"/>
    </row>
    <row r="48" spans="1:46" ht="17.25" thickBot="1" thickTop="1">
      <c r="A48" s="96"/>
      <c r="B48" s="58"/>
      <c r="C48" s="63"/>
      <c r="D48" s="47"/>
      <c r="E48" s="48"/>
      <c r="F48" s="49"/>
      <c r="G48" s="50"/>
      <c r="H48" s="49"/>
      <c r="I48" s="50"/>
      <c r="J48" s="64"/>
      <c r="L48" s="63"/>
      <c r="M48" s="47"/>
      <c r="N48" s="48"/>
      <c r="O48" s="49"/>
      <c r="P48" s="50"/>
      <c r="Q48" s="49"/>
      <c r="R48" s="50"/>
      <c r="S48" s="64"/>
      <c r="U48" s="63"/>
      <c r="V48" s="47"/>
      <c r="W48" s="48"/>
      <c r="X48" s="49"/>
      <c r="Y48" s="50"/>
      <c r="Z48" s="49"/>
      <c r="AA48" s="50"/>
      <c r="AB48" s="64"/>
      <c r="AD48" s="63"/>
      <c r="AE48" s="47"/>
      <c r="AF48" s="48"/>
      <c r="AG48" s="49"/>
      <c r="AH48" s="50"/>
      <c r="AI48" s="49"/>
      <c r="AJ48" s="50"/>
      <c r="AK48" s="64"/>
      <c r="AM48" s="63"/>
      <c r="AN48" s="47"/>
      <c r="AO48" s="48"/>
      <c r="AP48" s="49"/>
      <c r="AQ48" s="50"/>
      <c r="AR48" s="49"/>
      <c r="AS48" s="50"/>
      <c r="AT48" s="64"/>
    </row>
    <row r="49" spans="1:46" s="90" customFormat="1" ht="16.5" customHeight="1" thickTop="1">
      <c r="A49" s="204" t="s">
        <v>167</v>
      </c>
      <c r="C49" s="189" t="s">
        <v>86</v>
      </c>
      <c r="D49" s="190"/>
      <c r="E49" s="190"/>
      <c r="F49" s="190"/>
      <c r="G49" s="190"/>
      <c r="H49" s="190"/>
      <c r="I49" s="190"/>
      <c r="J49" s="191"/>
      <c r="L49" s="189" t="s">
        <v>87</v>
      </c>
      <c r="M49" s="190"/>
      <c r="N49" s="190"/>
      <c r="O49" s="190"/>
      <c r="P49" s="190"/>
      <c r="Q49" s="190"/>
      <c r="R49" s="190"/>
      <c r="S49" s="191"/>
      <c r="U49" s="189" t="s">
        <v>88</v>
      </c>
      <c r="V49" s="190"/>
      <c r="W49" s="190"/>
      <c r="X49" s="190"/>
      <c r="Y49" s="190"/>
      <c r="Z49" s="190"/>
      <c r="AA49" s="190"/>
      <c r="AB49" s="191"/>
      <c r="AD49" s="189" t="s">
        <v>89</v>
      </c>
      <c r="AE49" s="190"/>
      <c r="AF49" s="190"/>
      <c r="AG49" s="190"/>
      <c r="AH49" s="190"/>
      <c r="AI49" s="190"/>
      <c r="AJ49" s="190"/>
      <c r="AK49" s="191"/>
      <c r="AM49" s="189" t="s">
        <v>90</v>
      </c>
      <c r="AN49" s="190"/>
      <c r="AO49" s="190"/>
      <c r="AP49" s="190"/>
      <c r="AQ49" s="190"/>
      <c r="AR49" s="190"/>
      <c r="AS49" s="190"/>
      <c r="AT49" s="191"/>
    </row>
    <row r="50" spans="1:46" ht="15.75" customHeight="1">
      <c r="A50" s="202"/>
      <c r="C50" s="192" t="str">
        <f>"Comparison of actual Claim Inceptions with those expected using "&amp;Comparison_Basis</f>
        <v>Comparison of actual Claim Inceptions with those expected using IPM 1991-98</v>
      </c>
      <c r="D50" s="193"/>
      <c r="E50" s="193"/>
      <c r="F50" s="193"/>
      <c r="G50" s="193"/>
      <c r="H50" s="193"/>
      <c r="I50" s="193"/>
      <c r="J50" s="194"/>
      <c r="L50" s="192" t="str">
        <f>"Comparison of actual Claim Inceptions with those expected using "&amp;Comparison_Basis</f>
        <v>Comparison of actual Claim Inceptions with those expected using IPM 1991-98</v>
      </c>
      <c r="M50" s="193"/>
      <c r="N50" s="193"/>
      <c r="O50" s="193"/>
      <c r="P50" s="193"/>
      <c r="Q50" s="193"/>
      <c r="R50" s="193"/>
      <c r="S50" s="194"/>
      <c r="U50" s="192" t="str">
        <f>"Comparison of actual Claim Inceptions with those expected using "&amp;Comparison_Basis</f>
        <v>Comparison of actual Claim Inceptions with those expected using IPM 1991-98</v>
      </c>
      <c r="V50" s="193"/>
      <c r="W50" s="193"/>
      <c r="X50" s="193"/>
      <c r="Y50" s="193"/>
      <c r="Z50" s="193"/>
      <c r="AA50" s="193"/>
      <c r="AB50" s="194"/>
      <c r="AD50" s="192" t="str">
        <f>"Comparison of actual Claim Inceptions with those expected using "&amp;Comparison_Basis</f>
        <v>Comparison of actual Claim Inceptions with those expected using IPM 1991-98</v>
      </c>
      <c r="AE50" s="193"/>
      <c r="AF50" s="193"/>
      <c r="AG50" s="193"/>
      <c r="AH50" s="193"/>
      <c r="AI50" s="193"/>
      <c r="AJ50" s="193"/>
      <c r="AK50" s="194"/>
      <c r="AM50" s="192" t="str">
        <f>"Comparison of actual Claim Inceptions with those expected using "&amp;Comparison_Basis</f>
        <v>Comparison of actual Claim Inceptions with those expected using IPM 1991-98</v>
      </c>
      <c r="AN50" s="193"/>
      <c r="AO50" s="193"/>
      <c r="AP50" s="193"/>
      <c r="AQ50" s="193"/>
      <c r="AR50" s="193"/>
      <c r="AS50" s="193"/>
      <c r="AT50" s="194"/>
    </row>
    <row r="51" spans="1:46" ht="15.75" customHeight="1">
      <c r="A51" s="202"/>
      <c r="C51" s="192" t="str">
        <f>Investigation&amp;", "&amp;Data_Subset&amp;" business"</f>
        <v>Individual Income Protection, Standard* business</v>
      </c>
      <c r="D51" s="193"/>
      <c r="E51" s="193"/>
      <c r="F51" s="193"/>
      <c r="G51" s="193"/>
      <c r="H51" s="193"/>
      <c r="I51" s="193"/>
      <c r="J51" s="194"/>
      <c r="L51" s="192" t="str">
        <f>Investigation&amp;", "&amp;Data_Subset&amp;" business"</f>
        <v>Individual Income Protection, Standard* business</v>
      </c>
      <c r="M51" s="193"/>
      <c r="N51" s="193"/>
      <c r="O51" s="193"/>
      <c r="P51" s="193"/>
      <c r="Q51" s="193"/>
      <c r="R51" s="193"/>
      <c r="S51" s="194"/>
      <c r="U51" s="192" t="str">
        <f>Investigation&amp;", "&amp;Data_Subset&amp;" business"</f>
        <v>Individual Income Protection, Standard* business</v>
      </c>
      <c r="V51" s="193"/>
      <c r="W51" s="193"/>
      <c r="X51" s="193"/>
      <c r="Y51" s="193"/>
      <c r="Z51" s="193"/>
      <c r="AA51" s="193"/>
      <c r="AB51" s="194"/>
      <c r="AD51" s="192" t="str">
        <f>Investigation&amp;", "&amp;Data_Subset&amp;" business"</f>
        <v>Individual Income Protection, Standard* business</v>
      </c>
      <c r="AE51" s="193"/>
      <c r="AF51" s="193"/>
      <c r="AG51" s="193"/>
      <c r="AH51" s="193"/>
      <c r="AI51" s="193"/>
      <c r="AJ51" s="193"/>
      <c r="AK51" s="194"/>
      <c r="AM51" s="192" t="str">
        <f>Investigation&amp;", "&amp;Data_Subset&amp;" business"</f>
        <v>Individual Income Protection, Standard* business</v>
      </c>
      <c r="AN51" s="193"/>
      <c r="AO51" s="193"/>
      <c r="AP51" s="193"/>
      <c r="AQ51" s="193"/>
      <c r="AR51" s="193"/>
      <c r="AS51" s="193"/>
      <c r="AT51" s="194"/>
    </row>
    <row r="52" spans="1:46" ht="15.75" customHeight="1">
      <c r="A52" s="202"/>
      <c r="C52" s="192" t="str">
        <f>Office&amp;" experience for "&amp;Period</f>
        <v>All Offices experience for 1995-1998</v>
      </c>
      <c r="D52" s="193"/>
      <c r="E52" s="193"/>
      <c r="F52" s="193"/>
      <c r="G52" s="193"/>
      <c r="H52" s="193"/>
      <c r="I52" s="193"/>
      <c r="J52" s="194"/>
      <c r="L52" s="192" t="str">
        <f>Office&amp;" experience for "&amp;Period</f>
        <v>All Offices experience for 1995-1998</v>
      </c>
      <c r="M52" s="193"/>
      <c r="N52" s="193"/>
      <c r="O52" s="193"/>
      <c r="P52" s="193"/>
      <c r="Q52" s="193"/>
      <c r="R52" s="193"/>
      <c r="S52" s="194"/>
      <c r="U52" s="192" t="str">
        <f>Office&amp;" experience for "&amp;Period</f>
        <v>All Offices experience for 1995-1998</v>
      </c>
      <c r="V52" s="193"/>
      <c r="W52" s="193"/>
      <c r="X52" s="193"/>
      <c r="Y52" s="193"/>
      <c r="Z52" s="193"/>
      <c r="AA52" s="193"/>
      <c r="AB52" s="194"/>
      <c r="AD52" s="192" t="str">
        <f>Office&amp;" experience for "&amp;Period</f>
        <v>All Offices experience for 1995-1998</v>
      </c>
      <c r="AE52" s="193"/>
      <c r="AF52" s="193"/>
      <c r="AG52" s="193"/>
      <c r="AH52" s="193"/>
      <c r="AI52" s="193"/>
      <c r="AJ52" s="193"/>
      <c r="AK52" s="194"/>
      <c r="AM52" s="192" t="str">
        <f>Office&amp;" experience for "&amp;Period</f>
        <v>All Offices experience for 1995-1998</v>
      </c>
      <c r="AN52" s="193"/>
      <c r="AO52" s="193"/>
      <c r="AP52" s="193"/>
      <c r="AQ52" s="193"/>
      <c r="AR52" s="193"/>
      <c r="AS52" s="193"/>
      <c r="AT52" s="194"/>
    </row>
    <row r="53" spans="1:46" ht="15.75" customHeight="1">
      <c r="A53" s="202"/>
      <c r="C53" s="192" t="str">
        <f>$A$2&amp;", "&amp;$A49&amp;", "&amp;C$1</f>
        <v>Males, CMI Occupation Class 3, Deferred Period 1 week</v>
      </c>
      <c r="D53" s="193"/>
      <c r="E53" s="193"/>
      <c r="F53" s="193"/>
      <c r="G53" s="193"/>
      <c r="H53" s="193"/>
      <c r="I53" s="193"/>
      <c r="J53" s="194"/>
      <c r="L53" s="192" t="str">
        <f>$A$2&amp;", "&amp;$A49&amp;", "&amp;L$1</f>
        <v>Males, CMI Occupation Class 3, Deferred Period 4 weeks</v>
      </c>
      <c r="M53" s="193"/>
      <c r="N53" s="193"/>
      <c r="O53" s="193"/>
      <c r="P53" s="193"/>
      <c r="Q53" s="193"/>
      <c r="R53" s="193"/>
      <c r="S53" s="194"/>
      <c r="U53" s="192" t="str">
        <f>$A$2&amp;", "&amp;$A49&amp;", "&amp;U$1</f>
        <v>Males, CMI Occupation Class 3, Deferred Period 13 weeks</v>
      </c>
      <c r="V53" s="193"/>
      <c r="W53" s="193"/>
      <c r="X53" s="193"/>
      <c r="Y53" s="193"/>
      <c r="Z53" s="193"/>
      <c r="AA53" s="193"/>
      <c r="AB53" s="194"/>
      <c r="AD53" s="192" t="str">
        <f>$A$2&amp;", "&amp;$A49&amp;", "&amp;AD$1</f>
        <v>Males, CMI Occupation Class 3, Deferred Period 26 weeks</v>
      </c>
      <c r="AE53" s="193"/>
      <c r="AF53" s="193"/>
      <c r="AG53" s="193"/>
      <c r="AH53" s="193"/>
      <c r="AI53" s="193"/>
      <c r="AJ53" s="193"/>
      <c r="AK53" s="194"/>
      <c r="AM53" s="192" t="str">
        <f>$A$2&amp;", "&amp;$A49&amp;", "&amp;AM$1</f>
        <v>Males, CMI Occupation Class 3, Deferred Period 52 weeks</v>
      </c>
      <c r="AN53" s="193"/>
      <c r="AO53" s="193"/>
      <c r="AP53" s="193"/>
      <c r="AQ53" s="193"/>
      <c r="AR53" s="193"/>
      <c r="AS53" s="193"/>
      <c r="AT53" s="194"/>
    </row>
    <row r="54" spans="1:46" ht="16.5" customHeight="1" thickBot="1">
      <c r="A54" s="202"/>
      <c r="C54" s="195" t="s">
        <v>75</v>
      </c>
      <c r="D54" s="196"/>
      <c r="E54" s="196"/>
      <c r="F54" s="196"/>
      <c r="G54" s="196"/>
      <c r="H54" s="196"/>
      <c r="I54" s="196"/>
      <c r="J54" s="197"/>
      <c r="L54" s="195" t="s">
        <v>75</v>
      </c>
      <c r="M54" s="196"/>
      <c r="N54" s="196"/>
      <c r="O54" s="196"/>
      <c r="P54" s="196"/>
      <c r="Q54" s="196"/>
      <c r="R54" s="196"/>
      <c r="S54" s="197"/>
      <c r="U54" s="195" t="s">
        <v>75</v>
      </c>
      <c r="V54" s="196"/>
      <c r="W54" s="196"/>
      <c r="X54" s="196"/>
      <c r="Y54" s="196"/>
      <c r="Z54" s="196"/>
      <c r="AA54" s="196"/>
      <c r="AB54" s="197"/>
      <c r="AD54" s="195" t="s">
        <v>75</v>
      </c>
      <c r="AE54" s="196"/>
      <c r="AF54" s="196"/>
      <c r="AG54" s="196"/>
      <c r="AH54" s="196"/>
      <c r="AI54" s="196"/>
      <c r="AJ54" s="196"/>
      <c r="AK54" s="197"/>
      <c r="AM54" s="195" t="s">
        <v>75</v>
      </c>
      <c r="AN54" s="196"/>
      <c r="AO54" s="196"/>
      <c r="AP54" s="196"/>
      <c r="AQ54" s="196"/>
      <c r="AR54" s="196"/>
      <c r="AS54" s="196"/>
      <c r="AT54" s="197"/>
    </row>
    <row r="55" spans="1:46" ht="16.5" customHeight="1" thickTop="1">
      <c r="A55" s="202"/>
      <c r="C55" s="41"/>
      <c r="D55" s="201" t="s">
        <v>188</v>
      </c>
      <c r="E55" s="201"/>
      <c r="F55" s="201" t="s">
        <v>189</v>
      </c>
      <c r="G55" s="201"/>
      <c r="H55" s="42"/>
      <c r="I55" s="42"/>
      <c r="J55" s="43"/>
      <c r="L55" s="41"/>
      <c r="M55" s="201" t="s">
        <v>188</v>
      </c>
      <c r="N55" s="201"/>
      <c r="O55" s="201" t="s">
        <v>189</v>
      </c>
      <c r="P55" s="201"/>
      <c r="Q55" s="42"/>
      <c r="R55" s="42"/>
      <c r="S55" s="43"/>
      <c r="U55" s="41"/>
      <c r="V55" s="201" t="s">
        <v>188</v>
      </c>
      <c r="W55" s="201"/>
      <c r="X55" s="201" t="s">
        <v>189</v>
      </c>
      <c r="Y55" s="201"/>
      <c r="Z55" s="42"/>
      <c r="AA55" s="42"/>
      <c r="AB55" s="43"/>
      <c r="AD55" s="41"/>
      <c r="AE55" s="201" t="s">
        <v>188</v>
      </c>
      <c r="AF55" s="201"/>
      <c r="AG55" s="201" t="s">
        <v>189</v>
      </c>
      <c r="AH55" s="201"/>
      <c r="AI55" s="42"/>
      <c r="AJ55" s="42"/>
      <c r="AK55" s="43"/>
      <c r="AM55" s="41"/>
      <c r="AN55" s="201" t="s">
        <v>188</v>
      </c>
      <c r="AO55" s="201"/>
      <c r="AP55" s="201" t="s">
        <v>189</v>
      </c>
      <c r="AQ55" s="201"/>
      <c r="AR55" s="42"/>
      <c r="AS55" s="42"/>
      <c r="AT55" s="43"/>
    </row>
    <row r="56" spans="1:46" ht="16.5" customHeight="1" thickBot="1">
      <c r="A56" s="202"/>
      <c r="C56" s="38" t="s">
        <v>29</v>
      </c>
      <c r="D56" s="44" t="s">
        <v>18</v>
      </c>
      <c r="E56" s="44" t="s">
        <v>19</v>
      </c>
      <c r="F56" s="44" t="s">
        <v>190</v>
      </c>
      <c r="G56" s="44" t="s">
        <v>191</v>
      </c>
      <c r="H56" s="2" t="s">
        <v>192</v>
      </c>
      <c r="I56" s="44" t="s">
        <v>193</v>
      </c>
      <c r="J56" s="3" t="s">
        <v>194</v>
      </c>
      <c r="L56" s="38" t="s">
        <v>29</v>
      </c>
      <c r="M56" s="44" t="s">
        <v>18</v>
      </c>
      <c r="N56" s="44" t="s">
        <v>19</v>
      </c>
      <c r="O56" s="44" t="s">
        <v>190</v>
      </c>
      <c r="P56" s="44" t="s">
        <v>191</v>
      </c>
      <c r="Q56" s="2" t="s">
        <v>192</v>
      </c>
      <c r="R56" s="44" t="s">
        <v>193</v>
      </c>
      <c r="S56" s="3" t="s">
        <v>194</v>
      </c>
      <c r="U56" s="38" t="s">
        <v>29</v>
      </c>
      <c r="V56" s="44" t="s">
        <v>18</v>
      </c>
      <c r="W56" s="44" t="s">
        <v>19</v>
      </c>
      <c r="X56" s="44" t="s">
        <v>190</v>
      </c>
      <c r="Y56" s="44" t="s">
        <v>191</v>
      </c>
      <c r="Z56" s="2" t="s">
        <v>192</v>
      </c>
      <c r="AA56" s="44" t="s">
        <v>193</v>
      </c>
      <c r="AB56" s="3" t="s">
        <v>194</v>
      </c>
      <c r="AD56" s="38" t="s">
        <v>29</v>
      </c>
      <c r="AE56" s="44" t="s">
        <v>18</v>
      </c>
      <c r="AF56" s="44" t="s">
        <v>19</v>
      </c>
      <c r="AG56" s="44" t="s">
        <v>190</v>
      </c>
      <c r="AH56" s="44" t="s">
        <v>191</v>
      </c>
      <c r="AI56" s="2" t="s">
        <v>192</v>
      </c>
      <c r="AJ56" s="44" t="s">
        <v>193</v>
      </c>
      <c r="AK56" s="3" t="s">
        <v>194</v>
      </c>
      <c r="AM56" s="38" t="s">
        <v>29</v>
      </c>
      <c r="AN56" s="44" t="s">
        <v>18</v>
      </c>
      <c r="AO56" s="44" t="s">
        <v>19</v>
      </c>
      <c r="AP56" s="44" t="s">
        <v>190</v>
      </c>
      <c r="AQ56" s="44" t="s">
        <v>191</v>
      </c>
      <c r="AR56" s="2" t="s">
        <v>192</v>
      </c>
      <c r="AS56" s="44" t="s">
        <v>193</v>
      </c>
      <c r="AT56" s="3" t="s">
        <v>194</v>
      </c>
    </row>
    <row r="57" spans="1:46" ht="16.5" customHeight="1" thickTop="1">
      <c r="A57" s="202"/>
      <c r="C57" s="14"/>
      <c r="D57" s="45"/>
      <c r="E57" s="45"/>
      <c r="F57" s="45"/>
      <c r="G57" s="45"/>
      <c r="H57" s="45"/>
      <c r="I57" s="45"/>
      <c r="J57" s="46"/>
      <c r="L57" s="14"/>
      <c r="M57" s="45"/>
      <c r="N57" s="45"/>
      <c r="O57" s="45"/>
      <c r="P57" s="45"/>
      <c r="Q57" s="45"/>
      <c r="R57" s="45"/>
      <c r="S57" s="46"/>
      <c r="U57" s="14"/>
      <c r="V57" s="45"/>
      <c r="W57" s="45"/>
      <c r="X57" s="45"/>
      <c r="Y57" s="45"/>
      <c r="Z57" s="45"/>
      <c r="AA57" s="45"/>
      <c r="AB57" s="46"/>
      <c r="AD57" s="14"/>
      <c r="AE57" s="45"/>
      <c r="AF57" s="45"/>
      <c r="AG57" s="45"/>
      <c r="AH57" s="45"/>
      <c r="AI57" s="45"/>
      <c r="AJ57" s="45"/>
      <c r="AK57" s="46"/>
      <c r="AM57" s="14"/>
      <c r="AN57" s="45"/>
      <c r="AO57" s="45"/>
      <c r="AP57" s="45"/>
      <c r="AQ57" s="45"/>
      <c r="AR57" s="45"/>
      <c r="AS57" s="45"/>
      <c r="AT57" s="46"/>
    </row>
    <row r="58" spans="1:46" ht="15.75" customHeight="1">
      <c r="A58" s="202"/>
      <c r="C58" s="14" t="s">
        <v>143</v>
      </c>
      <c r="D58" s="47">
        <v>0</v>
      </c>
      <c r="E58" s="48">
        <v>0</v>
      </c>
      <c r="F58" s="49">
        <v>0</v>
      </c>
      <c r="G58" s="50">
        <v>0</v>
      </c>
      <c r="H58" s="49">
        <v>0</v>
      </c>
      <c r="I58" s="50">
        <v>0</v>
      </c>
      <c r="J58" s="51">
        <v>0</v>
      </c>
      <c r="L58" s="14" t="s">
        <v>143</v>
      </c>
      <c r="M58" s="47">
        <v>23.684198199999997</v>
      </c>
      <c r="N58" s="48">
        <v>0</v>
      </c>
      <c r="O58" s="49">
        <v>0</v>
      </c>
      <c r="P58" s="50">
        <v>0.18149263119042205</v>
      </c>
      <c r="Q58" s="49">
        <v>0</v>
      </c>
      <c r="R58" s="50">
        <v>0.2153069192223804</v>
      </c>
      <c r="S58" s="51">
        <v>0</v>
      </c>
      <c r="U58" s="14" t="s">
        <v>143</v>
      </c>
      <c r="V58" s="47">
        <v>9.93870701</v>
      </c>
      <c r="W58" s="48">
        <v>0</v>
      </c>
      <c r="X58" s="49">
        <v>0</v>
      </c>
      <c r="Y58" s="50">
        <v>0.05464900904942978</v>
      </c>
      <c r="Z58" s="49">
        <v>0</v>
      </c>
      <c r="AA58" s="50">
        <v>0.09506510298162198</v>
      </c>
      <c r="AB58" s="51">
        <v>0</v>
      </c>
      <c r="AD58" s="14" t="s">
        <v>143</v>
      </c>
      <c r="AE58" s="47">
        <v>0</v>
      </c>
      <c r="AF58" s="48">
        <v>0</v>
      </c>
      <c r="AG58" s="49">
        <v>0</v>
      </c>
      <c r="AH58" s="50">
        <v>0</v>
      </c>
      <c r="AI58" s="49">
        <v>0</v>
      </c>
      <c r="AJ58" s="50">
        <v>0</v>
      </c>
      <c r="AK58" s="51">
        <v>0</v>
      </c>
      <c r="AM58" s="14" t="s">
        <v>143</v>
      </c>
      <c r="AN58" s="47">
        <v>0</v>
      </c>
      <c r="AO58" s="48">
        <v>0</v>
      </c>
      <c r="AP58" s="49">
        <v>0</v>
      </c>
      <c r="AQ58" s="50">
        <v>0</v>
      </c>
      <c r="AR58" s="49">
        <v>0</v>
      </c>
      <c r="AS58" s="50">
        <v>0</v>
      </c>
      <c r="AT58" s="51">
        <v>0</v>
      </c>
    </row>
    <row r="59" spans="1:46" ht="15.75" customHeight="1">
      <c r="A59" s="202"/>
      <c r="C59" s="14" t="s">
        <v>21</v>
      </c>
      <c r="D59" s="47">
        <v>0</v>
      </c>
      <c r="E59" s="48">
        <v>0</v>
      </c>
      <c r="F59" s="49">
        <v>0</v>
      </c>
      <c r="G59" s="50">
        <v>0</v>
      </c>
      <c r="H59" s="49">
        <v>0</v>
      </c>
      <c r="I59" s="50">
        <v>0</v>
      </c>
      <c r="J59" s="51">
        <v>0</v>
      </c>
      <c r="L59" s="14" t="s">
        <v>21</v>
      </c>
      <c r="M59" s="47">
        <v>494.97120894</v>
      </c>
      <c r="N59" s="48">
        <v>4</v>
      </c>
      <c r="O59" s="49">
        <v>4</v>
      </c>
      <c r="P59" s="50">
        <v>3.2407622613942357</v>
      </c>
      <c r="Q59" s="49">
        <v>123.42775178698625</v>
      </c>
      <c r="R59" s="50">
        <v>3.8445557478356207</v>
      </c>
      <c r="S59" s="51">
        <v>104.04323054105511</v>
      </c>
      <c r="U59" s="14" t="s">
        <v>21</v>
      </c>
      <c r="V59" s="47">
        <v>843.65777668</v>
      </c>
      <c r="W59" s="48">
        <v>5</v>
      </c>
      <c r="X59" s="49">
        <v>5</v>
      </c>
      <c r="Y59" s="50">
        <v>2.209420541039297</v>
      </c>
      <c r="Z59" s="49">
        <v>226.30368040518138</v>
      </c>
      <c r="AA59" s="50">
        <v>3.8434144537485135</v>
      </c>
      <c r="AB59" s="51">
        <v>130.09265745783568</v>
      </c>
      <c r="AD59" s="14" t="s">
        <v>21</v>
      </c>
      <c r="AE59" s="47">
        <v>481.81965643</v>
      </c>
      <c r="AF59" s="48">
        <v>0</v>
      </c>
      <c r="AG59" s="49">
        <v>0</v>
      </c>
      <c r="AH59" s="50">
        <v>0.6111090945239152</v>
      </c>
      <c r="AI59" s="49">
        <v>0</v>
      </c>
      <c r="AJ59" s="50">
        <v>0.9602819426772219</v>
      </c>
      <c r="AK59" s="51">
        <v>0</v>
      </c>
      <c r="AM59" s="14" t="s">
        <v>21</v>
      </c>
      <c r="AN59" s="47">
        <v>466.55540947000003</v>
      </c>
      <c r="AO59" s="48">
        <v>1</v>
      </c>
      <c r="AP59" s="49">
        <v>1</v>
      </c>
      <c r="AQ59" s="50">
        <v>0.33500237803549127</v>
      </c>
      <c r="AR59" s="49">
        <v>298.5053437125323</v>
      </c>
      <c r="AS59" s="50">
        <v>0.6021527797250406</v>
      </c>
      <c r="AT59" s="51">
        <v>166.0708102114263</v>
      </c>
    </row>
    <row r="60" spans="1:46" ht="15.75" customHeight="1">
      <c r="A60" s="202"/>
      <c r="C60" s="14" t="s">
        <v>22</v>
      </c>
      <c r="D60" s="47">
        <v>0</v>
      </c>
      <c r="E60" s="48">
        <v>0</v>
      </c>
      <c r="F60" s="49">
        <v>0</v>
      </c>
      <c r="G60" s="50">
        <v>0</v>
      </c>
      <c r="H60" s="49">
        <v>0</v>
      </c>
      <c r="I60" s="50">
        <v>0</v>
      </c>
      <c r="J60" s="51">
        <v>0</v>
      </c>
      <c r="L60" s="14" t="s">
        <v>22</v>
      </c>
      <c r="M60" s="47">
        <v>2269.1866033100005</v>
      </c>
      <c r="N60" s="48">
        <v>21</v>
      </c>
      <c r="O60" s="49">
        <v>21</v>
      </c>
      <c r="P60" s="50">
        <v>13.864461019117465</v>
      </c>
      <c r="Q60" s="49">
        <v>151.46640010775366</v>
      </c>
      <c r="R60" s="50">
        <v>16.447578996047415</v>
      </c>
      <c r="S60" s="51">
        <v>127.67836533903619</v>
      </c>
      <c r="U60" s="14" t="s">
        <v>22</v>
      </c>
      <c r="V60" s="47">
        <v>3723.1768271</v>
      </c>
      <c r="W60" s="48">
        <v>11</v>
      </c>
      <c r="X60" s="49">
        <v>11</v>
      </c>
      <c r="Y60" s="50">
        <v>5.843966284538281</v>
      </c>
      <c r="Z60" s="49">
        <v>188.22832755047432</v>
      </c>
      <c r="AA60" s="50">
        <v>10.165916387582792</v>
      </c>
      <c r="AB60" s="51">
        <v>108.20470659621009</v>
      </c>
      <c r="AD60" s="14" t="s">
        <v>22</v>
      </c>
      <c r="AE60" s="47">
        <v>1892.4269858199998</v>
      </c>
      <c r="AF60" s="48">
        <v>2</v>
      </c>
      <c r="AG60" s="49">
        <v>2</v>
      </c>
      <c r="AH60" s="50">
        <v>1.658074632783513</v>
      </c>
      <c r="AI60" s="49">
        <v>120.62183212117995</v>
      </c>
      <c r="AJ60" s="50">
        <v>2.605458082265315</v>
      </c>
      <c r="AK60" s="51">
        <v>76.76193348162026</v>
      </c>
      <c r="AM60" s="14" t="s">
        <v>22</v>
      </c>
      <c r="AN60" s="47">
        <v>1511.49677288</v>
      </c>
      <c r="AO60" s="48">
        <v>0</v>
      </c>
      <c r="AP60" s="49">
        <v>0</v>
      </c>
      <c r="AQ60" s="50">
        <v>0.9081753807870415</v>
      </c>
      <c r="AR60" s="49">
        <v>0</v>
      </c>
      <c r="AS60" s="50">
        <v>1.6324073077500008</v>
      </c>
      <c r="AT60" s="51">
        <v>0</v>
      </c>
    </row>
    <row r="61" spans="1:46" ht="15.75" customHeight="1">
      <c r="A61" s="202"/>
      <c r="C61" s="14" t="s">
        <v>23</v>
      </c>
      <c r="D61" s="47">
        <v>0</v>
      </c>
      <c r="E61" s="48">
        <v>0</v>
      </c>
      <c r="F61" s="49">
        <v>0</v>
      </c>
      <c r="G61" s="50">
        <v>0</v>
      </c>
      <c r="H61" s="49">
        <v>0</v>
      </c>
      <c r="I61" s="50">
        <v>0</v>
      </c>
      <c r="J61" s="51">
        <v>0</v>
      </c>
      <c r="L61" s="14" t="s">
        <v>23</v>
      </c>
      <c r="M61" s="47">
        <v>4275.87526088</v>
      </c>
      <c r="N61" s="48">
        <v>52</v>
      </c>
      <c r="O61" s="49">
        <v>47</v>
      </c>
      <c r="P61" s="50">
        <v>28.54166724218103</v>
      </c>
      <c r="Q61" s="49">
        <v>164.67152952627745</v>
      </c>
      <c r="R61" s="50">
        <v>33.859327527941176</v>
      </c>
      <c r="S61" s="51">
        <v>138.80960855236998</v>
      </c>
      <c r="U61" s="14" t="s">
        <v>23</v>
      </c>
      <c r="V61" s="47">
        <v>5618.065526029999</v>
      </c>
      <c r="W61" s="48">
        <v>26</v>
      </c>
      <c r="X61" s="49">
        <v>26</v>
      </c>
      <c r="Y61" s="50">
        <v>7.264184411953646</v>
      </c>
      <c r="Z61" s="49">
        <v>357.92042885386365</v>
      </c>
      <c r="AA61" s="50">
        <v>12.636467727626107</v>
      </c>
      <c r="AB61" s="51">
        <v>205.75370080009196</v>
      </c>
      <c r="AD61" s="14" t="s">
        <v>23</v>
      </c>
      <c r="AE61" s="47">
        <v>2981.80499216</v>
      </c>
      <c r="AF61" s="48">
        <v>7</v>
      </c>
      <c r="AG61" s="49">
        <v>7</v>
      </c>
      <c r="AH61" s="50">
        <v>2.3285010760105966</v>
      </c>
      <c r="AI61" s="49">
        <v>300.6225795692157</v>
      </c>
      <c r="AJ61" s="50">
        <v>3.6589498615454707</v>
      </c>
      <c r="AK61" s="51">
        <v>191.31172234875427</v>
      </c>
      <c r="AM61" s="14" t="s">
        <v>23</v>
      </c>
      <c r="AN61" s="47">
        <v>2018.76645971</v>
      </c>
      <c r="AO61" s="48">
        <v>2</v>
      </c>
      <c r="AP61" s="49">
        <v>2</v>
      </c>
      <c r="AQ61" s="50">
        <v>1.2794526144263787</v>
      </c>
      <c r="AR61" s="49">
        <v>156.31684811529084</v>
      </c>
      <c r="AS61" s="50">
        <v>2.2997626250333454</v>
      </c>
      <c r="AT61" s="51">
        <v>86.96549714434119</v>
      </c>
    </row>
    <row r="62" spans="1:46" ht="15.75" customHeight="1">
      <c r="A62" s="202"/>
      <c r="C62" s="14" t="s">
        <v>24</v>
      </c>
      <c r="D62" s="47">
        <v>0</v>
      </c>
      <c r="E62" s="48">
        <v>0</v>
      </c>
      <c r="F62" s="49">
        <v>0</v>
      </c>
      <c r="G62" s="50">
        <v>0</v>
      </c>
      <c r="H62" s="49">
        <v>0</v>
      </c>
      <c r="I62" s="50">
        <v>0</v>
      </c>
      <c r="J62" s="51">
        <v>0</v>
      </c>
      <c r="L62" s="14" t="s">
        <v>24</v>
      </c>
      <c r="M62" s="47">
        <v>5084.243131730001</v>
      </c>
      <c r="N62" s="48">
        <v>63</v>
      </c>
      <c r="O62" s="49">
        <v>59</v>
      </c>
      <c r="P62" s="50">
        <v>42.4767176303534</v>
      </c>
      <c r="Q62" s="49">
        <v>138.89962146660608</v>
      </c>
      <c r="R62" s="50">
        <v>50.39064755237842</v>
      </c>
      <c r="S62" s="51">
        <v>117.08521891621379</v>
      </c>
      <c r="U62" s="14" t="s">
        <v>24</v>
      </c>
      <c r="V62" s="47">
        <v>5861.33740668</v>
      </c>
      <c r="W62" s="48">
        <v>35</v>
      </c>
      <c r="X62" s="49">
        <v>31</v>
      </c>
      <c r="Y62" s="50">
        <v>8.921015649403964</v>
      </c>
      <c r="Z62" s="49">
        <v>347.49406590348474</v>
      </c>
      <c r="AA62" s="50">
        <v>15.518621218623874</v>
      </c>
      <c r="AB62" s="51">
        <v>199.76001452240453</v>
      </c>
      <c r="AD62" s="14" t="s">
        <v>24</v>
      </c>
      <c r="AE62" s="47">
        <v>3642.43600187</v>
      </c>
      <c r="AF62" s="48">
        <v>8</v>
      </c>
      <c r="AG62" s="49">
        <v>8</v>
      </c>
      <c r="AH62" s="50">
        <v>3.6227520412450827</v>
      </c>
      <c r="AI62" s="49">
        <v>220.8265956079767</v>
      </c>
      <c r="AJ62" s="50">
        <v>5.692704296464299</v>
      </c>
      <c r="AK62" s="51">
        <v>140.53074924282905</v>
      </c>
      <c r="AM62" s="14" t="s">
        <v>24</v>
      </c>
      <c r="AN62" s="47">
        <v>1911.39297889</v>
      </c>
      <c r="AO62" s="48">
        <v>2</v>
      </c>
      <c r="AP62" s="49">
        <v>2</v>
      </c>
      <c r="AQ62" s="50">
        <v>1.6770238388289516</v>
      </c>
      <c r="AR62" s="49">
        <v>119.2588890922731</v>
      </c>
      <c r="AS62" s="50">
        <v>3.014380292276694</v>
      </c>
      <c r="AT62" s="51">
        <v>66.34862910709401</v>
      </c>
    </row>
    <row r="63" spans="1:46" ht="15.75" customHeight="1">
      <c r="A63" s="202"/>
      <c r="C63" s="14" t="s">
        <v>25</v>
      </c>
      <c r="D63" s="47">
        <v>6.15628525</v>
      </c>
      <c r="E63" s="48">
        <v>0</v>
      </c>
      <c r="F63" s="49">
        <v>0</v>
      </c>
      <c r="G63" s="50">
        <v>0.956880320424516</v>
      </c>
      <c r="H63" s="49">
        <v>0</v>
      </c>
      <c r="I63" s="50">
        <v>0.17156295202989072</v>
      </c>
      <c r="J63" s="51">
        <v>0</v>
      </c>
      <c r="L63" s="14" t="s">
        <v>25</v>
      </c>
      <c r="M63" s="47">
        <v>4956.192866439999</v>
      </c>
      <c r="N63" s="48">
        <v>83</v>
      </c>
      <c r="O63" s="49">
        <v>78</v>
      </c>
      <c r="P63" s="50">
        <v>55.73808913780907</v>
      </c>
      <c r="Q63" s="49">
        <v>139.94021181305607</v>
      </c>
      <c r="R63" s="50">
        <v>66.12277411424412</v>
      </c>
      <c r="S63" s="51">
        <v>117.96238292306809</v>
      </c>
      <c r="U63" s="14" t="s">
        <v>25</v>
      </c>
      <c r="V63" s="47">
        <v>5825.84017084</v>
      </c>
      <c r="W63" s="48">
        <v>37</v>
      </c>
      <c r="X63" s="49">
        <v>36</v>
      </c>
      <c r="Y63" s="50">
        <v>12.932954344553169</v>
      </c>
      <c r="Z63" s="49">
        <v>278.35867227940633</v>
      </c>
      <c r="AA63" s="50">
        <v>22.497619957015324</v>
      </c>
      <c r="AB63" s="51">
        <v>160.01692654059744</v>
      </c>
      <c r="AD63" s="14" t="s">
        <v>25</v>
      </c>
      <c r="AE63" s="47">
        <v>4156.80909264</v>
      </c>
      <c r="AF63" s="48">
        <v>25</v>
      </c>
      <c r="AG63" s="49">
        <v>23</v>
      </c>
      <c r="AH63" s="50">
        <v>6.589270936449503</v>
      </c>
      <c r="AI63" s="49">
        <v>349.0522733368297</v>
      </c>
      <c r="AJ63" s="50">
        <v>10.354219815055728</v>
      </c>
      <c r="AK63" s="51">
        <v>222.13165656920341</v>
      </c>
      <c r="AM63" s="14" t="s">
        <v>25</v>
      </c>
      <c r="AN63" s="47">
        <v>1792.28249489</v>
      </c>
      <c r="AO63" s="48">
        <v>11</v>
      </c>
      <c r="AP63" s="49">
        <v>11</v>
      </c>
      <c r="AQ63" s="50">
        <v>2.5768601587990725</v>
      </c>
      <c r="AR63" s="49">
        <v>426.8760942435647</v>
      </c>
      <c r="AS63" s="50">
        <v>4.631798486574273</v>
      </c>
      <c r="AT63" s="51">
        <v>237.48874291238252</v>
      </c>
    </row>
    <row r="64" spans="1:46" ht="15.75" customHeight="1">
      <c r="A64" s="202"/>
      <c r="C64" s="14" t="s">
        <v>26</v>
      </c>
      <c r="D64" s="47">
        <v>19.27047904</v>
      </c>
      <c r="E64" s="48">
        <v>0</v>
      </c>
      <c r="F64" s="49">
        <v>0</v>
      </c>
      <c r="G64" s="50">
        <v>2.9547225463250637</v>
      </c>
      <c r="H64" s="49">
        <v>0</v>
      </c>
      <c r="I64" s="50">
        <v>0.5297641843568379</v>
      </c>
      <c r="J64" s="51">
        <v>0</v>
      </c>
      <c r="L64" s="14" t="s">
        <v>26</v>
      </c>
      <c r="M64" s="47">
        <v>5253.93169117</v>
      </c>
      <c r="N64" s="48">
        <v>97</v>
      </c>
      <c r="O64" s="49">
        <v>92</v>
      </c>
      <c r="P64" s="50">
        <v>80.54314228730057</v>
      </c>
      <c r="Q64" s="49">
        <v>114.22449806071927</v>
      </c>
      <c r="R64" s="50">
        <v>95.54931082669587</v>
      </c>
      <c r="S64" s="51">
        <v>96.28536219048875</v>
      </c>
      <c r="U64" s="14" t="s">
        <v>26</v>
      </c>
      <c r="V64" s="47">
        <v>6250.62448391</v>
      </c>
      <c r="W64" s="48">
        <v>41</v>
      </c>
      <c r="X64" s="49">
        <v>34</v>
      </c>
      <c r="Y64" s="50">
        <v>24.834704904291357</v>
      </c>
      <c r="Z64" s="49">
        <v>136.90519026108868</v>
      </c>
      <c r="AA64" s="50">
        <v>43.20140145833595</v>
      </c>
      <c r="AB64" s="51">
        <v>78.70115054667865</v>
      </c>
      <c r="AD64" s="14" t="s">
        <v>26</v>
      </c>
      <c r="AE64" s="47">
        <v>5617.32404966</v>
      </c>
      <c r="AF64" s="48">
        <v>16</v>
      </c>
      <c r="AG64" s="49">
        <v>16</v>
      </c>
      <c r="AH64" s="50">
        <v>14.903920929607745</v>
      </c>
      <c r="AI64" s="49">
        <v>107.35430009035282</v>
      </c>
      <c r="AJ64" s="50">
        <v>23.419658244394444</v>
      </c>
      <c r="AK64" s="51">
        <v>68.31867413705595</v>
      </c>
      <c r="AM64" s="14" t="s">
        <v>26</v>
      </c>
      <c r="AN64" s="47">
        <v>1971.0556000200002</v>
      </c>
      <c r="AO64" s="48">
        <v>14</v>
      </c>
      <c r="AP64" s="49">
        <v>13</v>
      </c>
      <c r="AQ64" s="50">
        <v>4.982423753820366</v>
      </c>
      <c r="AR64" s="49">
        <v>260.9171889490935</v>
      </c>
      <c r="AS64" s="50">
        <v>8.955698555707434</v>
      </c>
      <c r="AT64" s="51">
        <v>145.15897245910702</v>
      </c>
    </row>
    <row r="65" spans="1:46" ht="15.75" customHeight="1">
      <c r="A65" s="202"/>
      <c r="C65" s="14" t="s">
        <v>27</v>
      </c>
      <c r="D65" s="47">
        <v>20.80812748</v>
      </c>
      <c r="E65" s="48">
        <v>0</v>
      </c>
      <c r="F65" s="49">
        <v>0</v>
      </c>
      <c r="G65" s="50">
        <v>3.0987408180016174</v>
      </c>
      <c r="H65" s="49">
        <v>0</v>
      </c>
      <c r="I65" s="50">
        <v>0.5555858041641203</v>
      </c>
      <c r="J65" s="51">
        <v>0</v>
      </c>
      <c r="L65" s="14" t="s">
        <v>27</v>
      </c>
      <c r="M65" s="47">
        <v>4255.1539244099995</v>
      </c>
      <c r="N65" s="48">
        <v>85</v>
      </c>
      <c r="O65" s="49">
        <v>79</v>
      </c>
      <c r="P65" s="50">
        <v>86.06160511057769</v>
      </c>
      <c r="Q65" s="49">
        <v>91.79470903255353</v>
      </c>
      <c r="R65" s="50">
        <v>102.09593049676069</v>
      </c>
      <c r="S65" s="51">
        <v>77.37820657063949</v>
      </c>
      <c r="U65" s="14" t="s">
        <v>27</v>
      </c>
      <c r="V65" s="47">
        <v>4923.05208567</v>
      </c>
      <c r="W65" s="48">
        <v>40</v>
      </c>
      <c r="X65" s="49">
        <v>39</v>
      </c>
      <c r="Y65" s="50">
        <v>34.45614835795491</v>
      </c>
      <c r="Z65" s="49">
        <v>113.18734640575707</v>
      </c>
      <c r="AA65" s="50">
        <v>59.938457237829944</v>
      </c>
      <c r="AB65" s="51">
        <v>65.06673978152592</v>
      </c>
      <c r="AD65" s="14" t="s">
        <v>27</v>
      </c>
      <c r="AE65" s="47">
        <v>4271.10131183</v>
      </c>
      <c r="AF65" s="48">
        <v>32</v>
      </c>
      <c r="AG65" s="49">
        <v>24</v>
      </c>
      <c r="AH65" s="50">
        <v>18.82261877153357</v>
      </c>
      <c r="AI65" s="49">
        <v>127.50616846310703</v>
      </c>
      <c r="AJ65" s="50">
        <v>29.577404561917632</v>
      </c>
      <c r="AK65" s="51">
        <v>81.14302236951914</v>
      </c>
      <c r="AM65" s="14" t="s">
        <v>27</v>
      </c>
      <c r="AN65" s="47">
        <v>1305.1930964999997</v>
      </c>
      <c r="AO65" s="48">
        <v>8</v>
      </c>
      <c r="AP65" s="49">
        <v>6</v>
      </c>
      <c r="AQ65" s="50">
        <v>5.568831548763512</v>
      </c>
      <c r="AR65" s="49">
        <v>107.74252996272124</v>
      </c>
      <c r="AS65" s="50">
        <v>10.009742069810601</v>
      </c>
      <c r="AT65" s="51">
        <v>59.941604470468924</v>
      </c>
    </row>
    <row r="66" spans="1:46" ht="15.75" customHeight="1">
      <c r="A66" s="202"/>
      <c r="C66" s="14" t="s">
        <v>28</v>
      </c>
      <c r="D66" s="47">
        <v>17.50007552</v>
      </c>
      <c r="E66" s="48">
        <v>1</v>
      </c>
      <c r="F66" s="49">
        <v>1</v>
      </c>
      <c r="G66" s="50">
        <v>2.61844140712801</v>
      </c>
      <c r="H66" s="49">
        <v>38.190657895867595</v>
      </c>
      <c r="I66" s="50">
        <v>0.46947097556033385</v>
      </c>
      <c r="J66" s="51">
        <v>213.00571325127328</v>
      </c>
      <c r="L66" s="14" t="s">
        <v>28</v>
      </c>
      <c r="M66" s="47">
        <v>2129.88583618</v>
      </c>
      <c r="N66" s="48">
        <v>70</v>
      </c>
      <c r="O66" s="49">
        <v>65</v>
      </c>
      <c r="P66" s="50">
        <v>57.53483718087915</v>
      </c>
      <c r="Q66" s="49">
        <v>112.9750307551088</v>
      </c>
      <c r="R66" s="50">
        <v>68.25427820471255</v>
      </c>
      <c r="S66" s="51">
        <v>95.23212567723284</v>
      </c>
      <c r="U66" s="14" t="s">
        <v>28</v>
      </c>
      <c r="V66" s="47">
        <v>2407.7857003599997</v>
      </c>
      <c r="W66" s="48">
        <v>31</v>
      </c>
      <c r="X66" s="49">
        <v>29</v>
      </c>
      <c r="Y66" s="50">
        <v>26.01753694254959</v>
      </c>
      <c r="Z66" s="49">
        <v>111.46327980252747</v>
      </c>
      <c r="AA66" s="50">
        <v>45.259006005662215</v>
      </c>
      <c r="AB66" s="51">
        <v>64.07564495864513</v>
      </c>
      <c r="AD66" s="14" t="s">
        <v>28</v>
      </c>
      <c r="AE66" s="47">
        <v>1910.9502934099999</v>
      </c>
      <c r="AF66" s="48">
        <v>13</v>
      </c>
      <c r="AG66" s="49">
        <v>12</v>
      </c>
      <c r="AH66" s="50">
        <v>13.53560530388158</v>
      </c>
      <c r="AI66" s="49">
        <v>88.65506736192125</v>
      </c>
      <c r="AJ66" s="50">
        <v>21.269520406417136</v>
      </c>
      <c r="AK66" s="51">
        <v>56.4187615456507</v>
      </c>
      <c r="AM66" s="14" t="s">
        <v>28</v>
      </c>
      <c r="AN66" s="47">
        <v>515.28943351</v>
      </c>
      <c r="AO66" s="48">
        <v>2</v>
      </c>
      <c r="AP66" s="49">
        <v>2</v>
      </c>
      <c r="AQ66" s="50">
        <v>3.523333428113465</v>
      </c>
      <c r="AR66" s="49">
        <v>56.764426098352</v>
      </c>
      <c r="AS66" s="50">
        <v>6.33304464904996</v>
      </c>
      <c r="AT66" s="51">
        <v>31.580386857055025</v>
      </c>
    </row>
    <row r="67" spans="1:46" ht="15.75" customHeight="1">
      <c r="A67" s="202"/>
      <c r="C67" s="14" t="s">
        <v>144</v>
      </c>
      <c r="D67" s="47">
        <v>9.22627516</v>
      </c>
      <c r="E67" s="48">
        <v>1</v>
      </c>
      <c r="F67" s="49">
        <v>1</v>
      </c>
      <c r="G67" s="50">
        <v>1.5260744987601849</v>
      </c>
      <c r="H67" s="49">
        <v>65.5276004423389</v>
      </c>
      <c r="I67" s="50">
        <v>0.2736160838888177</v>
      </c>
      <c r="J67" s="51">
        <v>365.475591122905</v>
      </c>
      <c r="L67" s="14" t="s">
        <v>144</v>
      </c>
      <c r="M67" s="47">
        <v>467.57133291</v>
      </c>
      <c r="N67" s="48">
        <v>12</v>
      </c>
      <c r="O67" s="49">
        <v>12</v>
      </c>
      <c r="P67" s="50">
        <v>17.044661540654737</v>
      </c>
      <c r="Q67" s="49">
        <v>70.40327536793696</v>
      </c>
      <c r="R67" s="50">
        <v>20.220289614161658</v>
      </c>
      <c r="S67" s="51">
        <v>59.34633098229995</v>
      </c>
      <c r="U67" s="14" t="s">
        <v>144</v>
      </c>
      <c r="V67" s="47">
        <v>537.06499984</v>
      </c>
      <c r="W67" s="48">
        <v>17</v>
      </c>
      <c r="X67" s="49">
        <v>16</v>
      </c>
      <c r="Y67" s="50">
        <v>7.958362444748358</v>
      </c>
      <c r="Z67" s="49">
        <v>201.04638499542372</v>
      </c>
      <c r="AA67" s="50">
        <v>13.844030450593682</v>
      </c>
      <c r="AB67" s="51">
        <v>115.57327945138883</v>
      </c>
      <c r="AD67" s="14" t="s">
        <v>144</v>
      </c>
      <c r="AE67" s="47">
        <v>463.1985828</v>
      </c>
      <c r="AF67" s="48">
        <v>13</v>
      </c>
      <c r="AG67" s="49">
        <v>13</v>
      </c>
      <c r="AH67" s="50">
        <v>4.748579915341729</v>
      </c>
      <c r="AI67" s="49">
        <v>273.76605704790927</v>
      </c>
      <c r="AJ67" s="50">
        <v>7.461802789262766</v>
      </c>
      <c r="AK67" s="51">
        <v>174.22063229420212</v>
      </c>
      <c r="AM67" s="14" t="s">
        <v>144</v>
      </c>
      <c r="AN67" s="47">
        <v>139.63089551</v>
      </c>
      <c r="AO67" s="48">
        <v>3</v>
      </c>
      <c r="AP67" s="49">
        <v>3</v>
      </c>
      <c r="AQ67" s="50">
        <v>1.4025434356691453</v>
      </c>
      <c r="AR67" s="49">
        <v>213.89711888450125</v>
      </c>
      <c r="AS67" s="50">
        <v>2.5210132340726563</v>
      </c>
      <c r="AT67" s="51">
        <v>118.99977197476065</v>
      </c>
    </row>
    <row r="68" spans="1:46" ht="15.75" customHeight="1">
      <c r="A68" s="202"/>
      <c r="C68" s="14"/>
      <c r="D68" s="52"/>
      <c r="E68" s="53"/>
      <c r="F68" s="54"/>
      <c r="G68" s="55"/>
      <c r="H68" s="54"/>
      <c r="I68" s="55"/>
      <c r="J68" s="56"/>
      <c r="L68" s="14"/>
      <c r="M68" s="52"/>
      <c r="N68" s="53"/>
      <c r="O68" s="54"/>
      <c r="P68" s="55"/>
      <c r="Q68" s="54"/>
      <c r="R68" s="55"/>
      <c r="S68" s="56"/>
      <c r="U68" s="14"/>
      <c r="V68" s="52"/>
      <c r="W68" s="53"/>
      <c r="X68" s="54"/>
      <c r="Y68" s="55"/>
      <c r="Z68" s="54"/>
      <c r="AA68" s="55"/>
      <c r="AB68" s="56"/>
      <c r="AD68" s="14"/>
      <c r="AE68" s="52"/>
      <c r="AF68" s="53"/>
      <c r="AG68" s="54"/>
      <c r="AH68" s="55"/>
      <c r="AI68" s="54"/>
      <c r="AJ68" s="55"/>
      <c r="AK68" s="56"/>
      <c r="AM68" s="14"/>
      <c r="AN68" s="52"/>
      <c r="AO68" s="53"/>
      <c r="AP68" s="54"/>
      <c r="AQ68" s="55"/>
      <c r="AR68" s="54"/>
      <c r="AS68" s="55"/>
      <c r="AT68" s="56"/>
    </row>
    <row r="69" spans="1:46" ht="15.75" customHeight="1">
      <c r="A69" s="202"/>
      <c r="C69" s="14" t="s">
        <v>30</v>
      </c>
      <c r="D69" s="47">
        <v>72.96124244999997</v>
      </c>
      <c r="E69" s="48">
        <v>2</v>
      </c>
      <c r="F69" s="49">
        <v>2</v>
      </c>
      <c r="G69" s="50">
        <v>11.15485959063939</v>
      </c>
      <c r="H69" s="49">
        <v>17.929405419663926</v>
      </c>
      <c r="I69" s="50">
        <v>2.0000000000000004</v>
      </c>
      <c r="J69" s="51">
        <v>99.99999999999997</v>
      </c>
      <c r="L69" s="14" t="s">
        <v>30</v>
      </c>
      <c r="M69" s="47">
        <v>29210.696054169995</v>
      </c>
      <c r="N69" s="48">
        <v>487</v>
      </c>
      <c r="O69" s="49">
        <v>457</v>
      </c>
      <c r="P69" s="50">
        <v>385.22743604145785</v>
      </c>
      <c r="Q69" s="49">
        <v>118.63121814377158</v>
      </c>
      <c r="R69" s="50">
        <v>457.00000000000006</v>
      </c>
      <c r="S69" s="51">
        <v>99.99999999999999</v>
      </c>
      <c r="U69" s="14" t="s">
        <v>30</v>
      </c>
      <c r="V69" s="47">
        <v>36000.543684120006</v>
      </c>
      <c r="W69" s="48">
        <v>243</v>
      </c>
      <c r="X69" s="49">
        <v>227</v>
      </c>
      <c r="Y69" s="50">
        <v>130.492942890082</v>
      </c>
      <c r="Z69" s="49">
        <v>173.95576724115168</v>
      </c>
      <c r="AA69" s="50">
        <v>227.00000000000003</v>
      </c>
      <c r="AB69" s="51">
        <v>99.99999999999999</v>
      </c>
      <c r="AD69" s="14" t="s">
        <v>30</v>
      </c>
      <c r="AE69" s="47">
        <v>25417.870966619994</v>
      </c>
      <c r="AF69" s="48">
        <v>116</v>
      </c>
      <c r="AG69" s="49">
        <v>105</v>
      </c>
      <c r="AH69" s="50">
        <v>66.82043270137723</v>
      </c>
      <c r="AI69" s="49">
        <v>157.13756369888915</v>
      </c>
      <c r="AJ69" s="50">
        <v>105</v>
      </c>
      <c r="AK69" s="51">
        <v>100</v>
      </c>
      <c r="AM69" s="14" t="s">
        <v>30</v>
      </c>
      <c r="AN69" s="47">
        <v>11631.663141379999</v>
      </c>
      <c r="AO69" s="48">
        <v>43</v>
      </c>
      <c r="AP69" s="49">
        <v>40</v>
      </c>
      <c r="AQ69" s="50">
        <v>22.253646537243423</v>
      </c>
      <c r="AR69" s="49">
        <v>179.74582247927998</v>
      </c>
      <c r="AS69" s="50">
        <v>40.00000000000001</v>
      </c>
      <c r="AT69" s="51">
        <v>99.99999999999999</v>
      </c>
    </row>
    <row r="70" spans="1:46" ht="16.5" customHeight="1" thickBot="1">
      <c r="A70" s="203"/>
      <c r="C70" s="38"/>
      <c r="D70" s="65"/>
      <c r="E70" s="66"/>
      <c r="F70" s="64"/>
      <c r="G70" s="67"/>
      <c r="H70" s="64"/>
      <c r="I70" s="67"/>
      <c r="J70" s="68"/>
      <c r="L70" s="38"/>
      <c r="M70" s="65"/>
      <c r="N70" s="66"/>
      <c r="O70" s="64"/>
      <c r="P70" s="67"/>
      <c r="Q70" s="64"/>
      <c r="R70" s="67"/>
      <c r="S70" s="68"/>
      <c r="U70" s="38"/>
      <c r="V70" s="65"/>
      <c r="W70" s="66"/>
      <c r="X70" s="64"/>
      <c r="Y70" s="67"/>
      <c r="Z70" s="64"/>
      <c r="AA70" s="67"/>
      <c r="AB70" s="68"/>
      <c r="AD70" s="38"/>
      <c r="AE70" s="65"/>
      <c r="AF70" s="66"/>
      <c r="AG70" s="64"/>
      <c r="AH70" s="67"/>
      <c r="AI70" s="64"/>
      <c r="AJ70" s="67"/>
      <c r="AK70" s="68"/>
      <c r="AM70" s="38"/>
      <c r="AN70" s="65"/>
      <c r="AO70" s="66"/>
      <c r="AP70" s="64"/>
      <c r="AQ70" s="67"/>
      <c r="AR70" s="64"/>
      <c r="AS70" s="67"/>
      <c r="AT70" s="68"/>
    </row>
    <row r="71" spans="1:46" ht="17.25" thickBot="1" thickTop="1">
      <c r="A71" s="96"/>
      <c r="B71" s="58"/>
      <c r="C71" s="63"/>
      <c r="D71" s="47"/>
      <c r="E71" s="48"/>
      <c r="F71" s="49"/>
      <c r="G71" s="50"/>
      <c r="H71" s="49"/>
      <c r="I71" s="50"/>
      <c r="J71" s="64"/>
      <c r="L71" s="63"/>
      <c r="M71" s="47"/>
      <c r="N71" s="48"/>
      <c r="O71" s="49"/>
      <c r="P71" s="50"/>
      <c r="Q71" s="49"/>
      <c r="R71" s="50"/>
      <c r="S71" s="64"/>
      <c r="U71" s="63"/>
      <c r="V71" s="47"/>
      <c r="W71" s="48"/>
      <c r="X71" s="49"/>
      <c r="Y71" s="50"/>
      <c r="Z71" s="49"/>
      <c r="AA71" s="50"/>
      <c r="AB71" s="64"/>
      <c r="AD71" s="63"/>
      <c r="AE71" s="47"/>
      <c r="AF71" s="48"/>
      <c r="AG71" s="49"/>
      <c r="AH71" s="50"/>
      <c r="AI71" s="49"/>
      <c r="AJ71" s="50"/>
      <c r="AK71" s="64"/>
      <c r="AM71" s="63"/>
      <c r="AN71" s="47"/>
      <c r="AO71" s="48"/>
      <c r="AP71" s="49"/>
      <c r="AQ71" s="50"/>
      <c r="AR71" s="49"/>
      <c r="AS71" s="50"/>
      <c r="AT71" s="64"/>
    </row>
    <row r="72" spans="1:46" s="90" customFormat="1" ht="16.5" customHeight="1" thickTop="1">
      <c r="A72" s="204" t="s">
        <v>168</v>
      </c>
      <c r="C72" s="189" t="s">
        <v>91</v>
      </c>
      <c r="D72" s="190"/>
      <c r="E72" s="190"/>
      <c r="F72" s="190"/>
      <c r="G72" s="190"/>
      <c r="H72" s="190"/>
      <c r="I72" s="190"/>
      <c r="J72" s="191"/>
      <c r="L72" s="189" t="s">
        <v>92</v>
      </c>
      <c r="M72" s="190"/>
      <c r="N72" s="190"/>
      <c r="O72" s="190"/>
      <c r="P72" s="190"/>
      <c r="Q72" s="190"/>
      <c r="R72" s="190"/>
      <c r="S72" s="191"/>
      <c r="U72" s="189" t="s">
        <v>93</v>
      </c>
      <c r="V72" s="190"/>
      <c r="W72" s="190"/>
      <c r="X72" s="190"/>
      <c r="Y72" s="190"/>
      <c r="Z72" s="190"/>
      <c r="AA72" s="190"/>
      <c r="AB72" s="191"/>
      <c r="AD72" s="189" t="s">
        <v>94</v>
      </c>
      <c r="AE72" s="190"/>
      <c r="AF72" s="190"/>
      <c r="AG72" s="190"/>
      <c r="AH72" s="190"/>
      <c r="AI72" s="190"/>
      <c r="AJ72" s="190"/>
      <c r="AK72" s="191"/>
      <c r="AM72" s="189" t="s">
        <v>95</v>
      </c>
      <c r="AN72" s="190"/>
      <c r="AO72" s="190"/>
      <c r="AP72" s="190"/>
      <c r="AQ72" s="190"/>
      <c r="AR72" s="190"/>
      <c r="AS72" s="190"/>
      <c r="AT72" s="191"/>
    </row>
    <row r="73" spans="1:46" ht="15.75" customHeight="1">
      <c r="A73" s="202"/>
      <c r="C73" s="192" t="str">
        <f>"Comparison of actual Claim Inceptions with those expected using "&amp;Comparison_Basis</f>
        <v>Comparison of actual Claim Inceptions with those expected using IPM 1991-98</v>
      </c>
      <c r="D73" s="193"/>
      <c r="E73" s="193"/>
      <c r="F73" s="193"/>
      <c r="G73" s="193"/>
      <c r="H73" s="193"/>
      <c r="I73" s="193"/>
      <c r="J73" s="194"/>
      <c r="L73" s="192" t="str">
        <f>"Comparison of actual Claim Inceptions with those expected using "&amp;Comparison_Basis</f>
        <v>Comparison of actual Claim Inceptions with those expected using IPM 1991-98</v>
      </c>
      <c r="M73" s="193"/>
      <c r="N73" s="193"/>
      <c r="O73" s="193"/>
      <c r="P73" s="193"/>
      <c r="Q73" s="193"/>
      <c r="R73" s="193"/>
      <c r="S73" s="194"/>
      <c r="U73" s="192" t="str">
        <f>"Comparison of actual Claim Inceptions with those expected using "&amp;Comparison_Basis</f>
        <v>Comparison of actual Claim Inceptions with those expected using IPM 1991-98</v>
      </c>
      <c r="V73" s="193"/>
      <c r="W73" s="193"/>
      <c r="X73" s="193"/>
      <c r="Y73" s="193"/>
      <c r="Z73" s="193"/>
      <c r="AA73" s="193"/>
      <c r="AB73" s="194"/>
      <c r="AD73" s="192" t="str">
        <f>"Comparison of actual Claim Inceptions with those expected using "&amp;Comparison_Basis</f>
        <v>Comparison of actual Claim Inceptions with those expected using IPM 1991-98</v>
      </c>
      <c r="AE73" s="193"/>
      <c r="AF73" s="193"/>
      <c r="AG73" s="193"/>
      <c r="AH73" s="193"/>
      <c r="AI73" s="193"/>
      <c r="AJ73" s="193"/>
      <c r="AK73" s="194"/>
      <c r="AM73" s="192" t="str">
        <f>"Comparison of actual Claim Inceptions with those expected using "&amp;Comparison_Basis</f>
        <v>Comparison of actual Claim Inceptions with those expected using IPM 1991-98</v>
      </c>
      <c r="AN73" s="193"/>
      <c r="AO73" s="193"/>
      <c r="AP73" s="193"/>
      <c r="AQ73" s="193"/>
      <c r="AR73" s="193"/>
      <c r="AS73" s="193"/>
      <c r="AT73" s="194"/>
    </row>
    <row r="74" spans="1:46" ht="15.75" customHeight="1">
      <c r="A74" s="202"/>
      <c r="C74" s="192" t="str">
        <f>Investigation&amp;", "&amp;Data_Subset&amp;" business"</f>
        <v>Individual Income Protection, Standard* business</v>
      </c>
      <c r="D74" s="193"/>
      <c r="E74" s="193"/>
      <c r="F74" s="193"/>
      <c r="G74" s="193"/>
      <c r="H74" s="193"/>
      <c r="I74" s="193"/>
      <c r="J74" s="194"/>
      <c r="L74" s="192" t="str">
        <f>Investigation&amp;", "&amp;Data_Subset&amp;" business"</f>
        <v>Individual Income Protection, Standard* business</v>
      </c>
      <c r="M74" s="193"/>
      <c r="N74" s="193"/>
      <c r="O74" s="193"/>
      <c r="P74" s="193"/>
      <c r="Q74" s="193"/>
      <c r="R74" s="193"/>
      <c r="S74" s="194"/>
      <c r="U74" s="192" t="str">
        <f>Investigation&amp;", "&amp;Data_Subset&amp;" business"</f>
        <v>Individual Income Protection, Standard* business</v>
      </c>
      <c r="V74" s="193"/>
      <c r="W74" s="193"/>
      <c r="X74" s="193"/>
      <c r="Y74" s="193"/>
      <c r="Z74" s="193"/>
      <c r="AA74" s="193"/>
      <c r="AB74" s="194"/>
      <c r="AD74" s="192" t="str">
        <f>Investigation&amp;", "&amp;Data_Subset&amp;" business"</f>
        <v>Individual Income Protection, Standard* business</v>
      </c>
      <c r="AE74" s="193"/>
      <c r="AF74" s="193"/>
      <c r="AG74" s="193"/>
      <c r="AH74" s="193"/>
      <c r="AI74" s="193"/>
      <c r="AJ74" s="193"/>
      <c r="AK74" s="194"/>
      <c r="AM74" s="192" t="str">
        <f>Investigation&amp;", "&amp;Data_Subset&amp;" business"</f>
        <v>Individual Income Protection, Standard* business</v>
      </c>
      <c r="AN74" s="193"/>
      <c r="AO74" s="193"/>
      <c r="AP74" s="193"/>
      <c r="AQ74" s="193"/>
      <c r="AR74" s="193"/>
      <c r="AS74" s="193"/>
      <c r="AT74" s="194"/>
    </row>
    <row r="75" spans="1:46" ht="15.75" customHeight="1">
      <c r="A75" s="202"/>
      <c r="C75" s="192" t="str">
        <f>Office&amp;" experience for "&amp;Period</f>
        <v>All Offices experience for 1995-1998</v>
      </c>
      <c r="D75" s="193"/>
      <c r="E75" s="193"/>
      <c r="F75" s="193"/>
      <c r="G75" s="193"/>
      <c r="H75" s="193"/>
      <c r="I75" s="193"/>
      <c r="J75" s="194"/>
      <c r="L75" s="192" t="str">
        <f>Office&amp;" experience for "&amp;Period</f>
        <v>All Offices experience for 1995-1998</v>
      </c>
      <c r="M75" s="193"/>
      <c r="N75" s="193"/>
      <c r="O75" s="193"/>
      <c r="P75" s="193"/>
      <c r="Q75" s="193"/>
      <c r="R75" s="193"/>
      <c r="S75" s="194"/>
      <c r="U75" s="192" t="str">
        <f>Office&amp;" experience for "&amp;Period</f>
        <v>All Offices experience for 1995-1998</v>
      </c>
      <c r="V75" s="193"/>
      <c r="W75" s="193"/>
      <c r="X75" s="193"/>
      <c r="Y75" s="193"/>
      <c r="Z75" s="193"/>
      <c r="AA75" s="193"/>
      <c r="AB75" s="194"/>
      <c r="AD75" s="192" t="str">
        <f>Office&amp;" experience for "&amp;Period</f>
        <v>All Offices experience for 1995-1998</v>
      </c>
      <c r="AE75" s="193"/>
      <c r="AF75" s="193"/>
      <c r="AG75" s="193"/>
      <c r="AH75" s="193"/>
      <c r="AI75" s="193"/>
      <c r="AJ75" s="193"/>
      <c r="AK75" s="194"/>
      <c r="AM75" s="192" t="str">
        <f>Office&amp;" experience for "&amp;Period</f>
        <v>All Offices experience for 1995-1998</v>
      </c>
      <c r="AN75" s="193"/>
      <c r="AO75" s="193"/>
      <c r="AP75" s="193"/>
      <c r="AQ75" s="193"/>
      <c r="AR75" s="193"/>
      <c r="AS75" s="193"/>
      <c r="AT75" s="194"/>
    </row>
    <row r="76" spans="1:46" ht="15.75" customHeight="1">
      <c r="A76" s="202"/>
      <c r="C76" s="192" t="str">
        <f>$A$2&amp;", "&amp;$A72&amp;", "&amp;C$1</f>
        <v>Males, CMI Occupation Class 4, Deferred Period 1 week</v>
      </c>
      <c r="D76" s="193"/>
      <c r="E76" s="193"/>
      <c r="F76" s="193"/>
      <c r="G76" s="193"/>
      <c r="H76" s="193"/>
      <c r="I76" s="193"/>
      <c r="J76" s="194"/>
      <c r="L76" s="192" t="str">
        <f>$A$2&amp;", "&amp;$A72&amp;", "&amp;L$1</f>
        <v>Males, CMI Occupation Class 4, Deferred Period 4 weeks</v>
      </c>
      <c r="M76" s="193"/>
      <c r="N76" s="193"/>
      <c r="O76" s="193"/>
      <c r="P76" s="193"/>
      <c r="Q76" s="193"/>
      <c r="R76" s="193"/>
      <c r="S76" s="194"/>
      <c r="U76" s="192" t="str">
        <f>$A$2&amp;", "&amp;$A72&amp;", "&amp;U$1</f>
        <v>Males, CMI Occupation Class 4, Deferred Period 13 weeks</v>
      </c>
      <c r="V76" s="193"/>
      <c r="W76" s="193"/>
      <c r="X76" s="193"/>
      <c r="Y76" s="193"/>
      <c r="Z76" s="193"/>
      <c r="AA76" s="193"/>
      <c r="AB76" s="194"/>
      <c r="AD76" s="192" t="str">
        <f>$A$2&amp;", "&amp;$A72&amp;", "&amp;AD$1</f>
        <v>Males, CMI Occupation Class 4, Deferred Period 26 weeks</v>
      </c>
      <c r="AE76" s="193"/>
      <c r="AF76" s="193"/>
      <c r="AG76" s="193"/>
      <c r="AH76" s="193"/>
      <c r="AI76" s="193"/>
      <c r="AJ76" s="193"/>
      <c r="AK76" s="194"/>
      <c r="AM76" s="192" t="str">
        <f>$A$2&amp;", "&amp;$A72&amp;", "&amp;AM$1</f>
        <v>Males, CMI Occupation Class 4, Deferred Period 52 weeks</v>
      </c>
      <c r="AN76" s="193"/>
      <c r="AO76" s="193"/>
      <c r="AP76" s="193"/>
      <c r="AQ76" s="193"/>
      <c r="AR76" s="193"/>
      <c r="AS76" s="193"/>
      <c r="AT76" s="194"/>
    </row>
    <row r="77" spans="1:46" ht="16.5" customHeight="1" thickBot="1">
      <c r="A77" s="202"/>
      <c r="C77" s="195" t="s">
        <v>75</v>
      </c>
      <c r="D77" s="196"/>
      <c r="E77" s="196"/>
      <c r="F77" s="196"/>
      <c r="G77" s="196"/>
      <c r="H77" s="196"/>
      <c r="I77" s="196"/>
      <c r="J77" s="197"/>
      <c r="L77" s="195" t="s">
        <v>75</v>
      </c>
      <c r="M77" s="196"/>
      <c r="N77" s="196"/>
      <c r="O77" s="196"/>
      <c r="P77" s="196"/>
      <c r="Q77" s="196"/>
      <c r="R77" s="196"/>
      <c r="S77" s="197"/>
      <c r="U77" s="195" t="s">
        <v>75</v>
      </c>
      <c r="V77" s="196"/>
      <c r="W77" s="196"/>
      <c r="X77" s="196"/>
      <c r="Y77" s="196"/>
      <c r="Z77" s="196"/>
      <c r="AA77" s="196"/>
      <c r="AB77" s="197"/>
      <c r="AD77" s="195" t="s">
        <v>75</v>
      </c>
      <c r="AE77" s="196"/>
      <c r="AF77" s="196"/>
      <c r="AG77" s="196"/>
      <c r="AH77" s="196"/>
      <c r="AI77" s="196"/>
      <c r="AJ77" s="196"/>
      <c r="AK77" s="197"/>
      <c r="AM77" s="195" t="s">
        <v>75</v>
      </c>
      <c r="AN77" s="196"/>
      <c r="AO77" s="196"/>
      <c r="AP77" s="196"/>
      <c r="AQ77" s="196"/>
      <c r="AR77" s="196"/>
      <c r="AS77" s="196"/>
      <c r="AT77" s="197"/>
    </row>
    <row r="78" spans="1:46" ht="16.5" customHeight="1" thickTop="1">
      <c r="A78" s="202"/>
      <c r="C78" s="41"/>
      <c r="D78" s="201" t="s">
        <v>188</v>
      </c>
      <c r="E78" s="201"/>
      <c r="F78" s="201" t="s">
        <v>189</v>
      </c>
      <c r="G78" s="201"/>
      <c r="H78" s="42"/>
      <c r="I78" s="42"/>
      <c r="J78" s="43"/>
      <c r="L78" s="41"/>
      <c r="M78" s="201" t="s">
        <v>188</v>
      </c>
      <c r="N78" s="201"/>
      <c r="O78" s="201" t="s">
        <v>189</v>
      </c>
      <c r="P78" s="201"/>
      <c r="Q78" s="42"/>
      <c r="R78" s="42"/>
      <c r="S78" s="43"/>
      <c r="U78" s="41"/>
      <c r="V78" s="201" t="s">
        <v>188</v>
      </c>
      <c r="W78" s="201"/>
      <c r="X78" s="201" t="s">
        <v>189</v>
      </c>
      <c r="Y78" s="201"/>
      <c r="Z78" s="42"/>
      <c r="AA78" s="42"/>
      <c r="AB78" s="43"/>
      <c r="AD78" s="41"/>
      <c r="AE78" s="201" t="s">
        <v>188</v>
      </c>
      <c r="AF78" s="201"/>
      <c r="AG78" s="201" t="s">
        <v>189</v>
      </c>
      <c r="AH78" s="201"/>
      <c r="AI78" s="42"/>
      <c r="AJ78" s="42"/>
      <c r="AK78" s="43"/>
      <c r="AM78" s="41"/>
      <c r="AN78" s="201" t="s">
        <v>188</v>
      </c>
      <c r="AO78" s="201"/>
      <c r="AP78" s="201" t="s">
        <v>189</v>
      </c>
      <c r="AQ78" s="201"/>
      <c r="AR78" s="42"/>
      <c r="AS78" s="42"/>
      <c r="AT78" s="43"/>
    </row>
    <row r="79" spans="1:46" ht="16.5" customHeight="1" thickBot="1">
      <c r="A79" s="202"/>
      <c r="C79" s="38" t="s">
        <v>29</v>
      </c>
      <c r="D79" s="44" t="s">
        <v>18</v>
      </c>
      <c r="E79" s="44" t="s">
        <v>19</v>
      </c>
      <c r="F79" s="44" t="s">
        <v>190</v>
      </c>
      <c r="G79" s="44" t="s">
        <v>191</v>
      </c>
      <c r="H79" s="2" t="s">
        <v>192</v>
      </c>
      <c r="I79" s="44" t="s">
        <v>193</v>
      </c>
      <c r="J79" s="3" t="s">
        <v>194</v>
      </c>
      <c r="L79" s="38" t="s">
        <v>29</v>
      </c>
      <c r="M79" s="44" t="s">
        <v>18</v>
      </c>
      <c r="N79" s="44" t="s">
        <v>19</v>
      </c>
      <c r="O79" s="44" t="s">
        <v>190</v>
      </c>
      <c r="P79" s="44" t="s">
        <v>191</v>
      </c>
      <c r="Q79" s="2" t="s">
        <v>192</v>
      </c>
      <c r="R79" s="44" t="s">
        <v>193</v>
      </c>
      <c r="S79" s="3" t="s">
        <v>194</v>
      </c>
      <c r="U79" s="38" t="s">
        <v>29</v>
      </c>
      <c r="V79" s="44" t="s">
        <v>18</v>
      </c>
      <c r="W79" s="44" t="s">
        <v>19</v>
      </c>
      <c r="X79" s="44" t="s">
        <v>190</v>
      </c>
      <c r="Y79" s="44" t="s">
        <v>191</v>
      </c>
      <c r="Z79" s="2" t="s">
        <v>192</v>
      </c>
      <c r="AA79" s="44" t="s">
        <v>193</v>
      </c>
      <c r="AB79" s="3" t="s">
        <v>194</v>
      </c>
      <c r="AD79" s="38" t="s">
        <v>29</v>
      </c>
      <c r="AE79" s="44" t="s">
        <v>18</v>
      </c>
      <c r="AF79" s="44" t="s">
        <v>19</v>
      </c>
      <c r="AG79" s="44" t="s">
        <v>190</v>
      </c>
      <c r="AH79" s="44" t="s">
        <v>191</v>
      </c>
      <c r="AI79" s="2" t="s">
        <v>192</v>
      </c>
      <c r="AJ79" s="44" t="s">
        <v>193</v>
      </c>
      <c r="AK79" s="3" t="s">
        <v>194</v>
      </c>
      <c r="AM79" s="38" t="s">
        <v>29</v>
      </c>
      <c r="AN79" s="44" t="s">
        <v>18</v>
      </c>
      <c r="AO79" s="44" t="s">
        <v>19</v>
      </c>
      <c r="AP79" s="44" t="s">
        <v>190</v>
      </c>
      <c r="AQ79" s="44" t="s">
        <v>191</v>
      </c>
      <c r="AR79" s="2" t="s">
        <v>192</v>
      </c>
      <c r="AS79" s="44" t="s">
        <v>193</v>
      </c>
      <c r="AT79" s="3" t="s">
        <v>194</v>
      </c>
    </row>
    <row r="80" spans="1:46" ht="16.5" customHeight="1" thickTop="1">
      <c r="A80" s="202"/>
      <c r="C80" s="14"/>
      <c r="D80" s="45"/>
      <c r="E80" s="45"/>
      <c r="F80" s="45"/>
      <c r="G80" s="45"/>
      <c r="H80" s="45"/>
      <c r="I80" s="45"/>
      <c r="J80" s="46"/>
      <c r="L80" s="14"/>
      <c r="M80" s="45"/>
      <c r="N80" s="45"/>
      <c r="O80" s="45"/>
      <c r="P80" s="45"/>
      <c r="Q80" s="45"/>
      <c r="R80" s="45"/>
      <c r="S80" s="46"/>
      <c r="U80" s="14"/>
      <c r="V80" s="45"/>
      <c r="W80" s="45"/>
      <c r="X80" s="45"/>
      <c r="Y80" s="45"/>
      <c r="Z80" s="45"/>
      <c r="AA80" s="45"/>
      <c r="AB80" s="46"/>
      <c r="AD80" s="14"/>
      <c r="AE80" s="45"/>
      <c r="AF80" s="45"/>
      <c r="AG80" s="45"/>
      <c r="AH80" s="45"/>
      <c r="AI80" s="45"/>
      <c r="AJ80" s="45"/>
      <c r="AK80" s="46"/>
      <c r="AM80" s="14"/>
      <c r="AN80" s="45"/>
      <c r="AO80" s="45"/>
      <c r="AP80" s="45"/>
      <c r="AQ80" s="45"/>
      <c r="AR80" s="45"/>
      <c r="AS80" s="45"/>
      <c r="AT80" s="46"/>
    </row>
    <row r="81" spans="1:46" ht="15.75" customHeight="1">
      <c r="A81" s="202"/>
      <c r="C81" s="14" t="s">
        <v>143</v>
      </c>
      <c r="D81" s="47">
        <v>0</v>
      </c>
      <c r="E81" s="48">
        <v>0</v>
      </c>
      <c r="F81" s="49">
        <v>0</v>
      </c>
      <c r="G81" s="50">
        <v>0</v>
      </c>
      <c r="H81" s="49">
        <v>0</v>
      </c>
      <c r="I81" s="50">
        <v>0</v>
      </c>
      <c r="J81" s="51">
        <v>0</v>
      </c>
      <c r="L81" s="14" t="s">
        <v>143</v>
      </c>
      <c r="M81" s="47">
        <v>4.48473835</v>
      </c>
      <c r="N81" s="48">
        <v>1</v>
      </c>
      <c r="O81" s="49">
        <v>1</v>
      </c>
      <c r="P81" s="50">
        <v>0.03307095165136762</v>
      </c>
      <c r="Q81" s="49">
        <v>3023.801705321189</v>
      </c>
      <c r="R81" s="50">
        <v>0.07340739063981268</v>
      </c>
      <c r="S81" s="51">
        <v>1362.260654253044</v>
      </c>
      <c r="U81" s="14" t="s">
        <v>143</v>
      </c>
      <c r="V81" s="47">
        <v>22.27043992</v>
      </c>
      <c r="W81" s="48">
        <v>0</v>
      </c>
      <c r="X81" s="49">
        <v>0</v>
      </c>
      <c r="Y81" s="50">
        <v>0.12516213303645635</v>
      </c>
      <c r="Z81" s="49">
        <v>0</v>
      </c>
      <c r="AA81" s="50">
        <v>0.2576377386330649</v>
      </c>
      <c r="AB81" s="51">
        <v>0</v>
      </c>
      <c r="AD81" s="14" t="s">
        <v>143</v>
      </c>
      <c r="AE81" s="47">
        <v>3.2828859099999996</v>
      </c>
      <c r="AF81" s="48">
        <v>0</v>
      </c>
      <c r="AG81" s="49">
        <v>0</v>
      </c>
      <c r="AH81" s="50">
        <v>0.007646668369479062</v>
      </c>
      <c r="AI81" s="49">
        <v>0</v>
      </c>
      <c r="AJ81" s="50">
        <v>0.014231005890451261</v>
      </c>
      <c r="AK81" s="51">
        <v>0</v>
      </c>
      <c r="AM81" s="14" t="s">
        <v>143</v>
      </c>
      <c r="AN81" s="47">
        <v>5.29218062</v>
      </c>
      <c r="AO81" s="48">
        <v>0</v>
      </c>
      <c r="AP81" s="49">
        <v>0</v>
      </c>
      <c r="AQ81" s="50">
        <v>0.004656549686074852</v>
      </c>
      <c r="AR81" s="49">
        <v>0</v>
      </c>
      <c r="AS81" s="50">
        <v>0.013998577775052468</v>
      </c>
      <c r="AT81" s="51">
        <v>0</v>
      </c>
    </row>
    <row r="82" spans="1:46" ht="15.75" customHeight="1">
      <c r="A82" s="202"/>
      <c r="C82" s="14" t="s">
        <v>21</v>
      </c>
      <c r="D82" s="47">
        <v>0</v>
      </c>
      <c r="E82" s="48">
        <v>0</v>
      </c>
      <c r="F82" s="49">
        <v>0</v>
      </c>
      <c r="G82" s="50">
        <v>0</v>
      </c>
      <c r="H82" s="49">
        <v>0</v>
      </c>
      <c r="I82" s="50">
        <v>0</v>
      </c>
      <c r="J82" s="51">
        <v>0</v>
      </c>
      <c r="L82" s="14" t="s">
        <v>21</v>
      </c>
      <c r="M82" s="47">
        <v>137.78711952999998</v>
      </c>
      <c r="N82" s="48">
        <v>6</v>
      </c>
      <c r="O82" s="49">
        <v>6</v>
      </c>
      <c r="P82" s="50">
        <v>0.8808839833059875</v>
      </c>
      <c r="Q82" s="49">
        <v>681.133964711425</v>
      </c>
      <c r="R82" s="50">
        <v>1.95529283077715</v>
      </c>
      <c r="S82" s="51">
        <v>306.8594077346073</v>
      </c>
      <c r="U82" s="14" t="s">
        <v>21</v>
      </c>
      <c r="V82" s="47">
        <v>848.9048380700001</v>
      </c>
      <c r="W82" s="48">
        <v>5</v>
      </c>
      <c r="X82" s="49">
        <v>5</v>
      </c>
      <c r="Y82" s="50">
        <v>2.29593438988086</v>
      </c>
      <c r="Z82" s="49">
        <v>217.77625798180839</v>
      </c>
      <c r="AA82" s="50">
        <v>4.7260247960658885</v>
      </c>
      <c r="AB82" s="51">
        <v>105.7971596797837</v>
      </c>
      <c r="AD82" s="14" t="s">
        <v>21</v>
      </c>
      <c r="AE82" s="47">
        <v>371.17624305000004</v>
      </c>
      <c r="AF82" s="48">
        <v>0</v>
      </c>
      <c r="AG82" s="49">
        <v>0</v>
      </c>
      <c r="AH82" s="50">
        <v>0.4711338934026414</v>
      </c>
      <c r="AI82" s="49">
        <v>0</v>
      </c>
      <c r="AJ82" s="50">
        <v>0.8768144358091199</v>
      </c>
      <c r="AK82" s="51">
        <v>0</v>
      </c>
      <c r="AM82" s="14" t="s">
        <v>21</v>
      </c>
      <c r="AN82" s="47">
        <v>297.58260133</v>
      </c>
      <c r="AO82" s="48">
        <v>1</v>
      </c>
      <c r="AP82" s="49">
        <v>1</v>
      </c>
      <c r="AQ82" s="50">
        <v>0.19607576515091682</v>
      </c>
      <c r="AR82" s="49">
        <v>510.00693493676476</v>
      </c>
      <c r="AS82" s="50">
        <v>0.5894454120131363</v>
      </c>
      <c r="AT82" s="51">
        <v>169.65099390369232</v>
      </c>
    </row>
    <row r="83" spans="1:46" ht="15.75" customHeight="1">
      <c r="A83" s="202"/>
      <c r="C83" s="14" t="s">
        <v>22</v>
      </c>
      <c r="D83" s="47">
        <v>0</v>
      </c>
      <c r="E83" s="48">
        <v>0</v>
      </c>
      <c r="F83" s="49">
        <v>0</v>
      </c>
      <c r="G83" s="50">
        <v>0</v>
      </c>
      <c r="H83" s="49">
        <v>0</v>
      </c>
      <c r="I83" s="50">
        <v>0</v>
      </c>
      <c r="J83" s="51">
        <v>0</v>
      </c>
      <c r="L83" s="14" t="s">
        <v>22</v>
      </c>
      <c r="M83" s="47">
        <v>1056.4154956099999</v>
      </c>
      <c r="N83" s="48">
        <v>23</v>
      </c>
      <c r="O83" s="49">
        <v>22</v>
      </c>
      <c r="P83" s="50">
        <v>6.499801319772317</v>
      </c>
      <c r="Q83" s="49">
        <v>338.47188425708134</v>
      </c>
      <c r="R83" s="50">
        <v>14.427569535694477</v>
      </c>
      <c r="S83" s="51">
        <v>152.485835854549</v>
      </c>
      <c r="U83" s="14" t="s">
        <v>22</v>
      </c>
      <c r="V83" s="47">
        <v>3078.0642747800002</v>
      </c>
      <c r="W83" s="48">
        <v>11</v>
      </c>
      <c r="X83" s="49">
        <v>11</v>
      </c>
      <c r="Y83" s="50">
        <v>4.93115440322436</v>
      </c>
      <c r="Z83" s="49">
        <v>223.07149808181572</v>
      </c>
      <c r="AA83" s="50">
        <v>10.15044597336126</v>
      </c>
      <c r="AB83" s="51">
        <v>108.36962266355884</v>
      </c>
      <c r="AD83" s="14" t="s">
        <v>22</v>
      </c>
      <c r="AE83" s="47">
        <v>1389.49696894</v>
      </c>
      <c r="AF83" s="48">
        <v>3</v>
      </c>
      <c r="AG83" s="49">
        <v>3</v>
      </c>
      <c r="AH83" s="50">
        <v>1.1883240000595956</v>
      </c>
      <c r="AI83" s="49">
        <v>252.45640076692445</v>
      </c>
      <c r="AJ83" s="50">
        <v>2.2115573773424666</v>
      </c>
      <c r="AK83" s="51">
        <v>135.65101365830134</v>
      </c>
      <c r="AM83" s="14" t="s">
        <v>22</v>
      </c>
      <c r="AN83" s="47">
        <v>926.34780604</v>
      </c>
      <c r="AO83" s="48">
        <v>2</v>
      </c>
      <c r="AP83" s="49">
        <v>2</v>
      </c>
      <c r="AQ83" s="50">
        <v>0.5168388016789072</v>
      </c>
      <c r="AR83" s="49">
        <v>386.967850227802</v>
      </c>
      <c r="AS83" s="50">
        <v>1.553727255204209</v>
      </c>
      <c r="AT83" s="51">
        <v>128.72272101174775</v>
      </c>
    </row>
    <row r="84" spans="1:46" ht="15.75" customHeight="1">
      <c r="A84" s="202"/>
      <c r="C84" s="14" t="s">
        <v>23</v>
      </c>
      <c r="D84" s="47">
        <v>0</v>
      </c>
      <c r="E84" s="48">
        <v>0</v>
      </c>
      <c r="F84" s="49">
        <v>0</v>
      </c>
      <c r="G84" s="50">
        <v>0</v>
      </c>
      <c r="H84" s="49">
        <v>0</v>
      </c>
      <c r="I84" s="50">
        <v>0</v>
      </c>
      <c r="J84" s="51">
        <v>0</v>
      </c>
      <c r="L84" s="14" t="s">
        <v>23</v>
      </c>
      <c r="M84" s="47">
        <v>2174.1135079200003</v>
      </c>
      <c r="N84" s="48">
        <v>40</v>
      </c>
      <c r="O84" s="49">
        <v>37</v>
      </c>
      <c r="P84" s="50">
        <v>14.628847902338824</v>
      </c>
      <c r="Q84" s="49">
        <v>252.92490732701194</v>
      </c>
      <c r="R84" s="50">
        <v>32.47156489169194</v>
      </c>
      <c r="S84" s="51">
        <v>113.94584807788765</v>
      </c>
      <c r="U84" s="14" t="s">
        <v>23</v>
      </c>
      <c r="V84" s="47">
        <v>4269.4550689200005</v>
      </c>
      <c r="W84" s="48">
        <v>16</v>
      </c>
      <c r="X84" s="49">
        <v>16</v>
      </c>
      <c r="Y84" s="50">
        <v>5.628220539993669</v>
      </c>
      <c r="Z84" s="49">
        <v>284.28168168438543</v>
      </c>
      <c r="AA84" s="50">
        <v>11.585309208734706</v>
      </c>
      <c r="AB84" s="51">
        <v>138.105938406347</v>
      </c>
      <c r="AD84" s="14" t="s">
        <v>23</v>
      </c>
      <c r="AE84" s="47">
        <v>2184.38873489</v>
      </c>
      <c r="AF84" s="48">
        <v>9</v>
      </c>
      <c r="AG84" s="49">
        <v>9</v>
      </c>
      <c r="AH84" s="50">
        <v>1.6955035354808914</v>
      </c>
      <c r="AI84" s="49">
        <v>530.8157613158472</v>
      </c>
      <c r="AJ84" s="50">
        <v>3.1554553741361353</v>
      </c>
      <c r="AK84" s="51">
        <v>285.220322675738</v>
      </c>
      <c r="AM84" s="14" t="s">
        <v>23</v>
      </c>
      <c r="AN84" s="47">
        <v>1003.4198193</v>
      </c>
      <c r="AO84" s="48">
        <v>2</v>
      </c>
      <c r="AP84" s="49">
        <v>2</v>
      </c>
      <c r="AQ84" s="50">
        <v>0.5955227079277902</v>
      </c>
      <c r="AR84" s="49">
        <v>335.83941861080285</v>
      </c>
      <c r="AS84" s="50">
        <v>1.7902677960608409</v>
      </c>
      <c r="AT84" s="51">
        <v>111.71513023920984</v>
      </c>
    </row>
    <row r="85" spans="1:46" ht="15.75" customHeight="1">
      <c r="A85" s="202"/>
      <c r="C85" s="14" t="s">
        <v>24</v>
      </c>
      <c r="D85" s="47">
        <v>0</v>
      </c>
      <c r="E85" s="48">
        <v>0</v>
      </c>
      <c r="F85" s="49">
        <v>0</v>
      </c>
      <c r="G85" s="50">
        <v>0</v>
      </c>
      <c r="H85" s="49">
        <v>0</v>
      </c>
      <c r="I85" s="50">
        <v>0</v>
      </c>
      <c r="J85" s="51">
        <v>0</v>
      </c>
      <c r="L85" s="14" t="s">
        <v>24</v>
      </c>
      <c r="M85" s="47">
        <v>2362.00198229</v>
      </c>
      <c r="N85" s="48">
        <v>49</v>
      </c>
      <c r="O85" s="49">
        <v>47</v>
      </c>
      <c r="P85" s="50">
        <v>19.037921707049517</v>
      </c>
      <c r="Q85" s="49">
        <v>246.8756869747839</v>
      </c>
      <c r="R85" s="50">
        <v>42.2583592529234</v>
      </c>
      <c r="S85" s="51">
        <v>111.22059831688468</v>
      </c>
      <c r="U85" s="14" t="s">
        <v>24</v>
      </c>
      <c r="V85" s="47">
        <v>3962.3932017200004</v>
      </c>
      <c r="W85" s="48">
        <v>25</v>
      </c>
      <c r="X85" s="49">
        <v>25</v>
      </c>
      <c r="Y85" s="50">
        <v>6.248592061278009</v>
      </c>
      <c r="Z85" s="49">
        <v>400.09012838144554</v>
      </c>
      <c r="AA85" s="50">
        <v>12.862301794099938</v>
      </c>
      <c r="AB85" s="51">
        <v>194.3664547776957</v>
      </c>
      <c r="AD85" s="14" t="s">
        <v>24</v>
      </c>
      <c r="AE85" s="47">
        <v>2276.83633387</v>
      </c>
      <c r="AF85" s="48">
        <v>5</v>
      </c>
      <c r="AG85" s="49">
        <v>5</v>
      </c>
      <c r="AH85" s="50">
        <v>2.259475679820256</v>
      </c>
      <c r="AI85" s="49">
        <v>221.29027741505743</v>
      </c>
      <c r="AJ85" s="50">
        <v>4.205048546004095</v>
      </c>
      <c r="AK85" s="51">
        <v>118.90469147499661</v>
      </c>
      <c r="AM85" s="14" t="s">
        <v>24</v>
      </c>
      <c r="AN85" s="47">
        <v>1051.21053638</v>
      </c>
      <c r="AO85" s="48">
        <v>1</v>
      </c>
      <c r="AP85" s="49">
        <v>1</v>
      </c>
      <c r="AQ85" s="50">
        <v>0.8723260608198161</v>
      </c>
      <c r="AR85" s="49">
        <v>114.63603403757023</v>
      </c>
      <c r="AS85" s="50">
        <v>2.622397489735505</v>
      </c>
      <c r="AT85" s="51">
        <v>38.13304443411666</v>
      </c>
    </row>
    <row r="86" spans="1:46" ht="15.75" customHeight="1">
      <c r="A86" s="202"/>
      <c r="C86" s="14" t="s">
        <v>25</v>
      </c>
      <c r="D86" s="47">
        <v>1.96993042</v>
      </c>
      <c r="E86" s="48">
        <v>0</v>
      </c>
      <c r="F86" s="49">
        <v>0</v>
      </c>
      <c r="G86" s="50">
        <v>0.3034135335387208</v>
      </c>
      <c r="H86" s="49">
        <v>0</v>
      </c>
      <c r="I86" s="50">
        <v>0</v>
      </c>
      <c r="J86" s="51">
        <v>0</v>
      </c>
      <c r="L86" s="14" t="s">
        <v>25</v>
      </c>
      <c r="M86" s="47">
        <v>2185.75413794</v>
      </c>
      <c r="N86" s="48">
        <v>69</v>
      </c>
      <c r="O86" s="49">
        <v>58</v>
      </c>
      <c r="P86" s="50">
        <v>21.958793273885046</v>
      </c>
      <c r="Q86" s="49">
        <v>264.1310898854251</v>
      </c>
      <c r="R86" s="50">
        <v>48.741800140133265</v>
      </c>
      <c r="S86" s="51">
        <v>118.9943740962568</v>
      </c>
      <c r="U86" s="14" t="s">
        <v>25</v>
      </c>
      <c r="V86" s="47">
        <v>3504.0754245099997</v>
      </c>
      <c r="W86" s="48">
        <v>22</v>
      </c>
      <c r="X86" s="49">
        <v>21</v>
      </c>
      <c r="Y86" s="50">
        <v>8.553712361438954</v>
      </c>
      <c r="Z86" s="49">
        <v>245.5074371529049</v>
      </c>
      <c r="AA86" s="50">
        <v>17.607235161747603</v>
      </c>
      <c r="AB86" s="51">
        <v>119.26915161344189</v>
      </c>
      <c r="AD86" s="14" t="s">
        <v>25</v>
      </c>
      <c r="AE86" s="47">
        <v>2363.00337552</v>
      </c>
      <c r="AF86" s="48">
        <v>5</v>
      </c>
      <c r="AG86" s="49">
        <v>5</v>
      </c>
      <c r="AH86" s="50">
        <v>3.7659673651481302</v>
      </c>
      <c r="AI86" s="49">
        <v>132.76801191301163</v>
      </c>
      <c r="AJ86" s="50">
        <v>7.008739122332485</v>
      </c>
      <c r="AK86" s="51">
        <v>71.33950790190086</v>
      </c>
      <c r="AM86" s="14" t="s">
        <v>25</v>
      </c>
      <c r="AN86" s="47">
        <v>868.2612008099999</v>
      </c>
      <c r="AO86" s="48">
        <v>5</v>
      </c>
      <c r="AP86" s="49">
        <v>5</v>
      </c>
      <c r="AQ86" s="50">
        <v>1.1755750360529413</v>
      </c>
      <c r="AR86" s="49">
        <v>425.3237646818172</v>
      </c>
      <c r="AS86" s="50">
        <v>3.5340283433051467</v>
      </c>
      <c r="AT86" s="51">
        <v>141.48160439833444</v>
      </c>
    </row>
    <row r="87" spans="1:46" ht="15.75" customHeight="1">
      <c r="A87" s="202"/>
      <c r="C87" s="14" t="s">
        <v>26</v>
      </c>
      <c r="D87" s="47">
        <v>1.50401719</v>
      </c>
      <c r="E87" s="48">
        <v>0</v>
      </c>
      <c r="F87" s="49">
        <v>0</v>
      </c>
      <c r="G87" s="50">
        <v>0.2288084545453649</v>
      </c>
      <c r="H87" s="49">
        <v>0</v>
      </c>
      <c r="I87" s="50">
        <v>0</v>
      </c>
      <c r="J87" s="51">
        <v>0</v>
      </c>
      <c r="L87" s="14" t="s">
        <v>26</v>
      </c>
      <c r="M87" s="47">
        <v>2311.02083813</v>
      </c>
      <c r="N87" s="48">
        <v>75</v>
      </c>
      <c r="O87" s="49">
        <v>64</v>
      </c>
      <c r="P87" s="50">
        <v>33.59406586096225</v>
      </c>
      <c r="Q87" s="49">
        <v>190.5098366624647</v>
      </c>
      <c r="R87" s="50">
        <v>74.56854407554582</v>
      </c>
      <c r="S87" s="51">
        <v>85.82707466456799</v>
      </c>
      <c r="U87" s="14" t="s">
        <v>26</v>
      </c>
      <c r="V87" s="47">
        <v>3918.2434277499997</v>
      </c>
      <c r="W87" s="48">
        <v>38</v>
      </c>
      <c r="X87" s="49">
        <v>36</v>
      </c>
      <c r="Y87" s="50">
        <v>16.63842079727167</v>
      </c>
      <c r="Z87" s="49">
        <v>216.36668791249224</v>
      </c>
      <c r="AA87" s="50">
        <v>34.249057639388695</v>
      </c>
      <c r="AB87" s="51">
        <v>105.1123811319048</v>
      </c>
      <c r="AD87" s="14" t="s">
        <v>26</v>
      </c>
      <c r="AE87" s="47">
        <v>2881.9438972</v>
      </c>
      <c r="AF87" s="48">
        <v>16</v>
      </c>
      <c r="AG87" s="49">
        <v>15</v>
      </c>
      <c r="AH87" s="50">
        <v>8.176269946851477</v>
      </c>
      <c r="AI87" s="49">
        <v>183.45773925647123</v>
      </c>
      <c r="AJ87" s="50">
        <v>15.21663293781497</v>
      </c>
      <c r="AK87" s="51">
        <v>98.57634117415941</v>
      </c>
      <c r="AM87" s="14" t="s">
        <v>26</v>
      </c>
      <c r="AN87" s="47">
        <v>882.77609257</v>
      </c>
      <c r="AO87" s="48">
        <v>6</v>
      </c>
      <c r="AP87" s="49">
        <v>6</v>
      </c>
      <c r="AQ87" s="50">
        <v>2.1706628071928535</v>
      </c>
      <c r="AR87" s="49">
        <v>276.4132678791933</v>
      </c>
      <c r="AS87" s="50">
        <v>6.525473618540154</v>
      </c>
      <c r="AT87" s="51">
        <v>91.94734897023903</v>
      </c>
    </row>
    <row r="88" spans="1:46" ht="15.75" customHeight="1">
      <c r="A88" s="202"/>
      <c r="C88" s="14" t="s">
        <v>27</v>
      </c>
      <c r="D88" s="47">
        <v>8.48741395</v>
      </c>
      <c r="E88" s="48">
        <v>0</v>
      </c>
      <c r="F88" s="49">
        <v>0</v>
      </c>
      <c r="G88" s="50">
        <v>1.2692728185379978</v>
      </c>
      <c r="H88" s="49">
        <v>0</v>
      </c>
      <c r="I88" s="50">
        <v>0</v>
      </c>
      <c r="J88" s="51">
        <v>0</v>
      </c>
      <c r="L88" s="14" t="s">
        <v>27</v>
      </c>
      <c r="M88" s="47">
        <v>1680.16195209</v>
      </c>
      <c r="N88" s="48">
        <v>74</v>
      </c>
      <c r="O88" s="49">
        <v>71</v>
      </c>
      <c r="P88" s="50">
        <v>34.878740838503816</v>
      </c>
      <c r="Q88" s="49">
        <v>203.56239443604198</v>
      </c>
      <c r="R88" s="50">
        <v>77.42012932521571</v>
      </c>
      <c r="S88" s="51">
        <v>91.70741591215003</v>
      </c>
      <c r="U88" s="14" t="s">
        <v>27</v>
      </c>
      <c r="V88" s="47">
        <v>3031.4695632999997</v>
      </c>
      <c r="W88" s="48">
        <v>34</v>
      </c>
      <c r="X88" s="49">
        <v>33</v>
      </c>
      <c r="Y88" s="50">
        <v>21.164188411503655</v>
      </c>
      <c r="Z88" s="49">
        <v>155.92376782122705</v>
      </c>
      <c r="AA88" s="50">
        <v>43.56504247778916</v>
      </c>
      <c r="AB88" s="51">
        <v>75.74880712402482</v>
      </c>
      <c r="AD88" s="14" t="s">
        <v>27</v>
      </c>
      <c r="AE88" s="47">
        <v>2215.9713733500002</v>
      </c>
      <c r="AF88" s="48">
        <v>18</v>
      </c>
      <c r="AG88" s="49">
        <v>18</v>
      </c>
      <c r="AH88" s="50">
        <v>10.50300398452374</v>
      </c>
      <c r="AI88" s="49">
        <v>171.37954081063992</v>
      </c>
      <c r="AJ88" s="50">
        <v>19.546854178713797</v>
      </c>
      <c r="AK88" s="51">
        <v>92.08642902550378</v>
      </c>
      <c r="AM88" s="14" t="s">
        <v>27</v>
      </c>
      <c r="AN88" s="47">
        <v>525.80246696</v>
      </c>
      <c r="AO88" s="48">
        <v>16</v>
      </c>
      <c r="AP88" s="49">
        <v>13</v>
      </c>
      <c r="AQ88" s="50">
        <v>2.1130659936445353</v>
      </c>
      <c r="AR88" s="49">
        <v>615.2197820181706</v>
      </c>
      <c r="AS88" s="50">
        <v>6.352325358904388</v>
      </c>
      <c r="AT88" s="51">
        <v>204.64946717153296</v>
      </c>
    </row>
    <row r="89" spans="1:46" ht="15.75" customHeight="1">
      <c r="A89" s="202"/>
      <c r="C89" s="14" t="s">
        <v>28</v>
      </c>
      <c r="D89" s="47">
        <v>4.0018679399999995</v>
      </c>
      <c r="E89" s="48">
        <v>0</v>
      </c>
      <c r="F89" s="49">
        <v>0</v>
      </c>
      <c r="G89" s="50">
        <v>0.6009308368162499</v>
      </c>
      <c r="H89" s="49">
        <v>0</v>
      </c>
      <c r="I89" s="50">
        <v>0</v>
      </c>
      <c r="J89" s="51">
        <v>0</v>
      </c>
      <c r="L89" s="14" t="s">
        <v>28</v>
      </c>
      <c r="M89" s="47">
        <v>803.7618888699999</v>
      </c>
      <c r="N89" s="48">
        <v>44</v>
      </c>
      <c r="O89" s="49">
        <v>42</v>
      </c>
      <c r="P89" s="50">
        <v>22.179717635891773</v>
      </c>
      <c r="Q89" s="49">
        <v>189.36219427804866</v>
      </c>
      <c r="R89" s="50">
        <v>49.232184605468376</v>
      </c>
      <c r="S89" s="51">
        <v>85.31004735332205</v>
      </c>
      <c r="U89" s="14" t="s">
        <v>28</v>
      </c>
      <c r="V89" s="47">
        <v>1705.9524098399997</v>
      </c>
      <c r="W89" s="48">
        <v>27</v>
      </c>
      <c r="X89" s="49">
        <v>27</v>
      </c>
      <c r="Y89" s="50">
        <v>18.928872054464534</v>
      </c>
      <c r="Z89" s="49">
        <v>142.63924401999338</v>
      </c>
      <c r="AA89" s="50">
        <v>38.96379577972182</v>
      </c>
      <c r="AB89" s="51">
        <v>69.29509679355158</v>
      </c>
      <c r="AD89" s="14" t="s">
        <v>28</v>
      </c>
      <c r="AE89" s="47">
        <v>948.45321758</v>
      </c>
      <c r="AF89" s="48">
        <v>16</v>
      </c>
      <c r="AG89" s="49">
        <v>14</v>
      </c>
      <c r="AH89" s="50">
        <v>7.218738464984719</v>
      </c>
      <c r="AI89" s="49">
        <v>193.93970384033904</v>
      </c>
      <c r="AJ89" s="50">
        <v>13.434597219733124</v>
      </c>
      <c r="AK89" s="51">
        <v>104.20855773358353</v>
      </c>
      <c r="AM89" s="14" t="s">
        <v>28</v>
      </c>
      <c r="AN89" s="47">
        <v>300.72314758999994</v>
      </c>
      <c r="AO89" s="48">
        <v>1</v>
      </c>
      <c r="AP89" s="49">
        <v>1</v>
      </c>
      <c r="AQ89" s="50">
        <v>1.9822654374348505</v>
      </c>
      <c r="AR89" s="49">
        <v>50.44733067101495</v>
      </c>
      <c r="AS89" s="50">
        <v>5.959111094575381</v>
      </c>
      <c r="AT89" s="51">
        <v>16.78102629954838</v>
      </c>
    </row>
    <row r="90" spans="1:46" ht="15.75" customHeight="1">
      <c r="A90" s="202"/>
      <c r="C90" s="14" t="s">
        <v>144</v>
      </c>
      <c r="D90" s="47">
        <v>2.00470506</v>
      </c>
      <c r="E90" s="48">
        <v>0</v>
      </c>
      <c r="F90" s="49">
        <v>0</v>
      </c>
      <c r="G90" s="50">
        <v>0.32161819644677525</v>
      </c>
      <c r="H90" s="49">
        <v>0</v>
      </c>
      <c r="I90" s="50">
        <v>0</v>
      </c>
      <c r="J90" s="51">
        <v>0</v>
      </c>
      <c r="L90" s="14" t="s">
        <v>144</v>
      </c>
      <c r="M90" s="47">
        <v>154.11216796000002</v>
      </c>
      <c r="N90" s="48">
        <v>7</v>
      </c>
      <c r="O90" s="49">
        <v>5</v>
      </c>
      <c r="P90" s="50">
        <v>5.339091030409965</v>
      </c>
      <c r="Q90" s="49">
        <v>93.64889962582399</v>
      </c>
      <c r="R90" s="50">
        <v>11.85114795191013</v>
      </c>
      <c r="S90" s="51">
        <v>42.19000573015474</v>
      </c>
      <c r="U90" s="14" t="s">
        <v>144</v>
      </c>
      <c r="V90" s="47">
        <v>354.91332480000005</v>
      </c>
      <c r="W90" s="48">
        <v>12</v>
      </c>
      <c r="X90" s="49">
        <v>11</v>
      </c>
      <c r="Y90" s="50">
        <v>5.359977634304722</v>
      </c>
      <c r="Z90" s="49">
        <v>205.224736939166</v>
      </c>
      <c r="AA90" s="50">
        <v>11.033149430457893</v>
      </c>
      <c r="AB90" s="51">
        <v>99.69954698187644</v>
      </c>
      <c r="AD90" s="14" t="s">
        <v>144</v>
      </c>
      <c r="AE90" s="47">
        <v>259.92687704</v>
      </c>
      <c r="AF90" s="48">
        <v>2</v>
      </c>
      <c r="AG90" s="49">
        <v>2</v>
      </c>
      <c r="AH90" s="50">
        <v>2.863977183167656</v>
      </c>
      <c r="AI90" s="49">
        <v>69.832958577831</v>
      </c>
      <c r="AJ90" s="50">
        <v>5.330069802223364</v>
      </c>
      <c r="AK90" s="51">
        <v>37.52296075307922</v>
      </c>
      <c r="AM90" s="14" t="s">
        <v>144</v>
      </c>
      <c r="AN90" s="47">
        <v>68.44997827</v>
      </c>
      <c r="AO90" s="48">
        <v>0</v>
      </c>
      <c r="AP90" s="49">
        <v>0</v>
      </c>
      <c r="AQ90" s="50">
        <v>0.6849898562781128</v>
      </c>
      <c r="AR90" s="49">
        <v>0</v>
      </c>
      <c r="AS90" s="50">
        <v>2.0592250538861827</v>
      </c>
      <c r="AT90" s="51">
        <v>0</v>
      </c>
    </row>
    <row r="91" spans="1:46" ht="15.75" customHeight="1">
      <c r="A91" s="202"/>
      <c r="C91" s="14"/>
      <c r="D91" s="52"/>
      <c r="E91" s="53"/>
      <c r="F91" s="54"/>
      <c r="G91" s="55"/>
      <c r="H91" s="54"/>
      <c r="I91" s="55"/>
      <c r="J91" s="56"/>
      <c r="L91" s="14"/>
      <c r="M91" s="52"/>
      <c r="N91" s="53"/>
      <c r="O91" s="54"/>
      <c r="P91" s="55"/>
      <c r="Q91" s="54"/>
      <c r="R91" s="55"/>
      <c r="S91" s="56"/>
      <c r="U91" s="14"/>
      <c r="V91" s="52"/>
      <c r="W91" s="53"/>
      <c r="X91" s="54"/>
      <c r="Y91" s="55"/>
      <c r="Z91" s="54"/>
      <c r="AA91" s="55"/>
      <c r="AB91" s="56"/>
      <c r="AD91" s="14"/>
      <c r="AE91" s="52"/>
      <c r="AF91" s="53"/>
      <c r="AG91" s="54"/>
      <c r="AH91" s="55"/>
      <c r="AI91" s="54"/>
      <c r="AJ91" s="55"/>
      <c r="AK91" s="56"/>
      <c r="AM91" s="14"/>
      <c r="AN91" s="52"/>
      <c r="AO91" s="53"/>
      <c r="AP91" s="54"/>
      <c r="AQ91" s="55"/>
      <c r="AR91" s="54"/>
      <c r="AS91" s="55"/>
      <c r="AT91" s="56"/>
    </row>
    <row r="92" spans="1:46" ht="15.75" customHeight="1">
      <c r="A92" s="202"/>
      <c r="C92" s="14" t="s">
        <v>30</v>
      </c>
      <c r="D92" s="47">
        <v>17.967934560000003</v>
      </c>
      <c r="E92" s="48">
        <v>0</v>
      </c>
      <c r="F92" s="49">
        <v>0</v>
      </c>
      <c r="G92" s="50">
        <v>2.724043839885109</v>
      </c>
      <c r="H92" s="49">
        <v>0</v>
      </c>
      <c r="I92" s="50">
        <v>0</v>
      </c>
      <c r="J92" s="51">
        <v>0</v>
      </c>
      <c r="L92" s="14" t="s">
        <v>30</v>
      </c>
      <c r="M92" s="47">
        <v>12869.613828689999</v>
      </c>
      <c r="N92" s="48">
        <v>388</v>
      </c>
      <c r="O92" s="49">
        <v>353</v>
      </c>
      <c r="P92" s="50">
        <v>159.03093450377082</v>
      </c>
      <c r="Q92" s="49">
        <v>221.96939299984427</v>
      </c>
      <c r="R92" s="50">
        <v>353.0000000000001</v>
      </c>
      <c r="S92" s="51">
        <v>99.99999999999997</v>
      </c>
      <c r="U92" s="14" t="s">
        <v>30</v>
      </c>
      <c r="V92" s="47">
        <v>24695.74197361</v>
      </c>
      <c r="W92" s="48">
        <v>190</v>
      </c>
      <c r="X92" s="49">
        <v>185</v>
      </c>
      <c r="Y92" s="50">
        <v>89.87423478639688</v>
      </c>
      <c r="Z92" s="49">
        <v>205.84319904329365</v>
      </c>
      <c r="AA92" s="50">
        <v>185.00000000000006</v>
      </c>
      <c r="AB92" s="51">
        <v>99.99999999999997</v>
      </c>
      <c r="AD92" s="14" t="s">
        <v>30</v>
      </c>
      <c r="AE92" s="47">
        <v>14894.47990735</v>
      </c>
      <c r="AF92" s="48">
        <v>74</v>
      </c>
      <c r="AG92" s="49">
        <v>71</v>
      </c>
      <c r="AH92" s="50">
        <v>38.15004072180858</v>
      </c>
      <c r="AI92" s="49">
        <v>186.10727185780604</v>
      </c>
      <c r="AJ92" s="50">
        <v>70.99999999999999</v>
      </c>
      <c r="AK92" s="51">
        <v>100.00000000000001</v>
      </c>
      <c r="AM92" s="14" t="s">
        <v>30</v>
      </c>
      <c r="AN92" s="47">
        <v>5929.86582987</v>
      </c>
      <c r="AO92" s="48">
        <v>34</v>
      </c>
      <c r="AP92" s="49">
        <v>31</v>
      </c>
      <c r="AQ92" s="50">
        <v>10.3119790158668</v>
      </c>
      <c r="AR92" s="49">
        <v>300.6212478933581</v>
      </c>
      <c r="AS92" s="50">
        <v>31</v>
      </c>
      <c r="AT92" s="51">
        <v>100</v>
      </c>
    </row>
    <row r="93" spans="1:46" ht="16.5" customHeight="1" thickBot="1">
      <c r="A93" s="203"/>
      <c r="C93" s="38"/>
      <c r="D93" s="65"/>
      <c r="E93" s="66"/>
      <c r="F93" s="64"/>
      <c r="G93" s="67"/>
      <c r="H93" s="64"/>
      <c r="I93" s="67"/>
      <c r="J93" s="68"/>
      <c r="L93" s="38"/>
      <c r="M93" s="65"/>
      <c r="N93" s="66"/>
      <c r="O93" s="64"/>
      <c r="P93" s="67"/>
      <c r="Q93" s="64"/>
      <c r="R93" s="67"/>
      <c r="S93" s="68"/>
      <c r="U93" s="38"/>
      <c r="V93" s="65"/>
      <c r="W93" s="66"/>
      <c r="X93" s="64"/>
      <c r="Y93" s="67"/>
      <c r="Z93" s="64"/>
      <c r="AA93" s="67"/>
      <c r="AB93" s="68"/>
      <c r="AD93" s="38"/>
      <c r="AE93" s="65"/>
      <c r="AF93" s="66"/>
      <c r="AG93" s="64"/>
      <c r="AH93" s="67"/>
      <c r="AI93" s="64"/>
      <c r="AJ93" s="67"/>
      <c r="AK93" s="68"/>
      <c r="AM93" s="38"/>
      <c r="AN93" s="65"/>
      <c r="AO93" s="66"/>
      <c r="AP93" s="64"/>
      <c r="AQ93" s="67"/>
      <c r="AR93" s="64"/>
      <c r="AS93" s="67"/>
      <c r="AT93" s="68"/>
    </row>
    <row r="94" spans="1:46" ht="17.25" thickBot="1" thickTop="1">
      <c r="A94" s="96"/>
      <c r="B94" s="58"/>
      <c r="C94" s="63"/>
      <c r="D94" s="47"/>
      <c r="E94" s="48"/>
      <c r="F94" s="49"/>
      <c r="G94" s="50"/>
      <c r="H94" s="49"/>
      <c r="I94" s="50"/>
      <c r="J94" s="64"/>
      <c r="L94" s="63"/>
      <c r="M94" s="47"/>
      <c r="N94" s="48"/>
      <c r="O94" s="49"/>
      <c r="P94" s="50"/>
      <c r="Q94" s="49"/>
      <c r="R94" s="50"/>
      <c r="S94" s="64"/>
      <c r="U94" s="63"/>
      <c r="V94" s="47"/>
      <c r="W94" s="48"/>
      <c r="X94" s="49"/>
      <c r="Y94" s="50"/>
      <c r="Z94" s="49"/>
      <c r="AA94" s="50"/>
      <c r="AB94" s="64"/>
      <c r="AD94" s="63"/>
      <c r="AE94" s="47"/>
      <c r="AF94" s="48"/>
      <c r="AG94" s="49"/>
      <c r="AH94" s="50"/>
      <c r="AI94" s="49"/>
      <c r="AJ94" s="50"/>
      <c r="AK94" s="64"/>
      <c r="AM94" s="63"/>
      <c r="AN94" s="47"/>
      <c r="AO94" s="48"/>
      <c r="AP94" s="49"/>
      <c r="AQ94" s="50"/>
      <c r="AR94" s="49"/>
      <c r="AS94" s="50"/>
      <c r="AT94" s="64"/>
    </row>
    <row r="95" spans="1:46" s="90" customFormat="1" ht="16.5" customHeight="1" thickTop="1">
      <c r="A95" s="204" t="s">
        <v>169</v>
      </c>
      <c r="C95" s="189" t="s">
        <v>96</v>
      </c>
      <c r="D95" s="190"/>
      <c r="E95" s="190"/>
      <c r="F95" s="190"/>
      <c r="G95" s="190"/>
      <c r="H95" s="190"/>
      <c r="I95" s="190"/>
      <c r="J95" s="191"/>
      <c r="L95" s="189" t="s">
        <v>97</v>
      </c>
      <c r="M95" s="190"/>
      <c r="N95" s="190"/>
      <c r="O95" s="190"/>
      <c r="P95" s="190"/>
      <c r="Q95" s="190"/>
      <c r="R95" s="190"/>
      <c r="S95" s="191"/>
      <c r="U95" s="189" t="s">
        <v>98</v>
      </c>
      <c r="V95" s="190"/>
      <c r="W95" s="190"/>
      <c r="X95" s="190"/>
      <c r="Y95" s="190"/>
      <c r="Z95" s="190"/>
      <c r="AA95" s="190"/>
      <c r="AB95" s="191"/>
      <c r="AD95" s="189" t="s">
        <v>99</v>
      </c>
      <c r="AE95" s="190"/>
      <c r="AF95" s="190"/>
      <c r="AG95" s="190"/>
      <c r="AH95" s="190"/>
      <c r="AI95" s="190"/>
      <c r="AJ95" s="190"/>
      <c r="AK95" s="191"/>
      <c r="AM95" s="189" t="s">
        <v>100</v>
      </c>
      <c r="AN95" s="190"/>
      <c r="AO95" s="190"/>
      <c r="AP95" s="190"/>
      <c r="AQ95" s="190"/>
      <c r="AR95" s="190"/>
      <c r="AS95" s="190"/>
      <c r="AT95" s="191"/>
    </row>
    <row r="96" spans="1:46" ht="15.75" customHeight="1">
      <c r="A96" s="202"/>
      <c r="C96" s="192" t="str">
        <f>"Comparison of actual Claim Inceptions with those expected using "&amp;Comparison_Basis</f>
        <v>Comparison of actual Claim Inceptions with those expected using IPM 1991-98</v>
      </c>
      <c r="D96" s="193"/>
      <c r="E96" s="193"/>
      <c r="F96" s="193"/>
      <c r="G96" s="193"/>
      <c r="H96" s="193"/>
      <c r="I96" s="193"/>
      <c r="J96" s="194"/>
      <c r="L96" s="192" t="str">
        <f>"Comparison of actual Claim Inceptions with those expected using "&amp;Comparison_Basis</f>
        <v>Comparison of actual Claim Inceptions with those expected using IPM 1991-98</v>
      </c>
      <c r="M96" s="193"/>
      <c r="N96" s="193"/>
      <c r="O96" s="193"/>
      <c r="P96" s="193"/>
      <c r="Q96" s="193"/>
      <c r="R96" s="193"/>
      <c r="S96" s="194"/>
      <c r="U96" s="192" t="str">
        <f>"Comparison of actual Claim Inceptions with those expected using "&amp;Comparison_Basis</f>
        <v>Comparison of actual Claim Inceptions with those expected using IPM 1991-98</v>
      </c>
      <c r="V96" s="193"/>
      <c r="W96" s="193"/>
      <c r="X96" s="193"/>
      <c r="Y96" s="193"/>
      <c r="Z96" s="193"/>
      <c r="AA96" s="193"/>
      <c r="AB96" s="194"/>
      <c r="AD96" s="192" t="str">
        <f>"Comparison of actual Claim Inceptions with those expected using "&amp;Comparison_Basis</f>
        <v>Comparison of actual Claim Inceptions with those expected using IPM 1991-98</v>
      </c>
      <c r="AE96" s="193"/>
      <c r="AF96" s="193"/>
      <c r="AG96" s="193"/>
      <c r="AH96" s="193"/>
      <c r="AI96" s="193"/>
      <c r="AJ96" s="193"/>
      <c r="AK96" s="194"/>
      <c r="AM96" s="192" t="str">
        <f>"Comparison of actual Claim Inceptions with those expected using "&amp;Comparison_Basis</f>
        <v>Comparison of actual Claim Inceptions with those expected using IPM 1991-98</v>
      </c>
      <c r="AN96" s="193"/>
      <c r="AO96" s="193"/>
      <c r="AP96" s="193"/>
      <c r="AQ96" s="193"/>
      <c r="AR96" s="193"/>
      <c r="AS96" s="193"/>
      <c r="AT96" s="194"/>
    </row>
    <row r="97" spans="1:46" ht="15.75" customHeight="1">
      <c r="A97" s="202"/>
      <c r="C97" s="192" t="str">
        <f>Investigation&amp;", "&amp;Data_Subset&amp;" business"</f>
        <v>Individual Income Protection, Standard* business</v>
      </c>
      <c r="D97" s="193"/>
      <c r="E97" s="193"/>
      <c r="F97" s="193"/>
      <c r="G97" s="193"/>
      <c r="H97" s="193"/>
      <c r="I97" s="193"/>
      <c r="J97" s="194"/>
      <c r="L97" s="192" t="str">
        <f>Investigation&amp;", "&amp;Data_Subset&amp;" business"</f>
        <v>Individual Income Protection, Standard* business</v>
      </c>
      <c r="M97" s="193"/>
      <c r="N97" s="193"/>
      <c r="O97" s="193"/>
      <c r="P97" s="193"/>
      <c r="Q97" s="193"/>
      <c r="R97" s="193"/>
      <c r="S97" s="194"/>
      <c r="U97" s="192" t="str">
        <f>Investigation&amp;", "&amp;Data_Subset&amp;" business"</f>
        <v>Individual Income Protection, Standard* business</v>
      </c>
      <c r="V97" s="193"/>
      <c r="W97" s="193"/>
      <c r="X97" s="193"/>
      <c r="Y97" s="193"/>
      <c r="Z97" s="193"/>
      <c r="AA97" s="193"/>
      <c r="AB97" s="194"/>
      <c r="AD97" s="192" t="str">
        <f>Investigation&amp;", "&amp;Data_Subset&amp;" business"</f>
        <v>Individual Income Protection, Standard* business</v>
      </c>
      <c r="AE97" s="193"/>
      <c r="AF97" s="193"/>
      <c r="AG97" s="193"/>
      <c r="AH97" s="193"/>
      <c r="AI97" s="193"/>
      <c r="AJ97" s="193"/>
      <c r="AK97" s="194"/>
      <c r="AM97" s="192" t="str">
        <f>Investigation&amp;", "&amp;Data_Subset&amp;" business"</f>
        <v>Individual Income Protection, Standard* business</v>
      </c>
      <c r="AN97" s="193"/>
      <c r="AO97" s="193"/>
      <c r="AP97" s="193"/>
      <c r="AQ97" s="193"/>
      <c r="AR97" s="193"/>
      <c r="AS97" s="193"/>
      <c r="AT97" s="194"/>
    </row>
    <row r="98" spans="1:46" ht="15.75" customHeight="1">
      <c r="A98" s="202"/>
      <c r="C98" s="192" t="str">
        <f>Office&amp;" experience for "&amp;Period</f>
        <v>All Offices experience for 1995-1998</v>
      </c>
      <c r="D98" s="193"/>
      <c r="E98" s="193"/>
      <c r="F98" s="193"/>
      <c r="G98" s="193"/>
      <c r="H98" s="193"/>
      <c r="I98" s="193"/>
      <c r="J98" s="194"/>
      <c r="L98" s="192" t="str">
        <f>Office&amp;" experience for "&amp;Period</f>
        <v>All Offices experience for 1995-1998</v>
      </c>
      <c r="M98" s="193"/>
      <c r="N98" s="193"/>
      <c r="O98" s="193"/>
      <c r="P98" s="193"/>
      <c r="Q98" s="193"/>
      <c r="R98" s="193"/>
      <c r="S98" s="194"/>
      <c r="U98" s="192" t="str">
        <f>Office&amp;" experience for "&amp;Period</f>
        <v>All Offices experience for 1995-1998</v>
      </c>
      <c r="V98" s="193"/>
      <c r="W98" s="193"/>
      <c r="X98" s="193"/>
      <c r="Y98" s="193"/>
      <c r="Z98" s="193"/>
      <c r="AA98" s="193"/>
      <c r="AB98" s="194"/>
      <c r="AD98" s="192" t="str">
        <f>Office&amp;" experience for "&amp;Period</f>
        <v>All Offices experience for 1995-1998</v>
      </c>
      <c r="AE98" s="193"/>
      <c r="AF98" s="193"/>
      <c r="AG98" s="193"/>
      <c r="AH98" s="193"/>
      <c r="AI98" s="193"/>
      <c r="AJ98" s="193"/>
      <c r="AK98" s="194"/>
      <c r="AM98" s="192" t="str">
        <f>Office&amp;" experience for "&amp;Period</f>
        <v>All Offices experience for 1995-1998</v>
      </c>
      <c r="AN98" s="193"/>
      <c r="AO98" s="193"/>
      <c r="AP98" s="193"/>
      <c r="AQ98" s="193"/>
      <c r="AR98" s="193"/>
      <c r="AS98" s="193"/>
      <c r="AT98" s="194"/>
    </row>
    <row r="99" spans="1:46" ht="15.75" customHeight="1">
      <c r="A99" s="202"/>
      <c r="C99" s="192" t="str">
        <f>$A$2&amp;", "&amp;$A95&amp;", "&amp;C$1</f>
        <v>Males, CMI Occupation Class Unknown, Deferred Period 1 week</v>
      </c>
      <c r="D99" s="193"/>
      <c r="E99" s="193"/>
      <c r="F99" s="193"/>
      <c r="G99" s="193"/>
      <c r="H99" s="193"/>
      <c r="I99" s="193"/>
      <c r="J99" s="194"/>
      <c r="L99" s="192" t="str">
        <f>$A$2&amp;", "&amp;$A95&amp;", "&amp;L$1</f>
        <v>Males, CMI Occupation Class Unknown, Deferred Period 4 weeks</v>
      </c>
      <c r="M99" s="193"/>
      <c r="N99" s="193"/>
      <c r="O99" s="193"/>
      <c r="P99" s="193"/>
      <c r="Q99" s="193"/>
      <c r="R99" s="193"/>
      <c r="S99" s="194"/>
      <c r="U99" s="192" t="str">
        <f>$A$2&amp;", "&amp;$A95&amp;", "&amp;U$1</f>
        <v>Males, CMI Occupation Class Unknown, Deferred Period 13 weeks</v>
      </c>
      <c r="V99" s="193"/>
      <c r="W99" s="193"/>
      <c r="X99" s="193"/>
      <c r="Y99" s="193"/>
      <c r="Z99" s="193"/>
      <c r="AA99" s="193"/>
      <c r="AB99" s="194"/>
      <c r="AD99" s="192" t="str">
        <f>$A$2&amp;", "&amp;$A95&amp;", "&amp;AD$1</f>
        <v>Males, CMI Occupation Class Unknown, Deferred Period 26 weeks</v>
      </c>
      <c r="AE99" s="193"/>
      <c r="AF99" s="193"/>
      <c r="AG99" s="193"/>
      <c r="AH99" s="193"/>
      <c r="AI99" s="193"/>
      <c r="AJ99" s="193"/>
      <c r="AK99" s="194"/>
      <c r="AM99" s="192" t="str">
        <f>$A$2&amp;", "&amp;$A95&amp;", "&amp;AM$1</f>
        <v>Males, CMI Occupation Class Unknown, Deferred Period 52 weeks</v>
      </c>
      <c r="AN99" s="193"/>
      <c r="AO99" s="193"/>
      <c r="AP99" s="193"/>
      <c r="AQ99" s="193"/>
      <c r="AR99" s="193"/>
      <c r="AS99" s="193"/>
      <c r="AT99" s="194"/>
    </row>
    <row r="100" spans="1:46" ht="16.5" customHeight="1" thickBot="1">
      <c r="A100" s="202"/>
      <c r="C100" s="195" t="s">
        <v>75</v>
      </c>
      <c r="D100" s="196"/>
      <c r="E100" s="196"/>
      <c r="F100" s="196"/>
      <c r="G100" s="196"/>
      <c r="H100" s="196"/>
      <c r="I100" s="196"/>
      <c r="J100" s="197"/>
      <c r="L100" s="195" t="s">
        <v>75</v>
      </c>
      <c r="M100" s="196"/>
      <c r="N100" s="196"/>
      <c r="O100" s="196"/>
      <c r="P100" s="196"/>
      <c r="Q100" s="196"/>
      <c r="R100" s="196"/>
      <c r="S100" s="197"/>
      <c r="U100" s="195" t="s">
        <v>75</v>
      </c>
      <c r="V100" s="196"/>
      <c r="W100" s="196"/>
      <c r="X100" s="196"/>
      <c r="Y100" s="196"/>
      <c r="Z100" s="196"/>
      <c r="AA100" s="196"/>
      <c r="AB100" s="197"/>
      <c r="AD100" s="195" t="s">
        <v>75</v>
      </c>
      <c r="AE100" s="196"/>
      <c r="AF100" s="196"/>
      <c r="AG100" s="196"/>
      <c r="AH100" s="196"/>
      <c r="AI100" s="196"/>
      <c r="AJ100" s="196"/>
      <c r="AK100" s="197"/>
      <c r="AM100" s="195" t="s">
        <v>75</v>
      </c>
      <c r="AN100" s="196"/>
      <c r="AO100" s="196"/>
      <c r="AP100" s="196"/>
      <c r="AQ100" s="196"/>
      <c r="AR100" s="196"/>
      <c r="AS100" s="196"/>
      <c r="AT100" s="197"/>
    </row>
    <row r="101" spans="1:46" ht="16.5" customHeight="1" thickTop="1">
      <c r="A101" s="202"/>
      <c r="C101" s="41"/>
      <c r="D101" s="201" t="s">
        <v>188</v>
      </c>
      <c r="E101" s="201"/>
      <c r="F101" s="201" t="s">
        <v>189</v>
      </c>
      <c r="G101" s="201"/>
      <c r="H101" s="42"/>
      <c r="I101" s="42"/>
      <c r="J101" s="43"/>
      <c r="L101" s="41"/>
      <c r="M101" s="201" t="s">
        <v>188</v>
      </c>
      <c r="N101" s="201"/>
      <c r="O101" s="201" t="s">
        <v>189</v>
      </c>
      <c r="P101" s="201"/>
      <c r="Q101" s="42"/>
      <c r="R101" s="42"/>
      <c r="S101" s="43"/>
      <c r="U101" s="41"/>
      <c r="V101" s="201" t="s">
        <v>188</v>
      </c>
      <c r="W101" s="201"/>
      <c r="X101" s="201" t="s">
        <v>189</v>
      </c>
      <c r="Y101" s="201"/>
      <c r="Z101" s="42"/>
      <c r="AA101" s="42"/>
      <c r="AB101" s="43"/>
      <c r="AD101" s="41"/>
      <c r="AE101" s="201" t="s">
        <v>188</v>
      </c>
      <c r="AF101" s="201"/>
      <c r="AG101" s="201" t="s">
        <v>189</v>
      </c>
      <c r="AH101" s="201"/>
      <c r="AI101" s="42"/>
      <c r="AJ101" s="42"/>
      <c r="AK101" s="43"/>
      <c r="AM101" s="41"/>
      <c r="AN101" s="201" t="s">
        <v>188</v>
      </c>
      <c r="AO101" s="201"/>
      <c r="AP101" s="201" t="s">
        <v>189</v>
      </c>
      <c r="AQ101" s="201"/>
      <c r="AR101" s="42"/>
      <c r="AS101" s="42"/>
      <c r="AT101" s="43"/>
    </row>
    <row r="102" spans="1:46" ht="16.5" customHeight="1" thickBot="1">
      <c r="A102" s="202"/>
      <c r="C102" s="38" t="s">
        <v>29</v>
      </c>
      <c r="D102" s="44" t="s">
        <v>18</v>
      </c>
      <c r="E102" s="44" t="s">
        <v>19</v>
      </c>
      <c r="F102" s="44" t="s">
        <v>190</v>
      </c>
      <c r="G102" s="44" t="s">
        <v>191</v>
      </c>
      <c r="H102" s="2" t="s">
        <v>192</v>
      </c>
      <c r="I102" s="44" t="s">
        <v>193</v>
      </c>
      <c r="J102" s="3" t="s">
        <v>194</v>
      </c>
      <c r="L102" s="38" t="s">
        <v>29</v>
      </c>
      <c r="M102" s="44" t="s">
        <v>18</v>
      </c>
      <c r="N102" s="44" t="s">
        <v>19</v>
      </c>
      <c r="O102" s="44" t="s">
        <v>190</v>
      </c>
      <c r="P102" s="44" t="s">
        <v>191</v>
      </c>
      <c r="Q102" s="2" t="s">
        <v>192</v>
      </c>
      <c r="R102" s="44" t="s">
        <v>193</v>
      </c>
      <c r="S102" s="3" t="s">
        <v>194</v>
      </c>
      <c r="U102" s="38" t="s">
        <v>29</v>
      </c>
      <c r="V102" s="44" t="s">
        <v>18</v>
      </c>
      <c r="W102" s="44" t="s">
        <v>19</v>
      </c>
      <c r="X102" s="44" t="s">
        <v>190</v>
      </c>
      <c r="Y102" s="44" t="s">
        <v>191</v>
      </c>
      <c r="Z102" s="2" t="s">
        <v>192</v>
      </c>
      <c r="AA102" s="44" t="s">
        <v>193</v>
      </c>
      <c r="AB102" s="3" t="s">
        <v>194</v>
      </c>
      <c r="AD102" s="38" t="s">
        <v>29</v>
      </c>
      <c r="AE102" s="44" t="s">
        <v>18</v>
      </c>
      <c r="AF102" s="44" t="s">
        <v>19</v>
      </c>
      <c r="AG102" s="44" t="s">
        <v>190</v>
      </c>
      <c r="AH102" s="44" t="s">
        <v>191</v>
      </c>
      <c r="AI102" s="2" t="s">
        <v>192</v>
      </c>
      <c r="AJ102" s="44" t="s">
        <v>193</v>
      </c>
      <c r="AK102" s="3" t="s">
        <v>194</v>
      </c>
      <c r="AM102" s="38" t="s">
        <v>29</v>
      </c>
      <c r="AN102" s="44" t="s">
        <v>18</v>
      </c>
      <c r="AO102" s="44" t="s">
        <v>19</v>
      </c>
      <c r="AP102" s="44" t="s">
        <v>190</v>
      </c>
      <c r="AQ102" s="44" t="s">
        <v>191</v>
      </c>
      <c r="AR102" s="2" t="s">
        <v>192</v>
      </c>
      <c r="AS102" s="44" t="s">
        <v>193</v>
      </c>
      <c r="AT102" s="3" t="s">
        <v>194</v>
      </c>
    </row>
    <row r="103" spans="1:46" ht="16.5" customHeight="1" thickTop="1">
      <c r="A103" s="202"/>
      <c r="C103" s="14"/>
      <c r="D103" s="45"/>
      <c r="E103" s="45"/>
      <c r="F103" s="45"/>
      <c r="G103" s="45"/>
      <c r="H103" s="45"/>
      <c r="I103" s="45"/>
      <c r="J103" s="46"/>
      <c r="L103" s="14"/>
      <c r="M103" s="45"/>
      <c r="N103" s="45"/>
      <c r="O103" s="45"/>
      <c r="P103" s="45"/>
      <c r="Q103" s="45"/>
      <c r="R103" s="45"/>
      <c r="S103" s="46"/>
      <c r="U103" s="14"/>
      <c r="V103" s="45"/>
      <c r="W103" s="45"/>
      <c r="X103" s="45"/>
      <c r="Y103" s="45"/>
      <c r="Z103" s="45"/>
      <c r="AA103" s="45"/>
      <c r="AB103" s="46"/>
      <c r="AD103" s="14"/>
      <c r="AE103" s="45"/>
      <c r="AF103" s="45"/>
      <c r="AG103" s="45"/>
      <c r="AH103" s="45"/>
      <c r="AI103" s="45"/>
      <c r="AJ103" s="45"/>
      <c r="AK103" s="46"/>
      <c r="AM103" s="14"/>
      <c r="AN103" s="45"/>
      <c r="AO103" s="45"/>
      <c r="AP103" s="45"/>
      <c r="AQ103" s="45"/>
      <c r="AR103" s="45"/>
      <c r="AS103" s="45"/>
      <c r="AT103" s="46"/>
    </row>
    <row r="104" spans="1:46" ht="15.75" customHeight="1">
      <c r="A104" s="202"/>
      <c r="C104" s="14" t="s">
        <v>143</v>
      </c>
      <c r="D104" s="47">
        <v>0</v>
      </c>
      <c r="E104" s="48">
        <v>0</v>
      </c>
      <c r="F104" s="49">
        <v>0</v>
      </c>
      <c r="G104" s="50">
        <v>0</v>
      </c>
      <c r="H104" s="49">
        <v>0</v>
      </c>
      <c r="I104" s="50">
        <v>0</v>
      </c>
      <c r="J104" s="51">
        <v>0</v>
      </c>
      <c r="L104" s="14" t="s">
        <v>143</v>
      </c>
      <c r="M104" s="47">
        <v>12.0038982</v>
      </c>
      <c r="N104" s="48">
        <v>0</v>
      </c>
      <c r="O104" s="49">
        <v>0</v>
      </c>
      <c r="P104" s="50">
        <v>0.08854745269033529</v>
      </c>
      <c r="Q104" s="49">
        <v>0</v>
      </c>
      <c r="R104" s="50">
        <v>0.07169719407914452</v>
      </c>
      <c r="S104" s="51">
        <v>0</v>
      </c>
      <c r="U104" s="14" t="s">
        <v>143</v>
      </c>
      <c r="V104" s="47">
        <v>10.640311989999999</v>
      </c>
      <c r="W104" s="48">
        <v>1</v>
      </c>
      <c r="X104" s="49">
        <v>1</v>
      </c>
      <c r="Y104" s="50">
        <v>0.05846111749027399</v>
      </c>
      <c r="Z104" s="49">
        <v>1710.5386330775616</v>
      </c>
      <c r="AA104" s="50">
        <v>0.07104052960063817</v>
      </c>
      <c r="AB104" s="51">
        <v>1407.6471636988147</v>
      </c>
      <c r="AD104" s="14" t="s">
        <v>143</v>
      </c>
      <c r="AE104" s="47">
        <v>1.2016859100000001</v>
      </c>
      <c r="AF104" s="48">
        <v>0</v>
      </c>
      <c r="AG104" s="49">
        <v>0</v>
      </c>
      <c r="AH104" s="50">
        <v>0.002916902914285078</v>
      </c>
      <c r="AI104" s="49">
        <v>0</v>
      </c>
      <c r="AJ104" s="50">
        <v>0.0035407727801567788</v>
      </c>
      <c r="AK104" s="51">
        <v>0</v>
      </c>
      <c r="AM104" s="14" t="s">
        <v>143</v>
      </c>
      <c r="AN104" s="47">
        <v>0</v>
      </c>
      <c r="AO104" s="48">
        <v>0</v>
      </c>
      <c r="AP104" s="49">
        <v>0</v>
      </c>
      <c r="AQ104" s="50">
        <v>0</v>
      </c>
      <c r="AR104" s="49">
        <v>0</v>
      </c>
      <c r="AS104" s="50">
        <v>0</v>
      </c>
      <c r="AT104" s="51">
        <v>0</v>
      </c>
    </row>
    <row r="105" spans="1:46" ht="15.75" customHeight="1">
      <c r="A105" s="202"/>
      <c r="C105" s="14" t="s">
        <v>21</v>
      </c>
      <c r="D105" s="47">
        <v>0</v>
      </c>
      <c r="E105" s="48">
        <v>0</v>
      </c>
      <c r="F105" s="49">
        <v>0</v>
      </c>
      <c r="G105" s="50">
        <v>0</v>
      </c>
      <c r="H105" s="49">
        <v>0</v>
      </c>
      <c r="I105" s="50">
        <v>0</v>
      </c>
      <c r="J105" s="51">
        <v>0</v>
      </c>
      <c r="L105" s="14" t="s">
        <v>21</v>
      </c>
      <c r="M105" s="47">
        <v>614.0527827599999</v>
      </c>
      <c r="N105" s="48">
        <v>3</v>
      </c>
      <c r="O105" s="49">
        <v>3</v>
      </c>
      <c r="P105" s="50">
        <v>4.024442314927612</v>
      </c>
      <c r="Q105" s="49">
        <v>74.54449002467467</v>
      </c>
      <c r="R105" s="50">
        <v>3.258605560599939</v>
      </c>
      <c r="S105" s="51">
        <v>92.06391949591078</v>
      </c>
      <c r="U105" s="14" t="s">
        <v>21</v>
      </c>
      <c r="V105" s="47">
        <v>1664.02857885</v>
      </c>
      <c r="W105" s="48">
        <v>5</v>
      </c>
      <c r="X105" s="49">
        <v>5</v>
      </c>
      <c r="Y105" s="50">
        <v>4.365456332740978</v>
      </c>
      <c r="Z105" s="49">
        <v>114.53556326975341</v>
      </c>
      <c r="AA105" s="50">
        <v>5.304796472253089</v>
      </c>
      <c r="AB105" s="51">
        <v>94.25432297266565</v>
      </c>
      <c r="AD105" s="14" t="s">
        <v>21</v>
      </c>
      <c r="AE105" s="47">
        <v>611.10811423</v>
      </c>
      <c r="AF105" s="48">
        <v>1</v>
      </c>
      <c r="AG105" s="49">
        <v>1</v>
      </c>
      <c r="AH105" s="50">
        <v>0.7503886888966664</v>
      </c>
      <c r="AI105" s="49">
        <v>133.26426887781977</v>
      </c>
      <c r="AJ105" s="50">
        <v>0.9108825086946919</v>
      </c>
      <c r="AK105" s="51">
        <v>109.78364283589272</v>
      </c>
      <c r="AM105" s="14" t="s">
        <v>21</v>
      </c>
      <c r="AN105" s="47">
        <v>369.98096310999995</v>
      </c>
      <c r="AO105" s="48">
        <v>0</v>
      </c>
      <c r="AP105" s="49">
        <v>0</v>
      </c>
      <c r="AQ105" s="50">
        <v>0.24003465573680452</v>
      </c>
      <c r="AR105" s="49">
        <v>0</v>
      </c>
      <c r="AS105" s="50">
        <v>0.2912755740479268</v>
      </c>
      <c r="AT105" s="51">
        <v>0</v>
      </c>
    </row>
    <row r="106" spans="1:46" ht="15.75" customHeight="1">
      <c r="A106" s="202"/>
      <c r="C106" s="14" t="s">
        <v>22</v>
      </c>
      <c r="D106" s="47">
        <v>0</v>
      </c>
      <c r="E106" s="48">
        <v>0</v>
      </c>
      <c r="F106" s="49">
        <v>0</v>
      </c>
      <c r="G106" s="50">
        <v>0</v>
      </c>
      <c r="H106" s="49">
        <v>0</v>
      </c>
      <c r="I106" s="50">
        <v>0</v>
      </c>
      <c r="J106" s="51">
        <v>0</v>
      </c>
      <c r="L106" s="14" t="s">
        <v>22</v>
      </c>
      <c r="M106" s="47">
        <v>3054.1935047899997</v>
      </c>
      <c r="N106" s="48">
        <v>35</v>
      </c>
      <c r="O106" s="49">
        <v>32</v>
      </c>
      <c r="P106" s="50">
        <v>19.153238693667003</v>
      </c>
      <c r="Q106" s="49">
        <v>167.07357179535785</v>
      </c>
      <c r="R106" s="50">
        <v>15.508446941623971</v>
      </c>
      <c r="S106" s="51">
        <v>206.33916549124882</v>
      </c>
      <c r="U106" s="14" t="s">
        <v>22</v>
      </c>
      <c r="V106" s="47">
        <v>10130.1077693</v>
      </c>
      <c r="W106" s="48">
        <v>32</v>
      </c>
      <c r="X106" s="49">
        <v>32</v>
      </c>
      <c r="Y106" s="50">
        <v>16.32004061331065</v>
      </c>
      <c r="Z106" s="49">
        <v>196.0779434206846</v>
      </c>
      <c r="AA106" s="50">
        <v>19.831716840965207</v>
      </c>
      <c r="AB106" s="51">
        <v>161.35768908266928</v>
      </c>
      <c r="AD106" s="14" t="s">
        <v>22</v>
      </c>
      <c r="AE106" s="47">
        <v>5660.089599909999</v>
      </c>
      <c r="AF106" s="48">
        <v>3</v>
      </c>
      <c r="AG106" s="49">
        <v>3</v>
      </c>
      <c r="AH106" s="50">
        <v>4.798322249821607</v>
      </c>
      <c r="AI106" s="49">
        <v>62.52185334387524</v>
      </c>
      <c r="AJ106" s="50">
        <v>5.824591805707428</v>
      </c>
      <c r="AK106" s="51">
        <v>51.505755254133796</v>
      </c>
      <c r="AM106" s="14" t="s">
        <v>22</v>
      </c>
      <c r="AN106" s="47">
        <v>2481.65543144</v>
      </c>
      <c r="AO106" s="48">
        <v>1</v>
      </c>
      <c r="AP106" s="49">
        <v>1</v>
      </c>
      <c r="AQ106" s="50">
        <v>1.3949068690464432</v>
      </c>
      <c r="AR106" s="49">
        <v>71.68937383494276</v>
      </c>
      <c r="AS106" s="50">
        <v>1.6926818245378918</v>
      </c>
      <c r="AT106" s="51">
        <v>59.077848270333</v>
      </c>
    </row>
    <row r="107" spans="1:46" ht="15.75" customHeight="1">
      <c r="A107" s="202"/>
      <c r="C107" s="14" t="s">
        <v>23</v>
      </c>
      <c r="D107" s="47">
        <v>0</v>
      </c>
      <c r="E107" s="48">
        <v>0</v>
      </c>
      <c r="F107" s="49">
        <v>0</v>
      </c>
      <c r="G107" s="50">
        <v>0</v>
      </c>
      <c r="H107" s="49">
        <v>0</v>
      </c>
      <c r="I107" s="50">
        <v>0</v>
      </c>
      <c r="J107" s="51">
        <v>0</v>
      </c>
      <c r="L107" s="14" t="s">
        <v>23</v>
      </c>
      <c r="M107" s="47">
        <v>5257.58523172</v>
      </c>
      <c r="N107" s="48">
        <v>41</v>
      </c>
      <c r="O107" s="49">
        <v>40</v>
      </c>
      <c r="P107" s="50">
        <v>36.26121856846207</v>
      </c>
      <c r="Q107" s="49">
        <v>110.31068888233587</v>
      </c>
      <c r="R107" s="50">
        <v>29.360840388501295</v>
      </c>
      <c r="S107" s="51">
        <v>136.2358824567752</v>
      </c>
      <c r="U107" s="14" t="s">
        <v>23</v>
      </c>
      <c r="V107" s="47">
        <v>16262.4055753</v>
      </c>
      <c r="W107" s="48">
        <v>45</v>
      </c>
      <c r="X107" s="49">
        <v>45</v>
      </c>
      <c r="Y107" s="50">
        <v>21.89077777195743</v>
      </c>
      <c r="Z107" s="49">
        <v>205.5660172003847</v>
      </c>
      <c r="AA107" s="50">
        <v>26.60114128931006</v>
      </c>
      <c r="AB107" s="51">
        <v>169.165674173851</v>
      </c>
      <c r="AD107" s="14" t="s">
        <v>23</v>
      </c>
      <c r="AE107" s="47">
        <v>10147.14063643</v>
      </c>
      <c r="AF107" s="48">
        <v>11</v>
      </c>
      <c r="AG107" s="49">
        <v>11</v>
      </c>
      <c r="AH107" s="50">
        <v>7.887006375043114</v>
      </c>
      <c r="AI107" s="49">
        <v>139.46990121381597</v>
      </c>
      <c r="AJ107" s="50">
        <v>9.573886519469651</v>
      </c>
      <c r="AK107" s="51">
        <v>114.8958678132457</v>
      </c>
      <c r="AM107" s="14" t="s">
        <v>23</v>
      </c>
      <c r="AN107" s="47">
        <v>4411.89227647</v>
      </c>
      <c r="AO107" s="48">
        <v>3</v>
      </c>
      <c r="AP107" s="49">
        <v>3</v>
      </c>
      <c r="AQ107" s="50">
        <v>2.6648127259290844</v>
      </c>
      <c r="AR107" s="49">
        <v>112.57826753863361</v>
      </c>
      <c r="AS107" s="50">
        <v>3.2336782957137</v>
      </c>
      <c r="AT107" s="51">
        <v>92.7736071945238</v>
      </c>
    </row>
    <row r="108" spans="1:46" ht="15.75" customHeight="1">
      <c r="A108" s="202"/>
      <c r="C108" s="14" t="s">
        <v>24</v>
      </c>
      <c r="D108" s="47">
        <v>0</v>
      </c>
      <c r="E108" s="48">
        <v>0</v>
      </c>
      <c r="F108" s="49">
        <v>0</v>
      </c>
      <c r="G108" s="50">
        <v>0</v>
      </c>
      <c r="H108" s="49">
        <v>0</v>
      </c>
      <c r="I108" s="50">
        <v>0</v>
      </c>
      <c r="J108" s="51">
        <v>0</v>
      </c>
      <c r="L108" s="14" t="s">
        <v>24</v>
      </c>
      <c r="M108" s="47">
        <v>6766.74188944</v>
      </c>
      <c r="N108" s="48">
        <v>60</v>
      </c>
      <c r="O108" s="49">
        <v>60</v>
      </c>
      <c r="P108" s="50">
        <v>58.431547887518896</v>
      </c>
      <c r="Q108" s="49">
        <v>102.68425562762839</v>
      </c>
      <c r="R108" s="50">
        <v>47.31223656864754</v>
      </c>
      <c r="S108" s="51">
        <v>126.81708655422194</v>
      </c>
      <c r="U108" s="14" t="s">
        <v>24</v>
      </c>
      <c r="V108" s="47">
        <v>17619.06470812</v>
      </c>
      <c r="W108" s="48">
        <v>54</v>
      </c>
      <c r="X108" s="49">
        <v>52</v>
      </c>
      <c r="Y108" s="50">
        <v>27.856427703057523</v>
      </c>
      <c r="Z108" s="49">
        <v>186.67145893330922</v>
      </c>
      <c r="AA108" s="50">
        <v>33.85045414392438</v>
      </c>
      <c r="AB108" s="51">
        <v>153.6168459628574</v>
      </c>
      <c r="AD108" s="14" t="s">
        <v>24</v>
      </c>
      <c r="AE108" s="47">
        <v>11262.140326870001</v>
      </c>
      <c r="AF108" s="48">
        <v>25</v>
      </c>
      <c r="AG108" s="49">
        <v>25</v>
      </c>
      <c r="AH108" s="50">
        <v>10.832657093652056</v>
      </c>
      <c r="AI108" s="49">
        <v>230.78363677412088</v>
      </c>
      <c r="AJ108" s="50">
        <v>13.149555710659074</v>
      </c>
      <c r="AK108" s="51">
        <v>190.12049190175236</v>
      </c>
      <c r="AM108" s="14" t="s">
        <v>24</v>
      </c>
      <c r="AN108" s="47">
        <v>5904.49429984</v>
      </c>
      <c r="AO108" s="48">
        <v>4</v>
      </c>
      <c r="AP108" s="49">
        <v>4</v>
      </c>
      <c r="AQ108" s="50">
        <v>4.950977974014822</v>
      </c>
      <c r="AR108" s="49">
        <v>80.79211866814953</v>
      </c>
      <c r="AS108" s="50">
        <v>6.007878100156734</v>
      </c>
      <c r="AT108" s="51">
        <v>66.57924700395715</v>
      </c>
    </row>
    <row r="109" spans="1:46" ht="15.75" customHeight="1">
      <c r="A109" s="202"/>
      <c r="C109" s="14" t="s">
        <v>25</v>
      </c>
      <c r="D109" s="47">
        <v>0</v>
      </c>
      <c r="E109" s="48">
        <v>0</v>
      </c>
      <c r="F109" s="49">
        <v>0</v>
      </c>
      <c r="G109" s="50">
        <v>0</v>
      </c>
      <c r="H109" s="49">
        <v>0</v>
      </c>
      <c r="I109" s="50">
        <v>0</v>
      </c>
      <c r="J109" s="51">
        <v>0</v>
      </c>
      <c r="L109" s="14" t="s">
        <v>25</v>
      </c>
      <c r="M109" s="47">
        <v>8686.86878276</v>
      </c>
      <c r="N109" s="48">
        <v>95</v>
      </c>
      <c r="O109" s="49">
        <v>92</v>
      </c>
      <c r="P109" s="50">
        <v>98.12724349714249</v>
      </c>
      <c r="Q109" s="49">
        <v>93.75581818180706</v>
      </c>
      <c r="R109" s="50">
        <v>79.45398549261708</v>
      </c>
      <c r="S109" s="51">
        <v>115.79028972504936</v>
      </c>
      <c r="U109" s="14" t="s">
        <v>25</v>
      </c>
      <c r="V109" s="47">
        <v>19451.762658</v>
      </c>
      <c r="W109" s="48">
        <v>59</v>
      </c>
      <c r="X109" s="49">
        <v>57</v>
      </c>
      <c r="Y109" s="50">
        <v>46.771480437578234</v>
      </c>
      <c r="Z109" s="49">
        <v>121.86913791636951</v>
      </c>
      <c r="AA109" s="50">
        <v>56.83556666607047</v>
      </c>
      <c r="AB109" s="51">
        <v>100.2893141453056</v>
      </c>
      <c r="AD109" s="14" t="s">
        <v>25</v>
      </c>
      <c r="AE109" s="47">
        <v>12688.919247320002</v>
      </c>
      <c r="AF109" s="48">
        <v>49</v>
      </c>
      <c r="AG109" s="49">
        <v>43</v>
      </c>
      <c r="AH109" s="50">
        <v>19.613622994691934</v>
      </c>
      <c r="AI109" s="49">
        <v>219.23537539003968</v>
      </c>
      <c r="AJ109" s="50">
        <v>23.808602638008463</v>
      </c>
      <c r="AK109" s="51">
        <v>180.60698754052058</v>
      </c>
      <c r="AM109" s="14" t="s">
        <v>25</v>
      </c>
      <c r="AN109" s="47">
        <v>6981.97756569</v>
      </c>
      <c r="AO109" s="48">
        <v>20</v>
      </c>
      <c r="AP109" s="49">
        <v>18</v>
      </c>
      <c r="AQ109" s="50">
        <v>9.504620635439109</v>
      </c>
      <c r="AR109" s="49">
        <v>189.3815722942677</v>
      </c>
      <c r="AS109" s="50">
        <v>11.533600526129398</v>
      </c>
      <c r="AT109" s="51">
        <v>156.06574858580336</v>
      </c>
    </row>
    <row r="110" spans="1:46" ht="15.75" customHeight="1">
      <c r="A110" s="202"/>
      <c r="C110" s="14" t="s">
        <v>26</v>
      </c>
      <c r="D110" s="47">
        <v>0</v>
      </c>
      <c r="E110" s="48">
        <v>0</v>
      </c>
      <c r="F110" s="49">
        <v>0</v>
      </c>
      <c r="G110" s="50">
        <v>0</v>
      </c>
      <c r="H110" s="49">
        <v>0</v>
      </c>
      <c r="I110" s="50">
        <v>0</v>
      </c>
      <c r="J110" s="51">
        <v>0</v>
      </c>
      <c r="L110" s="14" t="s">
        <v>26</v>
      </c>
      <c r="M110" s="47">
        <v>12668.95259911</v>
      </c>
      <c r="N110" s="48">
        <v>148</v>
      </c>
      <c r="O110" s="49">
        <v>137</v>
      </c>
      <c r="P110" s="50">
        <v>194.78898616488598</v>
      </c>
      <c r="Q110" s="49">
        <v>70.332518638416</v>
      </c>
      <c r="R110" s="50">
        <v>157.72134964045057</v>
      </c>
      <c r="S110" s="51">
        <v>86.86205153095128</v>
      </c>
      <c r="U110" s="14" t="s">
        <v>26</v>
      </c>
      <c r="V110" s="47">
        <v>23514.35587524</v>
      </c>
      <c r="W110" s="48">
        <v>112</v>
      </c>
      <c r="X110" s="49">
        <v>102</v>
      </c>
      <c r="Y110" s="50">
        <v>97.66891805013964</v>
      </c>
      <c r="Z110" s="49">
        <v>104.4344526757601</v>
      </c>
      <c r="AA110" s="50">
        <v>118.68489624676742</v>
      </c>
      <c r="AB110" s="51">
        <v>85.94185378729532</v>
      </c>
      <c r="AD110" s="14" t="s">
        <v>26</v>
      </c>
      <c r="AE110" s="47">
        <v>14781.466726710001</v>
      </c>
      <c r="AF110" s="48">
        <v>55</v>
      </c>
      <c r="AG110" s="49">
        <v>51</v>
      </c>
      <c r="AH110" s="50">
        <v>39.991136077325244</v>
      </c>
      <c r="AI110" s="49">
        <v>127.52826001589068</v>
      </c>
      <c r="AJ110" s="50">
        <v>48.54447687534519</v>
      </c>
      <c r="AK110" s="51">
        <v>105.05829557286242</v>
      </c>
      <c r="AM110" s="14" t="s">
        <v>26</v>
      </c>
      <c r="AN110" s="47">
        <v>8559.90106149</v>
      </c>
      <c r="AO110" s="48">
        <v>33</v>
      </c>
      <c r="AP110" s="49">
        <v>31</v>
      </c>
      <c r="AQ110" s="50">
        <v>20.157166890605815</v>
      </c>
      <c r="AR110" s="49">
        <v>153.79145377045745</v>
      </c>
      <c r="AS110" s="50">
        <v>24.460177798987832</v>
      </c>
      <c r="AT110" s="51">
        <v>126.73660941778921</v>
      </c>
    </row>
    <row r="111" spans="1:46" ht="15.75" customHeight="1">
      <c r="A111" s="202"/>
      <c r="C111" s="14" t="s">
        <v>27</v>
      </c>
      <c r="D111" s="47">
        <v>0</v>
      </c>
      <c r="E111" s="48">
        <v>0</v>
      </c>
      <c r="F111" s="49">
        <v>0</v>
      </c>
      <c r="G111" s="50">
        <v>0</v>
      </c>
      <c r="H111" s="49">
        <v>0</v>
      </c>
      <c r="I111" s="50">
        <v>0</v>
      </c>
      <c r="J111" s="51">
        <v>0</v>
      </c>
      <c r="L111" s="14" t="s">
        <v>27</v>
      </c>
      <c r="M111" s="47">
        <v>12665.119494899998</v>
      </c>
      <c r="N111" s="48">
        <v>227</v>
      </c>
      <c r="O111" s="49">
        <v>214</v>
      </c>
      <c r="P111" s="50">
        <v>263.1933892749727</v>
      </c>
      <c r="Q111" s="49">
        <v>81.30903309901237</v>
      </c>
      <c r="R111" s="50">
        <v>213.1086433077615</v>
      </c>
      <c r="S111" s="51">
        <v>100.41826397953801</v>
      </c>
      <c r="U111" s="14" t="s">
        <v>27</v>
      </c>
      <c r="V111" s="47">
        <v>21547.61363126</v>
      </c>
      <c r="W111" s="48">
        <v>179</v>
      </c>
      <c r="X111" s="49">
        <v>167</v>
      </c>
      <c r="Y111" s="50">
        <v>145.51895164927865</v>
      </c>
      <c r="Z111" s="49">
        <v>114.76168437668086</v>
      </c>
      <c r="AA111" s="50">
        <v>176.83109451019774</v>
      </c>
      <c r="AB111" s="51">
        <v>94.44040396999817</v>
      </c>
      <c r="AD111" s="14" t="s">
        <v>27</v>
      </c>
      <c r="AE111" s="47">
        <v>14888.159209329999</v>
      </c>
      <c r="AF111" s="48">
        <v>96</v>
      </c>
      <c r="AG111" s="49">
        <v>83</v>
      </c>
      <c r="AH111" s="50">
        <v>66.0540634007008</v>
      </c>
      <c r="AI111" s="49">
        <v>125.65464670432283</v>
      </c>
      <c r="AJ111" s="50">
        <v>80.18176695650331</v>
      </c>
      <c r="AK111" s="51">
        <v>103.51480536095633</v>
      </c>
      <c r="AM111" s="14" t="s">
        <v>27</v>
      </c>
      <c r="AN111" s="47">
        <v>8481.52890592</v>
      </c>
      <c r="AO111" s="48">
        <v>57</v>
      </c>
      <c r="AP111" s="49">
        <v>45</v>
      </c>
      <c r="AQ111" s="50">
        <v>32.16566313359267</v>
      </c>
      <c r="AR111" s="49">
        <v>139.90073766893244</v>
      </c>
      <c r="AS111" s="50">
        <v>39.03216377281176</v>
      </c>
      <c r="AT111" s="51">
        <v>115.28953470764334</v>
      </c>
    </row>
    <row r="112" spans="1:46" ht="15.75" customHeight="1">
      <c r="A112" s="202"/>
      <c r="C112" s="14" t="s">
        <v>28</v>
      </c>
      <c r="D112" s="47">
        <v>0</v>
      </c>
      <c r="E112" s="48">
        <v>0</v>
      </c>
      <c r="F112" s="49">
        <v>0</v>
      </c>
      <c r="G112" s="50">
        <v>0</v>
      </c>
      <c r="H112" s="49">
        <v>0</v>
      </c>
      <c r="I112" s="50">
        <v>0</v>
      </c>
      <c r="J112" s="51">
        <v>0</v>
      </c>
      <c r="L112" s="14" t="s">
        <v>28</v>
      </c>
      <c r="M112" s="47">
        <v>8122.297551590002</v>
      </c>
      <c r="N112" s="48">
        <v>166</v>
      </c>
      <c r="O112" s="49">
        <v>155</v>
      </c>
      <c r="P112" s="50">
        <v>222.10163614066974</v>
      </c>
      <c r="Q112" s="49">
        <v>69.78786950575618</v>
      </c>
      <c r="R112" s="50">
        <v>179.83650153508262</v>
      </c>
      <c r="S112" s="51">
        <v>86.18939908023205</v>
      </c>
      <c r="U112" s="14" t="s">
        <v>28</v>
      </c>
      <c r="V112" s="47">
        <v>11767.31395093</v>
      </c>
      <c r="W112" s="48">
        <v>133</v>
      </c>
      <c r="X112" s="49">
        <v>124</v>
      </c>
      <c r="Y112" s="50">
        <v>122.3583991910729</v>
      </c>
      <c r="Z112" s="49">
        <v>101.34163312022707</v>
      </c>
      <c r="AA112" s="50">
        <v>148.686953872653</v>
      </c>
      <c r="AB112" s="51">
        <v>83.39669135074432</v>
      </c>
      <c r="AD112" s="14" t="s">
        <v>28</v>
      </c>
      <c r="AE112" s="47">
        <v>9906.050003260001</v>
      </c>
      <c r="AF112" s="48">
        <v>66</v>
      </c>
      <c r="AG112" s="49">
        <v>58</v>
      </c>
      <c r="AH112" s="50">
        <v>67.25405342838022</v>
      </c>
      <c r="AI112" s="49">
        <v>86.24015511833055</v>
      </c>
      <c r="AJ112" s="50">
        <v>81.63841194995119</v>
      </c>
      <c r="AK112" s="51">
        <v>71.04498803278679</v>
      </c>
      <c r="AM112" s="14" t="s">
        <v>28</v>
      </c>
      <c r="AN112" s="47">
        <v>5694.9584636</v>
      </c>
      <c r="AO112" s="48">
        <v>38</v>
      </c>
      <c r="AP112" s="49">
        <v>33</v>
      </c>
      <c r="AQ112" s="50">
        <v>35.63867966149346</v>
      </c>
      <c r="AR112" s="49">
        <v>92.5960229543956</v>
      </c>
      <c r="AS112" s="50">
        <v>43.24657556154719</v>
      </c>
      <c r="AT112" s="51">
        <v>76.30661982249998</v>
      </c>
    </row>
    <row r="113" spans="1:46" ht="15.75" customHeight="1">
      <c r="A113" s="202"/>
      <c r="C113" s="14" t="s">
        <v>144</v>
      </c>
      <c r="D113" s="47">
        <v>0</v>
      </c>
      <c r="E113" s="48">
        <v>0</v>
      </c>
      <c r="F113" s="49">
        <v>0</v>
      </c>
      <c r="G113" s="50">
        <v>0</v>
      </c>
      <c r="H113" s="49">
        <v>0</v>
      </c>
      <c r="I113" s="50">
        <v>0</v>
      </c>
      <c r="J113" s="51">
        <v>0</v>
      </c>
      <c r="L113" s="14" t="s">
        <v>144</v>
      </c>
      <c r="M113" s="47">
        <v>3266.80807735</v>
      </c>
      <c r="N113" s="48">
        <v>93</v>
      </c>
      <c r="O113" s="49">
        <v>80</v>
      </c>
      <c r="P113" s="50">
        <v>107.90082924110519</v>
      </c>
      <c r="Q113" s="49">
        <v>74.14215494233082</v>
      </c>
      <c r="R113" s="50">
        <v>87.36769337063645</v>
      </c>
      <c r="S113" s="51">
        <v>91.5670277119704</v>
      </c>
      <c r="U113" s="14" t="s">
        <v>144</v>
      </c>
      <c r="V113" s="47">
        <v>4324.41225103</v>
      </c>
      <c r="W113" s="48">
        <v>86</v>
      </c>
      <c r="X113" s="49">
        <v>76</v>
      </c>
      <c r="Y113" s="50">
        <v>61.1453464597845</v>
      </c>
      <c r="Z113" s="49">
        <v>124.29400502290956</v>
      </c>
      <c r="AA113" s="50">
        <v>74.30233942825781</v>
      </c>
      <c r="AB113" s="51">
        <v>102.28480096966712</v>
      </c>
      <c r="AD113" s="14" t="s">
        <v>144</v>
      </c>
      <c r="AE113" s="47">
        <v>3789.60698878</v>
      </c>
      <c r="AF113" s="48">
        <v>44</v>
      </c>
      <c r="AG113" s="49">
        <v>33</v>
      </c>
      <c r="AH113" s="50">
        <v>36.547476523144425</v>
      </c>
      <c r="AI113" s="49">
        <v>90.29351172604785</v>
      </c>
      <c r="AJ113" s="50">
        <v>44.36428426288082</v>
      </c>
      <c r="AK113" s="51">
        <v>74.3841595740806</v>
      </c>
      <c r="AM113" s="14" t="s">
        <v>144</v>
      </c>
      <c r="AN113" s="47">
        <v>1937.06342402</v>
      </c>
      <c r="AO113" s="48">
        <v>17</v>
      </c>
      <c r="AP113" s="49">
        <v>16</v>
      </c>
      <c r="AQ113" s="50">
        <v>17.719362958906018</v>
      </c>
      <c r="AR113" s="49">
        <v>90.2966999271165</v>
      </c>
      <c r="AS113" s="50">
        <v>21.50196854606754</v>
      </c>
      <c r="AT113" s="51">
        <v>74.41179148653444</v>
      </c>
    </row>
    <row r="114" spans="1:46" ht="15.75" customHeight="1">
      <c r="A114" s="202"/>
      <c r="C114" s="14"/>
      <c r="D114" s="52"/>
      <c r="E114" s="53"/>
      <c r="F114" s="54"/>
      <c r="G114" s="55"/>
      <c r="H114" s="54"/>
      <c r="I114" s="55"/>
      <c r="J114" s="56"/>
      <c r="L114" s="14"/>
      <c r="M114" s="52"/>
      <c r="N114" s="53"/>
      <c r="O114" s="54"/>
      <c r="P114" s="55"/>
      <c r="Q114" s="54"/>
      <c r="R114" s="55"/>
      <c r="S114" s="56"/>
      <c r="U114" s="14"/>
      <c r="V114" s="52"/>
      <c r="W114" s="53"/>
      <c r="X114" s="54"/>
      <c r="Y114" s="55"/>
      <c r="Z114" s="54"/>
      <c r="AA114" s="55"/>
      <c r="AB114" s="56"/>
      <c r="AD114" s="14"/>
      <c r="AE114" s="52"/>
      <c r="AF114" s="53"/>
      <c r="AG114" s="54"/>
      <c r="AH114" s="55"/>
      <c r="AI114" s="54"/>
      <c r="AJ114" s="55"/>
      <c r="AK114" s="56"/>
      <c r="AM114" s="14"/>
      <c r="AN114" s="52"/>
      <c r="AO114" s="53"/>
      <c r="AP114" s="54"/>
      <c r="AQ114" s="55"/>
      <c r="AR114" s="54"/>
      <c r="AS114" s="55"/>
      <c r="AT114" s="56"/>
    </row>
    <row r="115" spans="1:46" ht="15.75" customHeight="1">
      <c r="A115" s="202"/>
      <c r="C115" s="14" t="s">
        <v>30</v>
      </c>
      <c r="D115" s="47">
        <v>0</v>
      </c>
      <c r="E115" s="48">
        <v>0</v>
      </c>
      <c r="F115" s="49">
        <v>0</v>
      </c>
      <c r="G115" s="50">
        <v>0</v>
      </c>
      <c r="H115" s="49">
        <v>0</v>
      </c>
      <c r="I115" s="50">
        <v>0</v>
      </c>
      <c r="J115" s="51">
        <v>0</v>
      </c>
      <c r="L115" s="14" t="s">
        <v>30</v>
      </c>
      <c r="M115" s="47">
        <v>61114.62381262001</v>
      </c>
      <c r="N115" s="48">
        <v>868</v>
      </c>
      <c r="O115" s="49">
        <v>813</v>
      </c>
      <c r="P115" s="50">
        <v>1004.0710792360419</v>
      </c>
      <c r="Q115" s="49">
        <v>80.9703632354972</v>
      </c>
      <c r="R115" s="50">
        <v>813.0000000000001</v>
      </c>
      <c r="S115" s="51">
        <v>99.99999999999999</v>
      </c>
      <c r="U115" s="14" t="s">
        <v>30</v>
      </c>
      <c r="V115" s="47">
        <v>126291.70531001997</v>
      </c>
      <c r="W115" s="48">
        <v>706</v>
      </c>
      <c r="X115" s="49">
        <v>661</v>
      </c>
      <c r="Y115" s="50">
        <v>543.9542593264109</v>
      </c>
      <c r="Z115" s="49">
        <v>121.51757039618167</v>
      </c>
      <c r="AA115" s="50">
        <v>660.9999999999998</v>
      </c>
      <c r="AB115" s="51">
        <v>100.00000000000003</v>
      </c>
      <c r="AD115" s="14" t="s">
        <v>30</v>
      </c>
      <c r="AE115" s="47">
        <v>83735.88253875001</v>
      </c>
      <c r="AF115" s="48">
        <v>350</v>
      </c>
      <c r="AG115" s="49">
        <v>308</v>
      </c>
      <c r="AH115" s="50">
        <v>253.73164373457038</v>
      </c>
      <c r="AI115" s="49">
        <v>121.38809155479241</v>
      </c>
      <c r="AJ115" s="50">
        <v>307.9999999999999</v>
      </c>
      <c r="AK115" s="51">
        <v>100.00000000000004</v>
      </c>
      <c r="AM115" s="14" t="s">
        <v>30</v>
      </c>
      <c r="AN115" s="47">
        <v>44823.452391579995</v>
      </c>
      <c r="AO115" s="48">
        <v>173</v>
      </c>
      <c r="AP115" s="49">
        <v>151</v>
      </c>
      <c r="AQ115" s="50">
        <v>124.43622550476425</v>
      </c>
      <c r="AR115" s="49">
        <v>121.34730010290991</v>
      </c>
      <c r="AS115" s="50">
        <v>150.99999999999997</v>
      </c>
      <c r="AT115" s="51">
        <v>100.00000000000001</v>
      </c>
    </row>
    <row r="116" spans="1:46" ht="16.5" customHeight="1" thickBot="1">
      <c r="A116" s="203"/>
      <c r="C116" s="38"/>
      <c r="D116" s="65"/>
      <c r="E116" s="66"/>
      <c r="F116" s="64"/>
      <c r="G116" s="67"/>
      <c r="H116" s="64"/>
      <c r="I116" s="67"/>
      <c r="J116" s="68"/>
      <c r="L116" s="38"/>
      <c r="M116" s="65"/>
      <c r="N116" s="66"/>
      <c r="O116" s="64"/>
      <c r="P116" s="67"/>
      <c r="Q116" s="64"/>
      <c r="R116" s="67"/>
      <c r="S116" s="68"/>
      <c r="U116" s="38"/>
      <c r="V116" s="65"/>
      <c r="W116" s="66"/>
      <c r="X116" s="64"/>
      <c r="Y116" s="67"/>
      <c r="Z116" s="64"/>
      <c r="AA116" s="67"/>
      <c r="AB116" s="68"/>
      <c r="AD116" s="38"/>
      <c r="AE116" s="65"/>
      <c r="AF116" s="66"/>
      <c r="AG116" s="64"/>
      <c r="AH116" s="67"/>
      <c r="AI116" s="64"/>
      <c r="AJ116" s="67"/>
      <c r="AK116" s="68"/>
      <c r="AM116" s="38"/>
      <c r="AN116" s="65"/>
      <c r="AO116" s="66"/>
      <c r="AP116" s="64"/>
      <c r="AQ116" s="67"/>
      <c r="AR116" s="64"/>
      <c r="AS116" s="67"/>
      <c r="AT116" s="68"/>
    </row>
    <row r="117" spans="3:46" ht="17.25" thickBot="1" thickTop="1">
      <c r="C117" s="63"/>
      <c r="D117" s="47"/>
      <c r="E117" s="48"/>
      <c r="F117" s="49"/>
      <c r="G117" s="50"/>
      <c r="H117" s="49"/>
      <c r="I117" s="50"/>
      <c r="J117" s="64"/>
      <c r="L117" s="63"/>
      <c r="M117" s="47"/>
      <c r="N117" s="48"/>
      <c r="O117" s="49"/>
      <c r="P117" s="50"/>
      <c r="Q117" s="49"/>
      <c r="R117" s="50"/>
      <c r="S117" s="64"/>
      <c r="U117" s="63"/>
      <c r="V117" s="47"/>
      <c r="W117" s="48"/>
      <c r="X117" s="49"/>
      <c r="Y117" s="50"/>
      <c r="Z117" s="49"/>
      <c r="AA117" s="50"/>
      <c r="AB117" s="64"/>
      <c r="AD117" s="63"/>
      <c r="AE117" s="47"/>
      <c r="AF117" s="48"/>
      <c r="AG117" s="49"/>
      <c r="AH117" s="50"/>
      <c r="AI117" s="49"/>
      <c r="AJ117" s="50"/>
      <c r="AK117" s="64"/>
      <c r="AM117" s="63"/>
      <c r="AN117" s="47"/>
      <c r="AO117" s="48"/>
      <c r="AP117" s="49"/>
      <c r="AQ117" s="50"/>
      <c r="AR117" s="49"/>
      <c r="AS117" s="50"/>
      <c r="AT117" s="64"/>
    </row>
    <row r="118" spans="1:46" s="90" customFormat="1" ht="16.5" customHeight="1" thickTop="1">
      <c r="A118" s="204" t="s">
        <v>170</v>
      </c>
      <c r="C118" s="189" t="s">
        <v>101</v>
      </c>
      <c r="D118" s="190"/>
      <c r="E118" s="190"/>
      <c r="F118" s="190"/>
      <c r="G118" s="190"/>
      <c r="H118" s="190"/>
      <c r="I118" s="190"/>
      <c r="J118" s="191"/>
      <c r="L118" s="189" t="s">
        <v>102</v>
      </c>
      <c r="M118" s="190"/>
      <c r="N118" s="190"/>
      <c r="O118" s="190"/>
      <c r="P118" s="190"/>
      <c r="Q118" s="190"/>
      <c r="R118" s="190"/>
      <c r="S118" s="191"/>
      <c r="U118" s="189" t="s">
        <v>103</v>
      </c>
      <c r="V118" s="190"/>
      <c r="W118" s="190"/>
      <c r="X118" s="190"/>
      <c r="Y118" s="190"/>
      <c r="Z118" s="190"/>
      <c r="AA118" s="190"/>
      <c r="AB118" s="191"/>
      <c r="AD118" s="189" t="s">
        <v>104</v>
      </c>
      <c r="AE118" s="190"/>
      <c r="AF118" s="190"/>
      <c r="AG118" s="190"/>
      <c r="AH118" s="190"/>
      <c r="AI118" s="190"/>
      <c r="AJ118" s="190"/>
      <c r="AK118" s="191"/>
      <c r="AM118" s="189" t="s">
        <v>105</v>
      </c>
      <c r="AN118" s="190"/>
      <c r="AO118" s="190"/>
      <c r="AP118" s="190"/>
      <c r="AQ118" s="190"/>
      <c r="AR118" s="190"/>
      <c r="AS118" s="190"/>
      <c r="AT118" s="191"/>
    </row>
    <row r="119" spans="1:46" ht="15.75" customHeight="1">
      <c r="A119" s="202"/>
      <c r="C119" s="192" t="str">
        <f>"Comparison of actual Claim Inceptions with those expected using "&amp;Comparison_Basis</f>
        <v>Comparison of actual Claim Inceptions with those expected using IPM 1991-98</v>
      </c>
      <c r="D119" s="193"/>
      <c r="E119" s="193"/>
      <c r="F119" s="193"/>
      <c r="G119" s="193"/>
      <c r="H119" s="193"/>
      <c r="I119" s="193"/>
      <c r="J119" s="194"/>
      <c r="L119" s="192" t="str">
        <f>"Comparison of actual Claim Inceptions with those expected using "&amp;Comparison_Basis</f>
        <v>Comparison of actual Claim Inceptions with those expected using IPM 1991-98</v>
      </c>
      <c r="M119" s="193"/>
      <c r="N119" s="193"/>
      <c r="O119" s="193"/>
      <c r="P119" s="193"/>
      <c r="Q119" s="193"/>
      <c r="R119" s="193"/>
      <c r="S119" s="194"/>
      <c r="U119" s="192" t="str">
        <f>"Comparison of actual Claim Inceptions with those expected using "&amp;Comparison_Basis</f>
        <v>Comparison of actual Claim Inceptions with those expected using IPM 1991-98</v>
      </c>
      <c r="V119" s="193"/>
      <c r="W119" s="193"/>
      <c r="X119" s="193"/>
      <c r="Y119" s="193"/>
      <c r="Z119" s="193"/>
      <c r="AA119" s="193"/>
      <c r="AB119" s="194"/>
      <c r="AD119" s="192" t="str">
        <f>"Comparison of actual Claim Inceptions with those expected using "&amp;Comparison_Basis</f>
        <v>Comparison of actual Claim Inceptions with those expected using IPM 1991-98</v>
      </c>
      <c r="AE119" s="193"/>
      <c r="AF119" s="193"/>
      <c r="AG119" s="193"/>
      <c r="AH119" s="193"/>
      <c r="AI119" s="193"/>
      <c r="AJ119" s="193"/>
      <c r="AK119" s="194"/>
      <c r="AM119" s="192" t="str">
        <f>"Comparison of actual Claim Inceptions with those expected using "&amp;Comparison_Basis</f>
        <v>Comparison of actual Claim Inceptions with those expected using IPM 1991-98</v>
      </c>
      <c r="AN119" s="193"/>
      <c r="AO119" s="193"/>
      <c r="AP119" s="193"/>
      <c r="AQ119" s="193"/>
      <c r="AR119" s="193"/>
      <c r="AS119" s="193"/>
      <c r="AT119" s="194"/>
    </row>
    <row r="120" spans="1:46" ht="15.75" customHeight="1">
      <c r="A120" s="202"/>
      <c r="C120" s="192" t="str">
        <f>Investigation&amp;", "&amp;Data_Subset&amp;" business"</f>
        <v>Individual Income Protection, Standard* business</v>
      </c>
      <c r="D120" s="193"/>
      <c r="E120" s="193"/>
      <c r="F120" s="193"/>
      <c r="G120" s="193"/>
      <c r="H120" s="193"/>
      <c r="I120" s="193"/>
      <c r="J120" s="194"/>
      <c r="L120" s="192" t="str">
        <f>Investigation&amp;", "&amp;Data_Subset&amp;" business"</f>
        <v>Individual Income Protection, Standard* business</v>
      </c>
      <c r="M120" s="193"/>
      <c r="N120" s="193"/>
      <c r="O120" s="193"/>
      <c r="P120" s="193"/>
      <c r="Q120" s="193"/>
      <c r="R120" s="193"/>
      <c r="S120" s="194"/>
      <c r="U120" s="192" t="str">
        <f>Investigation&amp;", "&amp;Data_Subset&amp;" business"</f>
        <v>Individual Income Protection, Standard* business</v>
      </c>
      <c r="V120" s="193"/>
      <c r="W120" s="193"/>
      <c r="X120" s="193"/>
      <c r="Y120" s="193"/>
      <c r="Z120" s="193"/>
      <c r="AA120" s="193"/>
      <c r="AB120" s="194"/>
      <c r="AD120" s="192" t="str">
        <f>Investigation&amp;", "&amp;Data_Subset&amp;" business"</f>
        <v>Individual Income Protection, Standard* business</v>
      </c>
      <c r="AE120" s="193"/>
      <c r="AF120" s="193"/>
      <c r="AG120" s="193"/>
      <c r="AH120" s="193"/>
      <c r="AI120" s="193"/>
      <c r="AJ120" s="193"/>
      <c r="AK120" s="194"/>
      <c r="AM120" s="192" t="str">
        <f>Investigation&amp;", "&amp;Data_Subset&amp;" business"</f>
        <v>Individual Income Protection, Standard* business</v>
      </c>
      <c r="AN120" s="193"/>
      <c r="AO120" s="193"/>
      <c r="AP120" s="193"/>
      <c r="AQ120" s="193"/>
      <c r="AR120" s="193"/>
      <c r="AS120" s="193"/>
      <c r="AT120" s="194"/>
    </row>
    <row r="121" spans="1:46" ht="15.75" customHeight="1">
      <c r="A121" s="202"/>
      <c r="C121" s="192" t="str">
        <f>Office&amp;" experience for "&amp;Period</f>
        <v>All Offices experience for 1995-1998</v>
      </c>
      <c r="D121" s="193"/>
      <c r="E121" s="193"/>
      <c r="F121" s="193"/>
      <c r="G121" s="193"/>
      <c r="H121" s="193"/>
      <c r="I121" s="193"/>
      <c r="J121" s="194"/>
      <c r="L121" s="192" t="str">
        <f>Office&amp;" experience for "&amp;Period</f>
        <v>All Offices experience for 1995-1998</v>
      </c>
      <c r="M121" s="193"/>
      <c r="N121" s="193"/>
      <c r="O121" s="193"/>
      <c r="P121" s="193"/>
      <c r="Q121" s="193"/>
      <c r="R121" s="193"/>
      <c r="S121" s="194"/>
      <c r="U121" s="192" t="str">
        <f>Office&amp;" experience for "&amp;Period</f>
        <v>All Offices experience for 1995-1998</v>
      </c>
      <c r="V121" s="193"/>
      <c r="W121" s="193"/>
      <c r="X121" s="193"/>
      <c r="Y121" s="193"/>
      <c r="Z121" s="193"/>
      <c r="AA121" s="193"/>
      <c r="AB121" s="194"/>
      <c r="AD121" s="192" t="str">
        <f>Office&amp;" experience for "&amp;Period</f>
        <v>All Offices experience for 1995-1998</v>
      </c>
      <c r="AE121" s="193"/>
      <c r="AF121" s="193"/>
      <c r="AG121" s="193"/>
      <c r="AH121" s="193"/>
      <c r="AI121" s="193"/>
      <c r="AJ121" s="193"/>
      <c r="AK121" s="194"/>
      <c r="AM121" s="192" t="str">
        <f>Office&amp;" experience for "&amp;Period</f>
        <v>All Offices experience for 1995-1998</v>
      </c>
      <c r="AN121" s="193"/>
      <c r="AO121" s="193"/>
      <c r="AP121" s="193"/>
      <c r="AQ121" s="193"/>
      <c r="AR121" s="193"/>
      <c r="AS121" s="193"/>
      <c r="AT121" s="194"/>
    </row>
    <row r="122" spans="1:46" ht="15.75" customHeight="1">
      <c r="A122" s="202"/>
      <c r="C122" s="192" t="str">
        <f>$A$2&amp;", "&amp;$A118&amp;", "&amp;C$1</f>
        <v>Males, All CMI Occupation Classes, Deferred Period 1 week</v>
      </c>
      <c r="D122" s="193"/>
      <c r="E122" s="193"/>
      <c r="F122" s="193"/>
      <c r="G122" s="193"/>
      <c r="H122" s="193"/>
      <c r="I122" s="193"/>
      <c r="J122" s="194"/>
      <c r="L122" s="192" t="str">
        <f>$A$2&amp;", "&amp;$A118&amp;", "&amp;L$1</f>
        <v>Males, All CMI Occupation Classes, Deferred Period 4 weeks</v>
      </c>
      <c r="M122" s="193"/>
      <c r="N122" s="193"/>
      <c r="O122" s="193"/>
      <c r="P122" s="193"/>
      <c r="Q122" s="193"/>
      <c r="R122" s="193"/>
      <c r="S122" s="194"/>
      <c r="U122" s="192" t="str">
        <f>$A$2&amp;", "&amp;$A118&amp;", "&amp;U$1</f>
        <v>Males, All CMI Occupation Classes, Deferred Period 13 weeks</v>
      </c>
      <c r="V122" s="193"/>
      <c r="W122" s="193"/>
      <c r="X122" s="193"/>
      <c r="Y122" s="193"/>
      <c r="Z122" s="193"/>
      <c r="AA122" s="193"/>
      <c r="AB122" s="194"/>
      <c r="AD122" s="192" t="str">
        <f>$A$2&amp;", "&amp;$A118&amp;", "&amp;AD$1</f>
        <v>Males, All CMI Occupation Classes, Deferred Period 26 weeks</v>
      </c>
      <c r="AE122" s="193"/>
      <c r="AF122" s="193"/>
      <c r="AG122" s="193"/>
      <c r="AH122" s="193"/>
      <c r="AI122" s="193"/>
      <c r="AJ122" s="193"/>
      <c r="AK122" s="194"/>
      <c r="AM122" s="192" t="str">
        <f>$A$2&amp;", "&amp;$A118&amp;", "&amp;AM$1</f>
        <v>Males, All CMI Occupation Classes, Deferred Period 52 weeks</v>
      </c>
      <c r="AN122" s="193"/>
      <c r="AO122" s="193"/>
      <c r="AP122" s="193"/>
      <c r="AQ122" s="193"/>
      <c r="AR122" s="193"/>
      <c r="AS122" s="193"/>
      <c r="AT122" s="194"/>
    </row>
    <row r="123" spans="1:46" ht="16.5" customHeight="1" thickBot="1">
      <c r="A123" s="202"/>
      <c r="C123" s="195" t="s">
        <v>75</v>
      </c>
      <c r="D123" s="196"/>
      <c r="E123" s="196"/>
      <c r="F123" s="196"/>
      <c r="G123" s="196"/>
      <c r="H123" s="196"/>
      <c r="I123" s="196"/>
      <c r="J123" s="197"/>
      <c r="L123" s="195" t="s">
        <v>75</v>
      </c>
      <c r="M123" s="196"/>
      <c r="N123" s="196"/>
      <c r="O123" s="196"/>
      <c r="P123" s="196"/>
      <c r="Q123" s="196"/>
      <c r="R123" s="196"/>
      <c r="S123" s="197"/>
      <c r="U123" s="195" t="s">
        <v>75</v>
      </c>
      <c r="V123" s="196"/>
      <c r="W123" s="196"/>
      <c r="X123" s="196"/>
      <c r="Y123" s="196"/>
      <c r="Z123" s="196"/>
      <c r="AA123" s="196"/>
      <c r="AB123" s="197"/>
      <c r="AD123" s="195" t="s">
        <v>75</v>
      </c>
      <c r="AE123" s="196"/>
      <c r="AF123" s="196"/>
      <c r="AG123" s="196"/>
      <c r="AH123" s="196"/>
      <c r="AI123" s="196"/>
      <c r="AJ123" s="196"/>
      <c r="AK123" s="197"/>
      <c r="AM123" s="195" t="s">
        <v>75</v>
      </c>
      <c r="AN123" s="196"/>
      <c r="AO123" s="196"/>
      <c r="AP123" s="196"/>
      <c r="AQ123" s="196"/>
      <c r="AR123" s="196"/>
      <c r="AS123" s="196"/>
      <c r="AT123" s="197"/>
    </row>
    <row r="124" spans="1:46" ht="16.5" customHeight="1" thickTop="1">
      <c r="A124" s="202"/>
      <c r="C124" s="41"/>
      <c r="D124" s="201" t="s">
        <v>188</v>
      </c>
      <c r="E124" s="201"/>
      <c r="F124" s="201" t="s">
        <v>189</v>
      </c>
      <c r="G124" s="201"/>
      <c r="H124" s="42"/>
      <c r="I124" s="42"/>
      <c r="J124" s="43"/>
      <c r="L124" s="41"/>
      <c r="M124" s="201" t="s">
        <v>188</v>
      </c>
      <c r="N124" s="201"/>
      <c r="O124" s="201" t="s">
        <v>189</v>
      </c>
      <c r="P124" s="201"/>
      <c r="Q124" s="42"/>
      <c r="R124" s="42"/>
      <c r="S124" s="43"/>
      <c r="U124" s="41"/>
      <c r="V124" s="201" t="s">
        <v>188</v>
      </c>
      <c r="W124" s="201"/>
      <c r="X124" s="201" t="s">
        <v>189</v>
      </c>
      <c r="Y124" s="201"/>
      <c r="Z124" s="42"/>
      <c r="AA124" s="42"/>
      <c r="AB124" s="43"/>
      <c r="AD124" s="41"/>
      <c r="AE124" s="201" t="s">
        <v>188</v>
      </c>
      <c r="AF124" s="201"/>
      <c r="AG124" s="201" t="s">
        <v>189</v>
      </c>
      <c r="AH124" s="201"/>
      <c r="AI124" s="42"/>
      <c r="AJ124" s="42"/>
      <c r="AK124" s="43"/>
      <c r="AM124" s="41"/>
      <c r="AN124" s="201" t="s">
        <v>188</v>
      </c>
      <c r="AO124" s="201"/>
      <c r="AP124" s="201" t="s">
        <v>189</v>
      </c>
      <c r="AQ124" s="201"/>
      <c r="AR124" s="42"/>
      <c r="AS124" s="42"/>
      <c r="AT124" s="43"/>
    </row>
    <row r="125" spans="1:46" ht="16.5" customHeight="1" thickBot="1">
      <c r="A125" s="202"/>
      <c r="C125" s="38" t="s">
        <v>29</v>
      </c>
      <c r="D125" s="44" t="s">
        <v>18</v>
      </c>
      <c r="E125" s="44" t="s">
        <v>19</v>
      </c>
      <c r="F125" s="44" t="s">
        <v>190</v>
      </c>
      <c r="G125" s="44" t="s">
        <v>191</v>
      </c>
      <c r="H125" s="2" t="s">
        <v>192</v>
      </c>
      <c r="I125" s="44" t="s">
        <v>193</v>
      </c>
      <c r="J125" s="3" t="s">
        <v>194</v>
      </c>
      <c r="L125" s="38" t="s">
        <v>29</v>
      </c>
      <c r="M125" s="44" t="s">
        <v>18</v>
      </c>
      <c r="N125" s="44" t="s">
        <v>19</v>
      </c>
      <c r="O125" s="44" t="s">
        <v>190</v>
      </c>
      <c r="P125" s="44" t="s">
        <v>191</v>
      </c>
      <c r="Q125" s="2" t="s">
        <v>192</v>
      </c>
      <c r="R125" s="44" t="s">
        <v>193</v>
      </c>
      <c r="S125" s="3" t="s">
        <v>194</v>
      </c>
      <c r="U125" s="38" t="s">
        <v>29</v>
      </c>
      <c r="V125" s="44" t="s">
        <v>18</v>
      </c>
      <c r="W125" s="44" t="s">
        <v>19</v>
      </c>
      <c r="X125" s="44" t="s">
        <v>190</v>
      </c>
      <c r="Y125" s="44" t="s">
        <v>191</v>
      </c>
      <c r="Z125" s="2" t="s">
        <v>192</v>
      </c>
      <c r="AA125" s="44" t="s">
        <v>193</v>
      </c>
      <c r="AB125" s="3" t="s">
        <v>194</v>
      </c>
      <c r="AD125" s="38" t="s">
        <v>29</v>
      </c>
      <c r="AE125" s="44" t="s">
        <v>18</v>
      </c>
      <c r="AF125" s="44" t="s">
        <v>19</v>
      </c>
      <c r="AG125" s="44" t="s">
        <v>190</v>
      </c>
      <c r="AH125" s="44" t="s">
        <v>191</v>
      </c>
      <c r="AI125" s="2" t="s">
        <v>192</v>
      </c>
      <c r="AJ125" s="44" t="s">
        <v>193</v>
      </c>
      <c r="AK125" s="3" t="s">
        <v>194</v>
      </c>
      <c r="AM125" s="38" t="s">
        <v>29</v>
      </c>
      <c r="AN125" s="44" t="s">
        <v>18</v>
      </c>
      <c r="AO125" s="44" t="s">
        <v>19</v>
      </c>
      <c r="AP125" s="44" t="s">
        <v>190</v>
      </c>
      <c r="AQ125" s="44" t="s">
        <v>191</v>
      </c>
      <c r="AR125" s="2" t="s">
        <v>192</v>
      </c>
      <c r="AS125" s="44" t="s">
        <v>193</v>
      </c>
      <c r="AT125" s="3" t="s">
        <v>194</v>
      </c>
    </row>
    <row r="126" spans="1:46" ht="16.5" customHeight="1" thickTop="1">
      <c r="A126" s="202"/>
      <c r="C126" s="14"/>
      <c r="D126" s="45"/>
      <c r="E126" s="45"/>
      <c r="F126" s="45"/>
      <c r="G126" s="45"/>
      <c r="H126" s="45"/>
      <c r="I126" s="45"/>
      <c r="J126" s="46"/>
      <c r="L126" s="14"/>
      <c r="M126" s="45"/>
      <c r="N126" s="45"/>
      <c r="O126" s="45"/>
      <c r="P126" s="45"/>
      <c r="Q126" s="45"/>
      <c r="R126" s="45"/>
      <c r="S126" s="46"/>
      <c r="U126" s="14"/>
      <c r="V126" s="45"/>
      <c r="W126" s="45"/>
      <c r="X126" s="45"/>
      <c r="Y126" s="45"/>
      <c r="Z126" s="45"/>
      <c r="AA126" s="45"/>
      <c r="AB126" s="46"/>
      <c r="AD126" s="14"/>
      <c r="AE126" s="45"/>
      <c r="AF126" s="45"/>
      <c r="AG126" s="45"/>
      <c r="AH126" s="45"/>
      <c r="AI126" s="45"/>
      <c r="AJ126" s="45"/>
      <c r="AK126" s="46"/>
      <c r="AM126" s="14"/>
      <c r="AN126" s="45"/>
      <c r="AO126" s="45"/>
      <c r="AP126" s="45"/>
      <c r="AQ126" s="45"/>
      <c r="AR126" s="45"/>
      <c r="AS126" s="45"/>
      <c r="AT126" s="46"/>
    </row>
    <row r="127" spans="1:46" ht="15.75" customHeight="1">
      <c r="A127" s="202"/>
      <c r="C127" s="14" t="s">
        <v>143</v>
      </c>
      <c r="D127" s="47">
        <v>0</v>
      </c>
      <c r="E127" s="48">
        <v>0</v>
      </c>
      <c r="F127" s="49">
        <v>0</v>
      </c>
      <c r="G127" s="50">
        <v>0</v>
      </c>
      <c r="H127" s="49">
        <v>0</v>
      </c>
      <c r="I127" s="50">
        <v>0</v>
      </c>
      <c r="J127" s="51">
        <v>0</v>
      </c>
      <c r="L127" s="14" t="s">
        <v>143</v>
      </c>
      <c r="M127" s="47">
        <v>104.04841879</v>
      </c>
      <c r="N127" s="48">
        <v>1</v>
      </c>
      <c r="O127" s="49">
        <v>1</v>
      </c>
      <c r="P127" s="50">
        <v>0.7788190230340296</v>
      </c>
      <c r="Q127" s="49">
        <v>128.39953447776867</v>
      </c>
      <c r="R127" s="50">
        <v>0.7997369755909607</v>
      </c>
      <c r="S127" s="51">
        <v>125.04111108043443</v>
      </c>
      <c r="U127" s="14" t="s">
        <v>143</v>
      </c>
      <c r="V127" s="47">
        <v>60.46106876</v>
      </c>
      <c r="W127" s="48">
        <v>1</v>
      </c>
      <c r="X127" s="49">
        <v>1</v>
      </c>
      <c r="Y127" s="50">
        <v>0.33302396284828606</v>
      </c>
      <c r="Z127" s="49">
        <v>300.27869209386733</v>
      </c>
      <c r="AA127" s="50">
        <v>0.40214868922416586</v>
      </c>
      <c r="AB127" s="51">
        <v>248.66424454328623</v>
      </c>
      <c r="AD127" s="14" t="s">
        <v>143</v>
      </c>
      <c r="AE127" s="47">
        <v>16.240763180000002</v>
      </c>
      <c r="AF127" s="48">
        <v>0</v>
      </c>
      <c r="AG127" s="49">
        <v>0</v>
      </c>
      <c r="AH127" s="50">
        <v>0.03860933921481558</v>
      </c>
      <c r="AI127" s="49">
        <v>0</v>
      </c>
      <c r="AJ127" s="50">
        <v>0.0443951941329788</v>
      </c>
      <c r="AK127" s="51">
        <v>0</v>
      </c>
      <c r="AM127" s="14" t="s">
        <v>143</v>
      </c>
      <c r="AN127" s="47">
        <v>13.49213056</v>
      </c>
      <c r="AO127" s="48">
        <v>0</v>
      </c>
      <c r="AP127" s="49">
        <v>0</v>
      </c>
      <c r="AQ127" s="50">
        <v>0.012727133722946697</v>
      </c>
      <c r="AR127" s="49">
        <v>0</v>
      </c>
      <c r="AS127" s="50">
        <v>0.015859612043548826</v>
      </c>
      <c r="AT127" s="51">
        <v>0</v>
      </c>
    </row>
    <row r="128" spans="1:46" ht="15.75" customHeight="1">
      <c r="A128" s="202"/>
      <c r="C128" s="14" t="s">
        <v>21</v>
      </c>
      <c r="D128" s="47">
        <v>82.90861118999999</v>
      </c>
      <c r="E128" s="48">
        <v>4</v>
      </c>
      <c r="F128" s="49">
        <v>4</v>
      </c>
      <c r="G128" s="50">
        <v>6.273590489666529</v>
      </c>
      <c r="H128" s="49">
        <v>63.759341745186475</v>
      </c>
      <c r="I128" s="50">
        <v>6.1674642992201605</v>
      </c>
      <c r="J128" s="51">
        <v>64.85647595083407</v>
      </c>
      <c r="L128" s="14" t="s">
        <v>21</v>
      </c>
      <c r="M128" s="47">
        <v>4765.898025410001</v>
      </c>
      <c r="N128" s="48">
        <v>24</v>
      </c>
      <c r="O128" s="49">
        <v>24</v>
      </c>
      <c r="P128" s="50">
        <v>31.23092185714868</v>
      </c>
      <c r="Q128" s="49">
        <v>76.84691508555794</v>
      </c>
      <c r="R128" s="50">
        <v>32.06973924911743</v>
      </c>
      <c r="S128" s="51">
        <v>74.83690407822847</v>
      </c>
      <c r="U128" s="14" t="s">
        <v>21</v>
      </c>
      <c r="V128" s="47">
        <v>5207.5757673</v>
      </c>
      <c r="W128" s="48">
        <v>17</v>
      </c>
      <c r="X128" s="49">
        <v>17</v>
      </c>
      <c r="Y128" s="50">
        <v>13.259167360995914</v>
      </c>
      <c r="Z128" s="49">
        <v>128.2131791322612</v>
      </c>
      <c r="AA128" s="50">
        <v>16.01133062264799</v>
      </c>
      <c r="AB128" s="51">
        <v>106.17481083023506</v>
      </c>
      <c r="AD128" s="14" t="s">
        <v>21</v>
      </c>
      <c r="AE128" s="47">
        <v>2952.24353478</v>
      </c>
      <c r="AF128" s="48">
        <v>1</v>
      </c>
      <c r="AG128" s="49">
        <v>1</v>
      </c>
      <c r="AH128" s="50">
        <v>3.637421336086968</v>
      </c>
      <c r="AI128" s="49">
        <v>27.492003471771874</v>
      </c>
      <c r="AJ128" s="50">
        <v>4.182512046128304</v>
      </c>
      <c r="AK128" s="51">
        <v>23.90907638689736</v>
      </c>
      <c r="AM128" s="14" t="s">
        <v>21</v>
      </c>
      <c r="AN128" s="47">
        <v>2091.78697703</v>
      </c>
      <c r="AO128" s="48">
        <v>2</v>
      </c>
      <c r="AP128" s="49">
        <v>2</v>
      </c>
      <c r="AQ128" s="50">
        <v>1.4185394916918008</v>
      </c>
      <c r="AR128" s="49">
        <v>140.99008252598796</v>
      </c>
      <c r="AS128" s="50">
        <v>1.7676789209908688</v>
      </c>
      <c r="AT128" s="51">
        <v>113.14271931686011</v>
      </c>
    </row>
    <row r="129" spans="1:46" ht="15.75" customHeight="1">
      <c r="A129" s="202"/>
      <c r="C129" s="14" t="s">
        <v>22</v>
      </c>
      <c r="D129" s="47">
        <v>1073.3949829199998</v>
      </c>
      <c r="E129" s="48">
        <v>84</v>
      </c>
      <c r="F129" s="49">
        <v>65</v>
      </c>
      <c r="G129" s="50">
        <v>88.55102683268903</v>
      </c>
      <c r="H129" s="49">
        <v>73.40400481500113</v>
      </c>
      <c r="I129" s="50">
        <v>87.0530675455238</v>
      </c>
      <c r="J129" s="51">
        <v>74.66709885439556</v>
      </c>
      <c r="L129" s="14" t="s">
        <v>22</v>
      </c>
      <c r="M129" s="47">
        <v>17472.029665640002</v>
      </c>
      <c r="N129" s="48">
        <v>126</v>
      </c>
      <c r="O129" s="49">
        <v>119</v>
      </c>
      <c r="P129" s="50">
        <v>109.22585493147012</v>
      </c>
      <c r="Q129" s="49">
        <v>108.94856357467957</v>
      </c>
      <c r="R129" s="50">
        <v>112.15950342216307</v>
      </c>
      <c r="S129" s="51">
        <v>106.09890055601407</v>
      </c>
      <c r="U129" s="14" t="s">
        <v>22</v>
      </c>
      <c r="V129" s="47">
        <v>30891.40378213</v>
      </c>
      <c r="W129" s="48">
        <v>68</v>
      </c>
      <c r="X129" s="49">
        <v>68</v>
      </c>
      <c r="Y129" s="50">
        <v>47.185756875894526</v>
      </c>
      <c r="Z129" s="49">
        <v>144.11128379025473</v>
      </c>
      <c r="AA129" s="50">
        <v>56.97995458163414</v>
      </c>
      <c r="AB129" s="51">
        <v>119.34021446538299</v>
      </c>
      <c r="AD129" s="14" t="s">
        <v>22</v>
      </c>
      <c r="AE129" s="47">
        <v>26666.72930639</v>
      </c>
      <c r="AF129" s="48">
        <v>13</v>
      </c>
      <c r="AG129" s="49">
        <v>13</v>
      </c>
      <c r="AH129" s="50">
        <v>22.163897977200463</v>
      </c>
      <c r="AI129" s="49">
        <v>58.65394261141622</v>
      </c>
      <c r="AJ129" s="50">
        <v>25.485298983406874</v>
      </c>
      <c r="AK129" s="51">
        <v>51.00979983975907</v>
      </c>
      <c r="AM129" s="14" t="s">
        <v>22</v>
      </c>
      <c r="AN129" s="47">
        <v>12638.700800339997</v>
      </c>
      <c r="AO129" s="48">
        <v>6</v>
      </c>
      <c r="AP129" s="49">
        <v>6</v>
      </c>
      <c r="AQ129" s="50">
        <v>7.088696775064314</v>
      </c>
      <c r="AR129" s="49">
        <v>84.6417922841052</v>
      </c>
      <c r="AS129" s="50">
        <v>8.833409249419464</v>
      </c>
      <c r="AT129" s="51">
        <v>67.9239445449029</v>
      </c>
    </row>
    <row r="130" spans="1:46" ht="15.75" customHeight="1">
      <c r="A130" s="202"/>
      <c r="C130" s="14" t="s">
        <v>23</v>
      </c>
      <c r="D130" s="47">
        <v>2339.4875336</v>
      </c>
      <c r="E130" s="48">
        <v>319</v>
      </c>
      <c r="F130" s="49">
        <v>209</v>
      </c>
      <c r="G130" s="50">
        <v>189.3112348995799</v>
      </c>
      <c r="H130" s="49">
        <v>110.40020953371521</v>
      </c>
      <c r="I130" s="50">
        <v>186.1087816630031</v>
      </c>
      <c r="J130" s="51">
        <v>112.29991305754031</v>
      </c>
      <c r="L130" s="14" t="s">
        <v>23</v>
      </c>
      <c r="M130" s="47">
        <v>24396.184878890002</v>
      </c>
      <c r="N130" s="48">
        <v>220</v>
      </c>
      <c r="O130" s="49">
        <v>205</v>
      </c>
      <c r="P130" s="50">
        <v>159.49306879902372</v>
      </c>
      <c r="Q130" s="49">
        <v>128.53223123966552</v>
      </c>
      <c r="R130" s="50">
        <v>163.77682195299818</v>
      </c>
      <c r="S130" s="51">
        <v>125.17033702048043</v>
      </c>
      <c r="U130" s="14" t="s">
        <v>23</v>
      </c>
      <c r="V130" s="47">
        <v>51961.002176719994</v>
      </c>
      <c r="W130" s="48">
        <v>130</v>
      </c>
      <c r="X130" s="49">
        <v>129</v>
      </c>
      <c r="Y130" s="50">
        <v>65.22905167136103</v>
      </c>
      <c r="Z130" s="49">
        <v>197.76464120608662</v>
      </c>
      <c r="AA130" s="50">
        <v>78.76843877725248</v>
      </c>
      <c r="AB130" s="51">
        <v>163.77117790133715</v>
      </c>
      <c r="AD130" s="14" t="s">
        <v>23</v>
      </c>
      <c r="AE130" s="47">
        <v>46938.24435943</v>
      </c>
      <c r="AF130" s="48">
        <v>48</v>
      </c>
      <c r="AG130" s="49">
        <v>48</v>
      </c>
      <c r="AH130" s="50">
        <v>35.78877295157119</v>
      </c>
      <c r="AI130" s="49">
        <v>134.12027303912558</v>
      </c>
      <c r="AJ130" s="50">
        <v>41.15194808504813</v>
      </c>
      <c r="AK130" s="51">
        <v>116.64089364809436</v>
      </c>
      <c r="AM130" s="14" t="s">
        <v>23</v>
      </c>
      <c r="AN130" s="47">
        <v>31856.983492530002</v>
      </c>
      <c r="AO130" s="48">
        <v>17</v>
      </c>
      <c r="AP130" s="49">
        <v>15</v>
      </c>
      <c r="AQ130" s="50">
        <v>18.83409549340531</v>
      </c>
      <c r="AR130" s="49">
        <v>79.64279466063127</v>
      </c>
      <c r="AS130" s="50">
        <v>23.469655793590704</v>
      </c>
      <c r="AT130" s="51">
        <v>63.91231355040294</v>
      </c>
    </row>
    <row r="131" spans="1:46" ht="15.75" customHeight="1">
      <c r="A131" s="202"/>
      <c r="C131" s="14" t="s">
        <v>24</v>
      </c>
      <c r="D131" s="47">
        <v>6871.29611431</v>
      </c>
      <c r="E131" s="48">
        <v>1117</v>
      </c>
      <c r="F131" s="49">
        <v>565</v>
      </c>
      <c r="G131" s="50">
        <v>501.33619846960926</v>
      </c>
      <c r="H131" s="49">
        <v>112.69882400766838</v>
      </c>
      <c r="I131" s="50">
        <v>492.85542482585936</v>
      </c>
      <c r="J131" s="51">
        <v>114.63808077178648</v>
      </c>
      <c r="L131" s="14" t="s">
        <v>24</v>
      </c>
      <c r="M131" s="47">
        <v>30850.8762389</v>
      </c>
      <c r="N131" s="48">
        <v>339</v>
      </c>
      <c r="O131" s="49">
        <v>305</v>
      </c>
      <c r="P131" s="50">
        <v>243.89602164760188</v>
      </c>
      <c r="Q131" s="49">
        <v>125.05329030773837</v>
      </c>
      <c r="R131" s="50">
        <v>250.44671604355253</v>
      </c>
      <c r="S131" s="51">
        <v>121.78239140774387</v>
      </c>
      <c r="U131" s="14" t="s">
        <v>24</v>
      </c>
      <c r="V131" s="47">
        <v>61068.19341876</v>
      </c>
      <c r="W131" s="48">
        <v>203</v>
      </c>
      <c r="X131" s="49">
        <v>181</v>
      </c>
      <c r="Y131" s="50">
        <v>90.69077842109687</v>
      </c>
      <c r="Z131" s="49">
        <v>199.57927713397487</v>
      </c>
      <c r="AA131" s="50">
        <v>109.51517528898769</v>
      </c>
      <c r="AB131" s="51">
        <v>165.2738988203039</v>
      </c>
      <c r="AD131" s="14" t="s">
        <v>24</v>
      </c>
      <c r="AE131" s="47">
        <v>58779.63840929</v>
      </c>
      <c r="AF131" s="48">
        <v>96</v>
      </c>
      <c r="AG131" s="49">
        <v>92</v>
      </c>
      <c r="AH131" s="50">
        <v>55.69767787857865</v>
      </c>
      <c r="AI131" s="49">
        <v>165.1774427662149</v>
      </c>
      <c r="AJ131" s="50">
        <v>64.04432897486016</v>
      </c>
      <c r="AK131" s="51">
        <v>143.65050188302152</v>
      </c>
      <c r="AM131" s="14" t="s">
        <v>24</v>
      </c>
      <c r="AN131" s="47">
        <v>40638.2262735</v>
      </c>
      <c r="AO131" s="48">
        <v>35</v>
      </c>
      <c r="AP131" s="49">
        <v>30</v>
      </c>
      <c r="AQ131" s="50">
        <v>32.96879675985118</v>
      </c>
      <c r="AR131" s="49">
        <v>90.9951316043583</v>
      </c>
      <c r="AS131" s="50">
        <v>41.083274328384235</v>
      </c>
      <c r="AT131" s="51">
        <v>73.02241724991512</v>
      </c>
    </row>
    <row r="132" spans="1:46" ht="15.75" customHeight="1">
      <c r="A132" s="202"/>
      <c r="C132" s="14" t="s">
        <v>25</v>
      </c>
      <c r="D132" s="47">
        <v>11508.000529210001</v>
      </c>
      <c r="E132" s="48">
        <v>1684</v>
      </c>
      <c r="F132" s="49">
        <v>661</v>
      </c>
      <c r="G132" s="50">
        <v>717.2811276793367</v>
      </c>
      <c r="H132" s="49">
        <v>92.15354684411865</v>
      </c>
      <c r="I132" s="50">
        <v>705.1473561676215</v>
      </c>
      <c r="J132" s="51">
        <v>93.73927225543945</v>
      </c>
      <c r="L132" s="14" t="s">
        <v>25</v>
      </c>
      <c r="M132" s="47">
        <v>35367.57547719</v>
      </c>
      <c r="N132" s="48">
        <v>514</v>
      </c>
      <c r="O132" s="49">
        <v>439</v>
      </c>
      <c r="P132" s="50">
        <v>354.8989223416344</v>
      </c>
      <c r="Q132" s="49">
        <v>123.69719161260453</v>
      </c>
      <c r="R132" s="50">
        <v>364.4309941073287</v>
      </c>
      <c r="S132" s="51">
        <v>120.4617628847205</v>
      </c>
      <c r="U132" s="14" t="s">
        <v>25</v>
      </c>
      <c r="V132" s="47">
        <v>67682.26941593</v>
      </c>
      <c r="W132" s="48">
        <v>237</v>
      </c>
      <c r="X132" s="49">
        <v>217</v>
      </c>
      <c r="Y132" s="50">
        <v>149.8799412964846</v>
      </c>
      <c r="Z132" s="49">
        <v>144.7825493677917</v>
      </c>
      <c r="AA132" s="50">
        <v>180.99004473391278</v>
      </c>
      <c r="AB132" s="51">
        <v>119.89609722403694</v>
      </c>
      <c r="AD132" s="14" t="s">
        <v>25</v>
      </c>
      <c r="AE132" s="47">
        <v>68052.70202945001</v>
      </c>
      <c r="AF132" s="48">
        <v>173</v>
      </c>
      <c r="AG132" s="49">
        <v>151</v>
      </c>
      <c r="AH132" s="50">
        <v>100.71735835378844</v>
      </c>
      <c r="AI132" s="49">
        <v>149.9245040458512</v>
      </c>
      <c r="AJ132" s="50">
        <v>115.81049475618667</v>
      </c>
      <c r="AK132" s="51">
        <v>130.38542000696657</v>
      </c>
      <c r="AM132" s="14" t="s">
        <v>25</v>
      </c>
      <c r="AN132" s="47">
        <v>39698.90456668</v>
      </c>
      <c r="AO132" s="48">
        <v>85</v>
      </c>
      <c r="AP132" s="49">
        <v>80</v>
      </c>
      <c r="AQ132" s="50">
        <v>50.79573412690525</v>
      </c>
      <c r="AR132" s="49">
        <v>157.49354030425553</v>
      </c>
      <c r="AS132" s="50">
        <v>63.29788420997678</v>
      </c>
      <c r="AT132" s="51">
        <v>126.3865309219778</v>
      </c>
    </row>
    <row r="133" spans="1:46" ht="15.75" customHeight="1">
      <c r="A133" s="202"/>
      <c r="C133" s="14" t="s">
        <v>26</v>
      </c>
      <c r="D133" s="47">
        <v>17655.91580694</v>
      </c>
      <c r="E133" s="48">
        <v>2350</v>
      </c>
      <c r="F133" s="49">
        <v>841</v>
      </c>
      <c r="G133" s="50">
        <v>988.2724176184312</v>
      </c>
      <c r="H133" s="49">
        <v>85.09799373199823</v>
      </c>
      <c r="I133" s="50">
        <v>971.554465278727</v>
      </c>
      <c r="J133" s="51">
        <v>86.56231122963626</v>
      </c>
      <c r="L133" s="14" t="s">
        <v>26</v>
      </c>
      <c r="M133" s="47">
        <v>42900.61608764</v>
      </c>
      <c r="N133" s="48">
        <v>655</v>
      </c>
      <c r="O133" s="49">
        <v>523</v>
      </c>
      <c r="P133" s="50">
        <v>566.571887010554</v>
      </c>
      <c r="Q133" s="49">
        <v>92.30955717897413</v>
      </c>
      <c r="R133" s="50">
        <v>581.7891884657854</v>
      </c>
      <c r="S133" s="51">
        <v>89.8951046820213</v>
      </c>
      <c r="U133" s="14" t="s">
        <v>26</v>
      </c>
      <c r="V133" s="47">
        <v>80251.33185583999</v>
      </c>
      <c r="W133" s="48">
        <v>371</v>
      </c>
      <c r="X133" s="49">
        <v>302</v>
      </c>
      <c r="Y133" s="50">
        <v>292.95651364539657</v>
      </c>
      <c r="Z133" s="49">
        <v>103.08697227519234</v>
      </c>
      <c r="AA133" s="50">
        <v>353.76456683343446</v>
      </c>
      <c r="AB133" s="51">
        <v>85.36750944370097</v>
      </c>
      <c r="AD133" s="14" t="s">
        <v>26</v>
      </c>
      <c r="AE133" s="47">
        <v>85205.71135971</v>
      </c>
      <c r="AF133" s="48">
        <v>280</v>
      </c>
      <c r="AG133" s="49">
        <v>226</v>
      </c>
      <c r="AH133" s="50">
        <v>208.80471480052594</v>
      </c>
      <c r="AI133" s="49">
        <v>108.23510389403849</v>
      </c>
      <c r="AJ133" s="50">
        <v>240.09542867010447</v>
      </c>
      <c r="AK133" s="51">
        <v>94.12923904958147</v>
      </c>
      <c r="AM133" s="14" t="s">
        <v>26</v>
      </c>
      <c r="AN133" s="47">
        <v>42926.05084811</v>
      </c>
      <c r="AO133" s="48">
        <v>168</v>
      </c>
      <c r="AP133" s="49">
        <v>138</v>
      </c>
      <c r="AQ133" s="50">
        <v>91.3181123524698</v>
      </c>
      <c r="AR133" s="49">
        <v>151.12007513618698</v>
      </c>
      <c r="AS133" s="50">
        <v>113.79387268071062</v>
      </c>
      <c r="AT133" s="51">
        <v>121.2719074841651</v>
      </c>
    </row>
    <row r="134" spans="1:46" ht="15.75" customHeight="1">
      <c r="A134" s="202"/>
      <c r="C134" s="14" t="s">
        <v>27</v>
      </c>
      <c r="D134" s="47">
        <v>16645.61750188</v>
      </c>
      <c r="E134" s="48">
        <v>2504</v>
      </c>
      <c r="F134" s="49">
        <v>892</v>
      </c>
      <c r="G134" s="50">
        <v>916.584306836117</v>
      </c>
      <c r="H134" s="49">
        <v>97.31783463313074</v>
      </c>
      <c r="I134" s="50">
        <v>901.0790549603904</v>
      </c>
      <c r="J134" s="51">
        <v>98.99242414853495</v>
      </c>
      <c r="L134" s="14" t="s">
        <v>27</v>
      </c>
      <c r="M134" s="47">
        <v>37867.84644044</v>
      </c>
      <c r="N134" s="48">
        <v>796</v>
      </c>
      <c r="O134" s="49">
        <v>640</v>
      </c>
      <c r="P134" s="50">
        <v>670.3054010179346</v>
      </c>
      <c r="Q134" s="49">
        <v>95.47886665213909</v>
      </c>
      <c r="R134" s="50">
        <v>688.3088346301811</v>
      </c>
      <c r="S134" s="51">
        <v>92.98151756890688</v>
      </c>
      <c r="U134" s="14" t="s">
        <v>27</v>
      </c>
      <c r="V134" s="47">
        <v>68956.1610434</v>
      </c>
      <c r="W134" s="48">
        <v>532</v>
      </c>
      <c r="X134" s="49">
        <v>442</v>
      </c>
      <c r="Y134" s="50">
        <v>414.49604259498074</v>
      </c>
      <c r="Z134" s="49">
        <v>106.63551749078927</v>
      </c>
      <c r="AA134" s="50">
        <v>500.531669830958</v>
      </c>
      <c r="AB134" s="51">
        <v>88.30610062082074</v>
      </c>
      <c r="AD134" s="14" t="s">
        <v>27</v>
      </c>
      <c r="AE134" s="47">
        <v>74562.23099673999</v>
      </c>
      <c r="AF134" s="48">
        <v>447</v>
      </c>
      <c r="AG134" s="49">
        <v>354</v>
      </c>
      <c r="AH134" s="50">
        <v>290.05485343294737</v>
      </c>
      <c r="AI134" s="49">
        <v>122.04588056715106</v>
      </c>
      <c r="AJ134" s="50">
        <v>333.5214170779462</v>
      </c>
      <c r="AK134" s="51">
        <v>106.1401103117968</v>
      </c>
      <c r="AM134" s="14" t="s">
        <v>27</v>
      </c>
      <c r="AN134" s="47">
        <v>33991.99834064</v>
      </c>
      <c r="AO134" s="48">
        <v>240</v>
      </c>
      <c r="AP134" s="49">
        <v>178</v>
      </c>
      <c r="AQ134" s="50">
        <v>123.83926390338361</v>
      </c>
      <c r="AR134" s="49">
        <v>143.7347044785984</v>
      </c>
      <c r="AS134" s="50">
        <v>154.31932468228928</v>
      </c>
      <c r="AT134" s="51">
        <v>115.34524296711653</v>
      </c>
    </row>
    <row r="135" spans="1:46" ht="15.75" customHeight="1">
      <c r="A135" s="202"/>
      <c r="C135" s="14" t="s">
        <v>28</v>
      </c>
      <c r="D135" s="47">
        <v>10587.23970183</v>
      </c>
      <c r="E135" s="48">
        <v>1838</v>
      </c>
      <c r="F135" s="49">
        <v>751</v>
      </c>
      <c r="G135" s="50">
        <v>637.5391641921325</v>
      </c>
      <c r="H135" s="49">
        <v>117.79668484392502</v>
      </c>
      <c r="I135" s="50">
        <v>626.7543348559625</v>
      </c>
      <c r="J135" s="51">
        <v>119.82366267519969</v>
      </c>
      <c r="L135" s="14" t="s">
        <v>28</v>
      </c>
      <c r="M135" s="47">
        <v>22844.609852390004</v>
      </c>
      <c r="N135" s="48">
        <v>684</v>
      </c>
      <c r="O135" s="49">
        <v>523</v>
      </c>
      <c r="P135" s="50">
        <v>532.497906955638</v>
      </c>
      <c r="Q135" s="49">
        <v>98.21634849046848</v>
      </c>
      <c r="R135" s="50">
        <v>546.8000305876085</v>
      </c>
      <c r="S135" s="51">
        <v>95.64739772197302</v>
      </c>
      <c r="U135" s="14" t="s">
        <v>28</v>
      </c>
      <c r="V135" s="47">
        <v>38522.13727624</v>
      </c>
      <c r="W135" s="48">
        <v>465</v>
      </c>
      <c r="X135" s="49">
        <v>391</v>
      </c>
      <c r="Y135" s="50">
        <v>363.3286517877145</v>
      </c>
      <c r="Z135" s="49">
        <v>107.61606553078927</v>
      </c>
      <c r="AA135" s="50">
        <v>438.74362620739186</v>
      </c>
      <c r="AB135" s="51">
        <v>89.11810374999644</v>
      </c>
      <c r="AD135" s="14" t="s">
        <v>28</v>
      </c>
      <c r="AE135" s="47">
        <v>43774.06667338999</v>
      </c>
      <c r="AF135" s="48">
        <v>387</v>
      </c>
      <c r="AG135" s="49">
        <v>269</v>
      </c>
      <c r="AH135" s="50">
        <v>257.51325306403953</v>
      </c>
      <c r="AI135" s="49">
        <v>104.46064301517868</v>
      </c>
      <c r="AJ135" s="50">
        <v>296.10325102911867</v>
      </c>
      <c r="AK135" s="51">
        <v>90.84668914139908</v>
      </c>
      <c r="AM135" s="14" t="s">
        <v>28</v>
      </c>
      <c r="AN135" s="47">
        <v>19277.766902659998</v>
      </c>
      <c r="AO135" s="48">
        <v>142</v>
      </c>
      <c r="AP135" s="49">
        <v>114</v>
      </c>
      <c r="AQ135" s="50">
        <v>115.83503494343161</v>
      </c>
      <c r="AR135" s="49">
        <v>98.41582044298795</v>
      </c>
      <c r="AS135" s="50">
        <v>144.34504698740653</v>
      </c>
      <c r="AT135" s="51">
        <v>78.97742415085845</v>
      </c>
    </row>
    <row r="136" spans="1:46" ht="15.75" customHeight="1">
      <c r="A136" s="202"/>
      <c r="C136" s="14" t="s">
        <v>144</v>
      </c>
      <c r="D136" s="47">
        <v>5294.88744321</v>
      </c>
      <c r="E136" s="48">
        <v>819</v>
      </c>
      <c r="F136" s="49">
        <v>366</v>
      </c>
      <c r="G136" s="50">
        <v>383.77206925264267</v>
      </c>
      <c r="H136" s="49">
        <v>95.36910820861665</v>
      </c>
      <c r="I136" s="50">
        <v>377.28005040369356</v>
      </c>
      <c r="J136" s="51">
        <v>97.0101651567254</v>
      </c>
      <c r="L136" s="14" t="s">
        <v>144</v>
      </c>
      <c r="M136" s="47">
        <v>9739.97138096</v>
      </c>
      <c r="N136" s="48">
        <v>330</v>
      </c>
      <c r="O136" s="49">
        <v>242</v>
      </c>
      <c r="P136" s="50">
        <v>273.08379869242384</v>
      </c>
      <c r="Q136" s="49">
        <v>88.61748707127305</v>
      </c>
      <c r="R136" s="50">
        <v>280.4184345656735</v>
      </c>
      <c r="S136" s="51">
        <v>86.29960450881984</v>
      </c>
      <c r="U136" s="14" t="s">
        <v>144</v>
      </c>
      <c r="V136" s="47">
        <v>14260.609874910002</v>
      </c>
      <c r="W136" s="48">
        <v>259</v>
      </c>
      <c r="X136" s="49">
        <v>201</v>
      </c>
      <c r="Y136" s="50">
        <v>176.63042752323173</v>
      </c>
      <c r="Z136" s="49">
        <v>113.79692775389054</v>
      </c>
      <c r="AA136" s="50">
        <v>213.2930444345568</v>
      </c>
      <c r="AB136" s="51">
        <v>94.23654696891506</v>
      </c>
      <c r="AD136" s="14" t="s">
        <v>144</v>
      </c>
      <c r="AE136" s="47">
        <v>17297.60415001</v>
      </c>
      <c r="AF136" s="48">
        <v>182</v>
      </c>
      <c r="AG136" s="49">
        <v>133</v>
      </c>
      <c r="AH136" s="50">
        <v>144.85368035702498</v>
      </c>
      <c r="AI136" s="49">
        <v>91.81679034470585</v>
      </c>
      <c r="AJ136" s="50">
        <v>166.56092518306775</v>
      </c>
      <c r="AK136" s="51">
        <v>79.85066116426718</v>
      </c>
      <c r="AM136" s="14" t="s">
        <v>144</v>
      </c>
      <c r="AN136" s="47">
        <v>6288.409238730001</v>
      </c>
      <c r="AO136" s="48">
        <v>65</v>
      </c>
      <c r="AP136" s="49">
        <v>52</v>
      </c>
      <c r="AQ136" s="50">
        <v>51.41855183130224</v>
      </c>
      <c r="AR136" s="49">
        <v>101.13081397275718</v>
      </c>
      <c r="AS136" s="50">
        <v>64.07399353518807</v>
      </c>
      <c r="AT136" s="51">
        <v>81.15617137465095</v>
      </c>
    </row>
    <row r="137" spans="1:46" ht="15.75" customHeight="1">
      <c r="A137" s="202"/>
      <c r="C137" s="14"/>
      <c r="D137" s="47"/>
      <c r="E137" s="48"/>
      <c r="F137" s="49"/>
      <c r="G137" s="50"/>
      <c r="H137" s="49"/>
      <c r="I137" s="50"/>
      <c r="J137" s="51"/>
      <c r="L137" s="14"/>
      <c r="M137" s="47"/>
      <c r="N137" s="48"/>
      <c r="O137" s="49"/>
      <c r="P137" s="50"/>
      <c r="Q137" s="49"/>
      <c r="R137" s="50"/>
      <c r="S137" s="51"/>
      <c r="U137" s="14"/>
      <c r="V137" s="47"/>
      <c r="W137" s="48"/>
      <c r="X137" s="49"/>
      <c r="Y137" s="50"/>
      <c r="Z137" s="49"/>
      <c r="AA137" s="50"/>
      <c r="AB137" s="51"/>
      <c r="AD137" s="14"/>
      <c r="AE137" s="47"/>
      <c r="AF137" s="48"/>
      <c r="AG137" s="49"/>
      <c r="AH137" s="50"/>
      <c r="AI137" s="49"/>
      <c r="AJ137" s="50"/>
      <c r="AK137" s="51"/>
      <c r="AM137" s="14"/>
      <c r="AN137" s="47"/>
      <c r="AO137" s="48"/>
      <c r="AP137" s="49"/>
      <c r="AQ137" s="50"/>
      <c r="AR137" s="49"/>
      <c r="AS137" s="50"/>
      <c r="AT137" s="51"/>
    </row>
    <row r="138" spans="1:46" ht="16.5" customHeight="1">
      <c r="A138" s="202"/>
      <c r="C138" s="14" t="s">
        <v>30</v>
      </c>
      <c r="D138" s="52">
        <v>72058.74822508999</v>
      </c>
      <c r="E138" s="53">
        <v>10719</v>
      </c>
      <c r="F138" s="54">
        <v>4354</v>
      </c>
      <c r="G138" s="55">
        <v>4428.9211362702035</v>
      </c>
      <c r="H138" s="54">
        <v>98.30836598880381</v>
      </c>
      <c r="I138" s="55">
        <v>4354.000000000002</v>
      </c>
      <c r="J138" s="56">
        <v>99.99999999999996</v>
      </c>
      <c r="L138" s="14" t="s">
        <v>30</v>
      </c>
      <c r="M138" s="52">
        <v>226309.65646625</v>
      </c>
      <c r="N138" s="53">
        <v>3689</v>
      </c>
      <c r="O138" s="54">
        <v>3021</v>
      </c>
      <c r="P138" s="55">
        <v>2941.9826022764637</v>
      </c>
      <c r="Q138" s="54">
        <v>102.68585537053801</v>
      </c>
      <c r="R138" s="55">
        <v>3020.9999999999986</v>
      </c>
      <c r="S138" s="56">
        <v>100.00000000000004</v>
      </c>
      <c r="U138" s="14" t="s">
        <v>30</v>
      </c>
      <c r="V138" s="52">
        <v>418861.14567999</v>
      </c>
      <c r="W138" s="53">
        <v>2283</v>
      </c>
      <c r="X138" s="54">
        <v>1949</v>
      </c>
      <c r="Y138" s="55">
        <v>1613.9893551400046</v>
      </c>
      <c r="Z138" s="54">
        <v>120.75668242749563</v>
      </c>
      <c r="AA138" s="55">
        <v>1949.0000000000005</v>
      </c>
      <c r="AB138" s="56">
        <v>99.99999999999997</v>
      </c>
      <c r="AD138" s="14" t="s">
        <v>30</v>
      </c>
      <c r="AE138" s="52">
        <v>424245.41158237</v>
      </c>
      <c r="AF138" s="53">
        <v>1627</v>
      </c>
      <c r="AG138" s="54">
        <v>1287</v>
      </c>
      <c r="AH138" s="55">
        <v>1119.2702394909782</v>
      </c>
      <c r="AI138" s="54">
        <v>114.985635692887</v>
      </c>
      <c r="AJ138" s="55">
        <v>1287.0000000000005</v>
      </c>
      <c r="AK138" s="56">
        <v>99.99999999999997</v>
      </c>
      <c r="AM138" s="14" t="s">
        <v>30</v>
      </c>
      <c r="AN138" s="52">
        <v>229422.31957078</v>
      </c>
      <c r="AO138" s="53">
        <v>760</v>
      </c>
      <c r="AP138" s="54">
        <v>615</v>
      </c>
      <c r="AQ138" s="55">
        <v>493.52955281122803</v>
      </c>
      <c r="AR138" s="54">
        <v>124.61259847497595</v>
      </c>
      <c r="AS138" s="55">
        <v>615</v>
      </c>
      <c r="AT138" s="56">
        <v>100</v>
      </c>
    </row>
    <row r="139" spans="1:46" ht="13.5" customHeight="1" thickBot="1">
      <c r="A139" s="203"/>
      <c r="C139" s="38"/>
      <c r="D139" s="65"/>
      <c r="E139" s="66"/>
      <c r="F139" s="64"/>
      <c r="G139" s="67"/>
      <c r="H139" s="64"/>
      <c r="I139" s="67"/>
      <c r="J139" s="68"/>
      <c r="L139" s="38"/>
      <c r="M139" s="65"/>
      <c r="N139" s="66"/>
      <c r="O139" s="64"/>
      <c r="P139" s="67"/>
      <c r="Q139" s="64"/>
      <c r="R139" s="67"/>
      <c r="S139" s="68"/>
      <c r="U139" s="38"/>
      <c r="V139" s="65"/>
      <c r="W139" s="66"/>
      <c r="X139" s="64"/>
      <c r="Y139" s="67"/>
      <c r="Z139" s="64"/>
      <c r="AA139" s="67"/>
      <c r="AB139" s="68"/>
      <c r="AD139" s="38"/>
      <c r="AE139" s="65"/>
      <c r="AF139" s="66"/>
      <c r="AG139" s="64"/>
      <c r="AH139" s="67"/>
      <c r="AI139" s="64"/>
      <c r="AJ139" s="67"/>
      <c r="AK139" s="68"/>
      <c r="AM139" s="38"/>
      <c r="AN139" s="65"/>
      <c r="AO139" s="66"/>
      <c r="AP139" s="64"/>
      <c r="AQ139" s="67"/>
      <c r="AR139" s="64"/>
      <c r="AS139" s="67"/>
      <c r="AT139" s="68"/>
    </row>
    <row r="140" ht="13.5" thickTop="1"/>
  </sheetData>
  <sheetProtection/>
  <mergeCells count="251">
    <mergeCell ref="C3:J3"/>
    <mergeCell ref="D124:E124"/>
    <mergeCell ref="F124:G124"/>
    <mergeCell ref="M124:N124"/>
    <mergeCell ref="O124:P124"/>
    <mergeCell ref="V124:W124"/>
    <mergeCell ref="AM1:AT1"/>
    <mergeCell ref="A3:A24"/>
    <mergeCell ref="A26:A47"/>
    <mergeCell ref="A49:A70"/>
    <mergeCell ref="A72:A93"/>
    <mergeCell ref="AE9:AF9"/>
    <mergeCell ref="AG9:AH9"/>
    <mergeCell ref="AN9:AO9"/>
    <mergeCell ref="AP9:AQ9"/>
    <mergeCell ref="D32:E32"/>
    <mergeCell ref="A95:A116"/>
    <mergeCell ref="A118:A139"/>
    <mergeCell ref="C1:J1"/>
    <mergeCell ref="L1:S1"/>
    <mergeCell ref="U1:AB1"/>
    <mergeCell ref="AD1:AK1"/>
    <mergeCell ref="F32:G32"/>
    <mergeCell ref="M32:N32"/>
    <mergeCell ref="X124:Y124"/>
    <mergeCell ref="C31:J31"/>
    <mergeCell ref="L31:S31"/>
    <mergeCell ref="U31:AB31"/>
    <mergeCell ref="C51:J51"/>
    <mergeCell ref="L51:S51"/>
    <mergeCell ref="U51:AB51"/>
    <mergeCell ref="C72:J72"/>
    <mergeCell ref="L72:S72"/>
    <mergeCell ref="U72:AB72"/>
    <mergeCell ref="X32:Y32"/>
    <mergeCell ref="O32:P32"/>
    <mergeCell ref="V32:W32"/>
    <mergeCell ref="D55:E55"/>
    <mergeCell ref="F55:G55"/>
    <mergeCell ref="C73:J73"/>
    <mergeCell ref="L73:S73"/>
    <mergeCell ref="U73:AB73"/>
    <mergeCell ref="L5:S5"/>
    <mergeCell ref="L7:S7"/>
    <mergeCell ref="L8:S8"/>
    <mergeCell ref="C26:J26"/>
    <mergeCell ref="C30:J30"/>
    <mergeCell ref="D9:E9"/>
    <mergeCell ref="F9:G9"/>
    <mergeCell ref="M9:N9"/>
    <mergeCell ref="C96:J96"/>
    <mergeCell ref="L96:S96"/>
    <mergeCell ref="U96:AB96"/>
    <mergeCell ref="C100:J100"/>
    <mergeCell ref="L100:S100"/>
    <mergeCell ref="U100:AB100"/>
    <mergeCell ref="C97:J97"/>
    <mergeCell ref="L97:S97"/>
    <mergeCell ref="U97:AB97"/>
    <mergeCell ref="C99:J99"/>
    <mergeCell ref="AD27:AK27"/>
    <mergeCell ref="AD31:AK31"/>
    <mergeCell ref="AD51:AK51"/>
    <mergeCell ref="AE101:AF101"/>
    <mergeCell ref="AG101:AH101"/>
    <mergeCell ref="L98:S98"/>
    <mergeCell ref="U98:AB98"/>
    <mergeCell ref="AD98:AK98"/>
    <mergeCell ref="AG78:AH78"/>
    <mergeCell ref="L30:S30"/>
    <mergeCell ref="L99:S99"/>
    <mergeCell ref="U99:AB99"/>
    <mergeCell ref="M55:N55"/>
    <mergeCell ref="O55:P55"/>
    <mergeCell ref="V55:W55"/>
    <mergeCell ref="X55:Y55"/>
    <mergeCell ref="L74:S74"/>
    <mergeCell ref="U74:AB74"/>
    <mergeCell ref="M101:N101"/>
    <mergeCell ref="O101:P101"/>
    <mergeCell ref="V101:W101"/>
    <mergeCell ref="X101:Y101"/>
    <mergeCell ref="C4:J4"/>
    <mergeCell ref="C5:J5"/>
    <mergeCell ref="C7:J7"/>
    <mergeCell ref="C8:J8"/>
    <mergeCell ref="C27:J27"/>
    <mergeCell ref="L27:S27"/>
    <mergeCell ref="U27:AB27"/>
    <mergeCell ref="O9:P9"/>
    <mergeCell ref="C6:J6"/>
    <mergeCell ref="AN55:AO55"/>
    <mergeCell ref="AP55:AQ55"/>
    <mergeCell ref="AD72:AK72"/>
    <mergeCell ref="AM72:AT72"/>
    <mergeCell ref="AD73:AK73"/>
    <mergeCell ref="AM73:AT73"/>
    <mergeCell ref="AE55:AF55"/>
    <mergeCell ref="AG55:AH55"/>
    <mergeCell ref="AN124:AO124"/>
    <mergeCell ref="AP124:AQ124"/>
    <mergeCell ref="AN78:AO78"/>
    <mergeCell ref="AP78:AQ78"/>
    <mergeCell ref="AN101:AO101"/>
    <mergeCell ref="AP101:AQ101"/>
    <mergeCell ref="AM96:AT96"/>
    <mergeCell ref="AM100:AT100"/>
    <mergeCell ref="AM97:AT97"/>
    <mergeCell ref="AM99:AT99"/>
    <mergeCell ref="AE124:AF124"/>
    <mergeCell ref="AG124:AH124"/>
    <mergeCell ref="AD96:AK96"/>
    <mergeCell ref="AD100:AK100"/>
    <mergeCell ref="AD97:AK97"/>
    <mergeCell ref="AD99:AK99"/>
    <mergeCell ref="AD5:AK5"/>
    <mergeCell ref="AD7:AK7"/>
    <mergeCell ref="AM3:AT3"/>
    <mergeCell ref="AM4:AT4"/>
    <mergeCell ref="AM5:AT5"/>
    <mergeCell ref="AM7:AT7"/>
    <mergeCell ref="AM8:AT8"/>
    <mergeCell ref="L26:S26"/>
    <mergeCell ref="U26:AB26"/>
    <mergeCell ref="AD26:AK26"/>
    <mergeCell ref="AM26:AT26"/>
    <mergeCell ref="U3:AB3"/>
    <mergeCell ref="AD6:AK6"/>
    <mergeCell ref="U6:AB6"/>
    <mergeCell ref="V9:W9"/>
    <mergeCell ref="X9:Y9"/>
    <mergeCell ref="AD8:AK8"/>
    <mergeCell ref="U30:AB30"/>
    <mergeCell ref="AD30:AK30"/>
    <mergeCell ref="AM30:AT30"/>
    <mergeCell ref="C29:J29"/>
    <mergeCell ref="L29:S29"/>
    <mergeCell ref="U29:AB29"/>
    <mergeCell ref="AD29:AK29"/>
    <mergeCell ref="AM29:AT29"/>
    <mergeCell ref="L3:S3"/>
    <mergeCell ref="L4:S4"/>
    <mergeCell ref="L6:S6"/>
    <mergeCell ref="AM6:AT6"/>
    <mergeCell ref="AM27:AT27"/>
    <mergeCell ref="C28:J28"/>
    <mergeCell ref="L28:S28"/>
    <mergeCell ref="U28:AB28"/>
    <mergeCell ref="AD28:AK28"/>
    <mergeCell ref="AM28:AT28"/>
    <mergeCell ref="U4:AB4"/>
    <mergeCell ref="U5:AB5"/>
    <mergeCell ref="U7:AB7"/>
    <mergeCell ref="U8:AB8"/>
    <mergeCell ref="AD3:AK3"/>
    <mergeCell ref="AD4:AK4"/>
    <mergeCell ref="AN32:AO32"/>
    <mergeCell ref="AP32:AQ32"/>
    <mergeCell ref="AE32:AF32"/>
    <mergeCell ref="AG32:AH32"/>
    <mergeCell ref="AM31:AT31"/>
    <mergeCell ref="C49:J49"/>
    <mergeCell ref="L49:S49"/>
    <mergeCell ref="U49:AB49"/>
    <mergeCell ref="AD49:AK49"/>
    <mergeCell ref="AM49:AT49"/>
    <mergeCell ref="AM51:AT51"/>
    <mergeCell ref="C53:J53"/>
    <mergeCell ref="L53:S53"/>
    <mergeCell ref="U53:AB53"/>
    <mergeCell ref="AD53:AK53"/>
    <mergeCell ref="AM53:AT53"/>
    <mergeCell ref="C50:J50"/>
    <mergeCell ref="L50:S50"/>
    <mergeCell ref="U50:AB50"/>
    <mergeCell ref="AD50:AK50"/>
    <mergeCell ref="AM50:AT50"/>
    <mergeCell ref="C54:J54"/>
    <mergeCell ref="L54:S54"/>
    <mergeCell ref="U54:AB54"/>
    <mergeCell ref="AD54:AK54"/>
    <mergeCell ref="AM54:AT54"/>
    <mergeCell ref="C52:J52"/>
    <mergeCell ref="L52:S52"/>
    <mergeCell ref="U52:AB52"/>
    <mergeCell ref="AD52:AK52"/>
    <mergeCell ref="AM52:AT52"/>
    <mergeCell ref="AD74:AK74"/>
    <mergeCell ref="AM74:AT74"/>
    <mergeCell ref="C76:J76"/>
    <mergeCell ref="L76:S76"/>
    <mergeCell ref="U76:AB76"/>
    <mergeCell ref="AD76:AK76"/>
    <mergeCell ref="AM76:AT76"/>
    <mergeCell ref="C75:J75"/>
    <mergeCell ref="L75:S75"/>
    <mergeCell ref="U75:AB75"/>
    <mergeCell ref="C74:J74"/>
    <mergeCell ref="AM77:AT77"/>
    <mergeCell ref="C95:J95"/>
    <mergeCell ref="L95:S95"/>
    <mergeCell ref="U95:AB95"/>
    <mergeCell ref="AD95:AK95"/>
    <mergeCell ref="AM95:AT95"/>
    <mergeCell ref="D78:E78"/>
    <mergeCell ref="AD75:AK75"/>
    <mergeCell ref="AM75:AT75"/>
    <mergeCell ref="C77:J77"/>
    <mergeCell ref="F78:G78"/>
    <mergeCell ref="M78:N78"/>
    <mergeCell ref="O78:P78"/>
    <mergeCell ref="V78:W78"/>
    <mergeCell ref="X78:Y78"/>
    <mergeCell ref="AE78:AF78"/>
    <mergeCell ref="L77:S77"/>
    <mergeCell ref="U77:AB77"/>
    <mergeCell ref="AD77:AK77"/>
    <mergeCell ref="AM98:AT98"/>
    <mergeCell ref="AM121:AT121"/>
    <mergeCell ref="C123:J123"/>
    <mergeCell ref="L123:S123"/>
    <mergeCell ref="U123:AB123"/>
    <mergeCell ref="AD123:AK123"/>
    <mergeCell ref="AM123:AT123"/>
    <mergeCell ref="C120:J120"/>
    <mergeCell ref="L120:S120"/>
    <mergeCell ref="U120:AB120"/>
    <mergeCell ref="AD118:AK118"/>
    <mergeCell ref="AM118:AT118"/>
    <mergeCell ref="C119:J119"/>
    <mergeCell ref="L119:S119"/>
    <mergeCell ref="U119:AB119"/>
    <mergeCell ref="AD119:AK119"/>
    <mergeCell ref="AM119:AT119"/>
    <mergeCell ref="C98:J98"/>
    <mergeCell ref="D101:E101"/>
    <mergeCell ref="F101:G101"/>
    <mergeCell ref="AD121:AK121"/>
    <mergeCell ref="C118:J118"/>
    <mergeCell ref="L118:S118"/>
    <mergeCell ref="U118:AB118"/>
    <mergeCell ref="AD120:AK120"/>
    <mergeCell ref="AM120:AT120"/>
    <mergeCell ref="C122:J122"/>
    <mergeCell ref="L122:S122"/>
    <mergeCell ref="U122:AB122"/>
    <mergeCell ref="AD122:AK122"/>
    <mergeCell ref="AM122:AT122"/>
    <mergeCell ref="C121:J121"/>
    <mergeCell ref="L121:S121"/>
    <mergeCell ref="U121:AB121"/>
  </mergeCells>
  <printOptions horizontalCentered="1"/>
  <pageMargins left="0.7086614173228347" right="0.7086614173228347" top="0.7480314960629921" bottom="0.7480314960629921" header="0.31496062992125984" footer="0.31496062992125984"/>
  <pageSetup horizontalDpi="600" verticalDpi="600" orientation="portrait" paperSize="9" scale="65"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rowBreaks count="1" manualBreakCount="1">
    <brk id="71" min="2" max="46" man="1"/>
  </rowBreaks>
  <colBreaks count="1" manualBreakCount="1">
    <brk id="11" min="2" max="139" man="1"/>
  </colBreaks>
</worksheet>
</file>

<file path=xl/worksheets/sheet5.xml><?xml version="1.0" encoding="utf-8"?>
<worksheet xmlns="http://schemas.openxmlformats.org/spreadsheetml/2006/main" xmlns:r="http://schemas.openxmlformats.org/officeDocument/2006/relationships">
  <sheetPr>
    <tabColor rgb="FFFFC000"/>
  </sheetPr>
  <dimension ref="A1:AQ69"/>
  <sheetViews>
    <sheetView zoomScale="80" zoomScaleNormal="80" zoomScaleSheetLayoutView="50"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8" width="12.7109375" style="118" customWidth="1"/>
    <col min="9" max="9" width="10.7109375" style="118" customWidth="1"/>
    <col min="10" max="10" width="25.7109375" style="118" customWidth="1"/>
    <col min="11" max="15" width="12.7109375" style="118" customWidth="1"/>
    <col min="16" max="16" width="10.7109375" style="118" customWidth="1"/>
    <col min="17" max="17" width="25.7109375" style="118" customWidth="1"/>
    <col min="18" max="22" width="12.7109375" style="118" customWidth="1"/>
    <col min="23" max="23" width="10.7109375" style="118" customWidth="1"/>
    <col min="24" max="24" width="25.7109375" style="118" customWidth="1"/>
    <col min="25" max="29" width="12.7109375" style="118" customWidth="1"/>
    <col min="30" max="30" width="10.7109375" style="118" customWidth="1"/>
    <col min="31" max="31" width="25.7109375" style="118" customWidth="1"/>
    <col min="32" max="36" width="12.7109375" style="118" customWidth="1"/>
    <col min="37" max="37" width="10.7109375" style="118" customWidth="1"/>
    <col min="38" max="38" width="25.7109375" style="118" customWidth="1"/>
    <col min="39" max="43" width="12.7109375" style="118" customWidth="1"/>
    <col min="44" max="44" width="10.7109375" style="118" customWidth="1"/>
    <col min="45" max="16384" width="9.140625" style="118" customWidth="1"/>
  </cols>
  <sheetData>
    <row r="1" spans="1:43" ht="21.75" thickBot="1" thickTop="1">
      <c r="A1" s="156" t="s">
        <v>19</v>
      </c>
      <c r="B1" s="91"/>
      <c r="C1" s="198" t="s">
        <v>165</v>
      </c>
      <c r="D1" s="199"/>
      <c r="E1" s="199"/>
      <c r="F1" s="199"/>
      <c r="G1" s="199"/>
      <c r="H1" s="200"/>
      <c r="I1" s="91"/>
      <c r="J1" s="198" t="s">
        <v>166</v>
      </c>
      <c r="K1" s="199"/>
      <c r="L1" s="199"/>
      <c r="M1" s="199"/>
      <c r="N1" s="199"/>
      <c r="O1" s="200"/>
      <c r="P1" s="91"/>
      <c r="Q1" s="198" t="s">
        <v>167</v>
      </c>
      <c r="R1" s="199"/>
      <c r="S1" s="199"/>
      <c r="T1" s="199"/>
      <c r="U1" s="199"/>
      <c r="V1" s="200"/>
      <c r="W1" s="91"/>
      <c r="X1" s="198" t="s">
        <v>168</v>
      </c>
      <c r="Y1" s="199"/>
      <c r="Z1" s="199"/>
      <c r="AA1" s="199"/>
      <c r="AB1" s="199"/>
      <c r="AC1" s="200"/>
      <c r="AD1" s="91"/>
      <c r="AE1" s="198" t="s">
        <v>169</v>
      </c>
      <c r="AF1" s="199"/>
      <c r="AG1" s="199"/>
      <c r="AH1" s="199"/>
      <c r="AI1" s="199"/>
      <c r="AJ1" s="200"/>
      <c r="AK1" s="91"/>
      <c r="AL1" s="198" t="s">
        <v>170</v>
      </c>
      <c r="AM1" s="199"/>
      <c r="AN1" s="199"/>
      <c r="AO1" s="199"/>
      <c r="AP1" s="199"/>
      <c r="AQ1" s="200"/>
    </row>
    <row r="2" spans="9:10" ht="14.25" thickBot="1" thickTop="1">
      <c r="I2" s="58"/>
      <c r="J2" s="58"/>
    </row>
    <row r="3" spans="1:43" ht="16.5" thickTop="1">
      <c r="A3" s="122" t="s">
        <v>185</v>
      </c>
      <c r="C3" s="189" t="s">
        <v>69</v>
      </c>
      <c r="D3" s="190"/>
      <c r="E3" s="190"/>
      <c r="F3" s="190"/>
      <c r="G3" s="190"/>
      <c r="H3" s="191"/>
      <c r="I3" s="59"/>
      <c r="J3" s="189" t="s">
        <v>70</v>
      </c>
      <c r="K3" s="190"/>
      <c r="L3" s="190"/>
      <c r="M3" s="190"/>
      <c r="N3" s="190"/>
      <c r="O3" s="191"/>
      <c r="Q3" s="189" t="s">
        <v>71</v>
      </c>
      <c r="R3" s="190"/>
      <c r="S3" s="190"/>
      <c r="T3" s="190"/>
      <c r="U3" s="190"/>
      <c r="V3" s="191"/>
      <c r="X3" s="189" t="s">
        <v>72</v>
      </c>
      <c r="Y3" s="190"/>
      <c r="Z3" s="190"/>
      <c r="AA3" s="190"/>
      <c r="AB3" s="190"/>
      <c r="AC3" s="191"/>
      <c r="AE3" s="189" t="s">
        <v>73</v>
      </c>
      <c r="AF3" s="190"/>
      <c r="AG3" s="190"/>
      <c r="AH3" s="190"/>
      <c r="AI3" s="190"/>
      <c r="AJ3" s="191"/>
      <c r="AL3" s="189" t="s">
        <v>74</v>
      </c>
      <c r="AM3" s="190"/>
      <c r="AN3" s="190"/>
      <c r="AO3" s="190"/>
      <c r="AP3" s="190"/>
      <c r="AQ3" s="191"/>
    </row>
    <row r="4" spans="1:43" ht="15.75">
      <c r="A4" s="123"/>
      <c r="C4" s="192" t="str">
        <f>"Comparison of actual Claim Inceptions with those expected using "&amp;Comparison_Basis</f>
        <v>Comparison of actual Claim Inceptions with those expected using IPM 1991-98</v>
      </c>
      <c r="D4" s="193"/>
      <c r="E4" s="193"/>
      <c r="F4" s="193"/>
      <c r="G4" s="193"/>
      <c r="H4" s="194"/>
      <c r="I4" s="57"/>
      <c r="J4" s="192" t="str">
        <f>"Comparison of actual Claim Inceptions with those expected using "&amp;Comparison_Basis</f>
        <v>Comparison of actual Claim Inceptions with those expected using IPM 1991-98</v>
      </c>
      <c r="K4" s="193"/>
      <c r="L4" s="193"/>
      <c r="M4" s="193"/>
      <c r="N4" s="193"/>
      <c r="O4" s="194"/>
      <c r="Q4" s="192" t="str">
        <f>"Comparison of actual Claim Inceptions with those expected using "&amp;Comparison_Basis</f>
        <v>Comparison of actual Claim Inceptions with those expected using IPM 1991-98</v>
      </c>
      <c r="R4" s="193"/>
      <c r="S4" s="193"/>
      <c r="T4" s="193"/>
      <c r="U4" s="193"/>
      <c r="V4" s="194"/>
      <c r="X4" s="192" t="str">
        <f>"Comparison of actual Claim Inceptions with those expected using "&amp;Comparison_Basis</f>
        <v>Comparison of actual Claim Inceptions with those expected using IPM 1991-98</v>
      </c>
      <c r="Y4" s="193"/>
      <c r="Z4" s="193"/>
      <c r="AA4" s="193"/>
      <c r="AB4" s="193"/>
      <c r="AC4" s="194"/>
      <c r="AE4" s="192" t="str">
        <f>"Comparison of actual Claim Inceptions with those expected using "&amp;Comparison_Basis</f>
        <v>Comparison of actual Claim Inceptions with those expected using IPM 1991-98</v>
      </c>
      <c r="AF4" s="193"/>
      <c r="AG4" s="193"/>
      <c r="AH4" s="193"/>
      <c r="AI4" s="193"/>
      <c r="AJ4" s="194"/>
      <c r="AL4" s="192" t="str">
        <f>"Comparison of actual Claim Inceptions with those expected using "&amp;Comparison_Basis</f>
        <v>Comparison of actual Claim Inceptions with those expected using IPM 1991-98</v>
      </c>
      <c r="AM4" s="193"/>
      <c r="AN4" s="193"/>
      <c r="AO4" s="193"/>
      <c r="AP4" s="193"/>
      <c r="AQ4" s="194"/>
    </row>
    <row r="5" spans="1:43" ht="15.75">
      <c r="A5" s="124" t="str">
        <f>Office</f>
        <v>All Offices</v>
      </c>
      <c r="C5" s="192" t="str">
        <f>Investigation&amp;", "&amp;Data_Subset&amp;" business"</f>
        <v>Individual Income Protection, Standard* business</v>
      </c>
      <c r="D5" s="193"/>
      <c r="E5" s="193"/>
      <c r="F5" s="193"/>
      <c r="G5" s="193"/>
      <c r="H5" s="194"/>
      <c r="I5" s="57"/>
      <c r="J5" s="192" t="str">
        <f>Investigation&amp;", "&amp;Data_Subset&amp;" business"</f>
        <v>Individual Income Protection, Standard* business</v>
      </c>
      <c r="K5" s="193"/>
      <c r="L5" s="193"/>
      <c r="M5" s="193"/>
      <c r="N5" s="193"/>
      <c r="O5" s="194"/>
      <c r="Q5" s="192" t="str">
        <f>Investigation&amp;", "&amp;Data_Subset&amp;" business"</f>
        <v>Individual Income Protection, Standard* business</v>
      </c>
      <c r="R5" s="193"/>
      <c r="S5" s="193"/>
      <c r="T5" s="193"/>
      <c r="U5" s="193"/>
      <c r="V5" s="194"/>
      <c r="X5" s="192" t="str">
        <f>Investigation&amp;", "&amp;Data_Subset&amp;" business"</f>
        <v>Individual Income Protection, Standard* business</v>
      </c>
      <c r="Y5" s="193"/>
      <c r="Z5" s="193"/>
      <c r="AA5" s="193"/>
      <c r="AB5" s="193"/>
      <c r="AC5" s="194"/>
      <c r="AE5" s="192" t="str">
        <f>Investigation&amp;", "&amp;Data_Subset&amp;" business"</f>
        <v>Individual Income Protection, Standard* business</v>
      </c>
      <c r="AF5" s="193"/>
      <c r="AG5" s="193"/>
      <c r="AH5" s="193"/>
      <c r="AI5" s="193"/>
      <c r="AJ5" s="194"/>
      <c r="AL5" s="192" t="str">
        <f>Investigation&amp;", "&amp;Data_Subset&amp;" business"</f>
        <v>Individual Income Protection, Standard* business</v>
      </c>
      <c r="AM5" s="193"/>
      <c r="AN5" s="193"/>
      <c r="AO5" s="193"/>
      <c r="AP5" s="193"/>
      <c r="AQ5" s="194"/>
    </row>
    <row r="6" spans="1:43" ht="15.75">
      <c r="A6" s="124" t="str">
        <f>Period</f>
        <v>1995-1998</v>
      </c>
      <c r="C6" s="192" t="str">
        <f>Office&amp;" experience for "&amp;Period</f>
        <v>All Offices experience for 1995-1998</v>
      </c>
      <c r="D6" s="193"/>
      <c r="E6" s="193"/>
      <c r="F6" s="193"/>
      <c r="G6" s="193"/>
      <c r="H6" s="194"/>
      <c r="I6" s="57"/>
      <c r="J6" s="192" t="str">
        <f>Office&amp;" experience for "&amp;Period</f>
        <v>All Offices experience for 1995-1998</v>
      </c>
      <c r="K6" s="193"/>
      <c r="L6" s="193"/>
      <c r="M6" s="193"/>
      <c r="N6" s="193"/>
      <c r="O6" s="194"/>
      <c r="Q6" s="192" t="str">
        <f>Office&amp;" experience for "&amp;Period</f>
        <v>All Offices experience for 1995-1998</v>
      </c>
      <c r="R6" s="193"/>
      <c r="S6" s="193"/>
      <c r="T6" s="193"/>
      <c r="U6" s="193"/>
      <c r="V6" s="194"/>
      <c r="X6" s="192" t="str">
        <f>Office&amp;" experience for "&amp;Period</f>
        <v>All Offices experience for 1995-1998</v>
      </c>
      <c r="Y6" s="193"/>
      <c r="Z6" s="193"/>
      <c r="AA6" s="193"/>
      <c r="AB6" s="193"/>
      <c r="AC6" s="194"/>
      <c r="AE6" s="192" t="str">
        <f>Office&amp;" experience for "&amp;Period</f>
        <v>All Offices experience for 1995-1998</v>
      </c>
      <c r="AF6" s="193"/>
      <c r="AG6" s="193"/>
      <c r="AH6" s="193"/>
      <c r="AI6" s="193"/>
      <c r="AJ6" s="194"/>
      <c r="AL6" s="192" t="str">
        <f>Office&amp;" experience for "&amp;Period</f>
        <v>All Offices experience for 1995-1998</v>
      </c>
      <c r="AM6" s="193"/>
      <c r="AN6" s="193"/>
      <c r="AO6" s="193"/>
      <c r="AP6" s="193"/>
      <c r="AQ6" s="194"/>
    </row>
    <row r="7" spans="1:43" ht="15.75">
      <c r="A7" s="124" t="str">
        <f>Comparison_Basis</f>
        <v>IPM 1991-98</v>
      </c>
      <c r="C7" s="192" t="str">
        <f>$A3&amp;", "&amp;C1</f>
        <v>Females, CMI Occupation Class 1</v>
      </c>
      <c r="D7" s="193"/>
      <c r="E7" s="193"/>
      <c r="F7" s="193"/>
      <c r="G7" s="193"/>
      <c r="H7" s="194"/>
      <c r="I7" s="57"/>
      <c r="J7" s="192" t="str">
        <f>$A3&amp;", "&amp;J1</f>
        <v>Females, CMI Occupation Class 2</v>
      </c>
      <c r="K7" s="193"/>
      <c r="L7" s="193"/>
      <c r="M7" s="193"/>
      <c r="N7" s="193"/>
      <c r="O7" s="194"/>
      <c r="Q7" s="192" t="str">
        <f>$A3&amp;", "&amp;Q1</f>
        <v>Females, CMI Occupation Class 3</v>
      </c>
      <c r="R7" s="193"/>
      <c r="S7" s="193"/>
      <c r="T7" s="193"/>
      <c r="U7" s="193"/>
      <c r="V7" s="194"/>
      <c r="X7" s="192" t="str">
        <f>$A3&amp;", "&amp;X1</f>
        <v>Females, CMI Occupation Class 4</v>
      </c>
      <c r="Y7" s="193"/>
      <c r="Z7" s="193"/>
      <c r="AA7" s="193"/>
      <c r="AB7" s="193"/>
      <c r="AC7" s="194"/>
      <c r="AE7" s="192" t="str">
        <f>$A3&amp;", "&amp;AE1</f>
        <v>Females, CMI Occupation Class Unknown</v>
      </c>
      <c r="AF7" s="193"/>
      <c r="AG7" s="193"/>
      <c r="AH7" s="193"/>
      <c r="AI7" s="193"/>
      <c r="AJ7" s="194"/>
      <c r="AL7" s="192" t="str">
        <f>$A3&amp;", "&amp;AL1</f>
        <v>Females, All CMI Occupation Classes</v>
      </c>
      <c r="AM7" s="193"/>
      <c r="AN7" s="193"/>
      <c r="AO7" s="193"/>
      <c r="AP7" s="193"/>
      <c r="AQ7" s="194"/>
    </row>
    <row r="8" spans="1:43" ht="16.5" thickBot="1">
      <c r="A8" s="125"/>
      <c r="C8" s="195" t="s">
        <v>160</v>
      </c>
      <c r="D8" s="196"/>
      <c r="E8" s="196"/>
      <c r="F8" s="196"/>
      <c r="G8" s="196"/>
      <c r="H8" s="197"/>
      <c r="I8" s="57"/>
      <c r="J8" s="195" t="s">
        <v>160</v>
      </c>
      <c r="K8" s="196"/>
      <c r="L8" s="196"/>
      <c r="M8" s="196"/>
      <c r="N8" s="196"/>
      <c r="O8" s="197"/>
      <c r="Q8" s="195" t="s">
        <v>160</v>
      </c>
      <c r="R8" s="196"/>
      <c r="S8" s="196"/>
      <c r="T8" s="196"/>
      <c r="U8" s="196"/>
      <c r="V8" s="197"/>
      <c r="X8" s="195" t="s">
        <v>160</v>
      </c>
      <c r="Y8" s="196"/>
      <c r="Z8" s="196"/>
      <c r="AA8" s="196"/>
      <c r="AB8" s="196"/>
      <c r="AC8" s="197"/>
      <c r="AE8" s="195" t="s">
        <v>160</v>
      </c>
      <c r="AF8" s="196"/>
      <c r="AG8" s="196"/>
      <c r="AH8" s="196"/>
      <c r="AI8" s="196"/>
      <c r="AJ8" s="197"/>
      <c r="AL8" s="195" t="s">
        <v>160</v>
      </c>
      <c r="AM8" s="196"/>
      <c r="AN8" s="196"/>
      <c r="AO8" s="196"/>
      <c r="AP8" s="196"/>
      <c r="AQ8" s="197"/>
    </row>
    <row r="9" spans="1:43" ht="17.25" thickBot="1" thickTop="1">
      <c r="A9" s="69" t="s">
        <v>17</v>
      </c>
      <c r="C9" s="11" t="s">
        <v>17</v>
      </c>
      <c r="D9" s="12" t="s">
        <v>1</v>
      </c>
      <c r="E9" s="12" t="s">
        <v>2</v>
      </c>
      <c r="F9" s="12" t="s">
        <v>3</v>
      </c>
      <c r="G9" s="12" t="s">
        <v>4</v>
      </c>
      <c r="H9" s="13" t="s">
        <v>5</v>
      </c>
      <c r="J9" s="11" t="s">
        <v>17</v>
      </c>
      <c r="K9" s="12" t="s">
        <v>1</v>
      </c>
      <c r="L9" s="12" t="s">
        <v>2</v>
      </c>
      <c r="M9" s="12" t="s">
        <v>3</v>
      </c>
      <c r="N9" s="12" t="s">
        <v>4</v>
      </c>
      <c r="O9" s="13" t="s">
        <v>5</v>
      </c>
      <c r="Q9" s="11" t="s">
        <v>17</v>
      </c>
      <c r="R9" s="12" t="s">
        <v>1</v>
      </c>
      <c r="S9" s="12" t="s">
        <v>2</v>
      </c>
      <c r="T9" s="12" t="s">
        <v>3</v>
      </c>
      <c r="U9" s="12" t="s">
        <v>4</v>
      </c>
      <c r="V9" s="13" t="s">
        <v>5</v>
      </c>
      <c r="X9" s="11" t="s">
        <v>17</v>
      </c>
      <c r="Y9" s="12" t="s">
        <v>1</v>
      </c>
      <c r="Z9" s="12" t="s">
        <v>2</v>
      </c>
      <c r="AA9" s="12" t="s">
        <v>3</v>
      </c>
      <c r="AB9" s="12" t="s">
        <v>4</v>
      </c>
      <c r="AC9" s="13" t="s">
        <v>5</v>
      </c>
      <c r="AE9" s="11" t="s">
        <v>17</v>
      </c>
      <c r="AF9" s="12" t="s">
        <v>1</v>
      </c>
      <c r="AG9" s="12" t="s">
        <v>2</v>
      </c>
      <c r="AH9" s="12" t="s">
        <v>3</v>
      </c>
      <c r="AI9" s="12" t="s">
        <v>4</v>
      </c>
      <c r="AJ9" s="13" t="s">
        <v>5</v>
      </c>
      <c r="AL9" s="11" t="s">
        <v>17</v>
      </c>
      <c r="AM9" s="12" t="s">
        <v>1</v>
      </c>
      <c r="AN9" s="12" t="s">
        <v>2</v>
      </c>
      <c r="AO9" s="12" t="s">
        <v>3</v>
      </c>
      <c r="AP9" s="12" t="s">
        <v>4</v>
      </c>
      <c r="AQ9" s="13" t="s">
        <v>5</v>
      </c>
    </row>
    <row r="10" spans="1:43" ht="16.5" thickTop="1">
      <c r="A10" s="70"/>
      <c r="C10" s="14"/>
      <c r="D10" s="15"/>
      <c r="E10" s="15"/>
      <c r="F10" s="15"/>
      <c r="G10" s="15"/>
      <c r="H10" s="16"/>
      <c r="J10" s="14"/>
      <c r="K10" s="15"/>
      <c r="L10" s="15"/>
      <c r="M10" s="15"/>
      <c r="N10" s="15"/>
      <c r="O10" s="16"/>
      <c r="Q10" s="14"/>
      <c r="R10" s="15"/>
      <c r="S10" s="15"/>
      <c r="T10" s="15"/>
      <c r="U10" s="15"/>
      <c r="V10" s="16"/>
      <c r="X10" s="14"/>
      <c r="Y10" s="15"/>
      <c r="Z10" s="15"/>
      <c r="AA10" s="15"/>
      <c r="AB10" s="15"/>
      <c r="AC10" s="16"/>
      <c r="AE10" s="14"/>
      <c r="AF10" s="15"/>
      <c r="AG10" s="15"/>
      <c r="AH10" s="15"/>
      <c r="AI10" s="15"/>
      <c r="AJ10" s="16"/>
      <c r="AL10" s="14"/>
      <c r="AM10" s="15"/>
      <c r="AN10" s="15"/>
      <c r="AO10" s="15"/>
      <c r="AP10" s="15"/>
      <c r="AQ10" s="16"/>
    </row>
    <row r="11" spans="1:43" ht="15.75">
      <c r="A11" s="71" t="s">
        <v>171</v>
      </c>
      <c r="C11" s="14" t="s">
        <v>171</v>
      </c>
      <c r="D11" s="15"/>
      <c r="E11" s="15"/>
      <c r="F11" s="15"/>
      <c r="G11" s="15"/>
      <c r="H11" s="16"/>
      <c r="J11" s="14" t="s">
        <v>171</v>
      </c>
      <c r="K11" s="15"/>
      <c r="L11" s="15"/>
      <c r="M11" s="15"/>
      <c r="N11" s="15"/>
      <c r="O11" s="16"/>
      <c r="Q11" s="14" t="s">
        <v>171</v>
      </c>
      <c r="R11" s="15"/>
      <c r="S11" s="15"/>
      <c r="T11" s="15"/>
      <c r="U11" s="15"/>
      <c r="V11" s="16"/>
      <c r="X11" s="14" t="s">
        <v>171</v>
      </c>
      <c r="Y11" s="15"/>
      <c r="Z11" s="15"/>
      <c r="AA11" s="15"/>
      <c r="AB11" s="15"/>
      <c r="AC11" s="16"/>
      <c r="AE11" s="14" t="s">
        <v>171</v>
      </c>
      <c r="AF11" s="15"/>
      <c r="AG11" s="15"/>
      <c r="AH11" s="15"/>
      <c r="AI11" s="15"/>
      <c r="AJ11" s="16"/>
      <c r="AL11" s="14" t="s">
        <v>171</v>
      </c>
      <c r="AM11" s="15"/>
      <c r="AN11" s="15"/>
      <c r="AO11" s="15"/>
      <c r="AP11" s="15"/>
      <c r="AQ11" s="16"/>
    </row>
    <row r="12" spans="1:43" ht="15.75">
      <c r="A12" s="72" t="s">
        <v>18</v>
      </c>
      <c r="C12" s="17" t="s">
        <v>18</v>
      </c>
      <c r="D12" s="18">
        <v>6099.15877763</v>
      </c>
      <c r="E12" s="18">
        <v>25875.520145440005</v>
      </c>
      <c r="F12" s="18">
        <v>43933.172934149996</v>
      </c>
      <c r="G12" s="18">
        <v>72957.75372436</v>
      </c>
      <c r="H12" s="19">
        <v>54631.374171209995</v>
      </c>
      <c r="J12" s="17" t="s">
        <v>18</v>
      </c>
      <c r="K12" s="18">
        <v>15.794740369999998</v>
      </c>
      <c r="L12" s="18">
        <v>4820.334168039998</v>
      </c>
      <c r="M12" s="18">
        <v>10244.41859063</v>
      </c>
      <c r="N12" s="18">
        <v>11554.053240060002</v>
      </c>
      <c r="O12" s="19">
        <v>10339.687775039998</v>
      </c>
      <c r="Q12" s="17" t="s">
        <v>18</v>
      </c>
      <c r="R12" s="18">
        <v>1.9986562700000001</v>
      </c>
      <c r="S12" s="18">
        <v>707.5992344700002</v>
      </c>
      <c r="T12" s="18">
        <v>2052.1980510900003</v>
      </c>
      <c r="U12" s="18">
        <v>2958.1471857399993</v>
      </c>
      <c r="V12" s="19">
        <v>3275.97442971</v>
      </c>
      <c r="X12" s="17" t="s">
        <v>18</v>
      </c>
      <c r="Y12" s="18">
        <v>0</v>
      </c>
      <c r="Z12" s="18">
        <v>60.786158880000016</v>
      </c>
      <c r="AA12" s="18">
        <v>248.05558270000003</v>
      </c>
      <c r="AB12" s="18">
        <v>204.03097171000005</v>
      </c>
      <c r="AC12" s="19">
        <v>123.9956498</v>
      </c>
      <c r="AE12" s="17" t="s">
        <v>18</v>
      </c>
      <c r="AF12" s="18">
        <v>0</v>
      </c>
      <c r="AG12" s="18">
        <v>6909.63693133</v>
      </c>
      <c r="AH12" s="18">
        <v>20470.534482580002</v>
      </c>
      <c r="AI12" s="18">
        <v>19512.1949757</v>
      </c>
      <c r="AJ12" s="19">
        <v>11739.046665589996</v>
      </c>
      <c r="AL12" s="17" t="s">
        <v>18</v>
      </c>
      <c r="AM12" s="18">
        <v>6116.952174259999</v>
      </c>
      <c r="AN12" s="18">
        <v>38373.87663821</v>
      </c>
      <c r="AO12" s="18">
        <v>76948.37964098995</v>
      </c>
      <c r="AP12" s="18">
        <v>107186.18009755001</v>
      </c>
      <c r="AQ12" s="19">
        <v>80110.07869139002</v>
      </c>
    </row>
    <row r="13" spans="1:43" ht="15.75">
      <c r="A13" s="72" t="s">
        <v>19</v>
      </c>
      <c r="C13" s="17" t="s">
        <v>19</v>
      </c>
      <c r="D13" s="18">
        <v>1126</v>
      </c>
      <c r="E13" s="18">
        <v>402</v>
      </c>
      <c r="F13" s="18">
        <v>224</v>
      </c>
      <c r="G13" s="18">
        <v>268</v>
      </c>
      <c r="H13" s="19">
        <v>165</v>
      </c>
      <c r="J13" s="17" t="s">
        <v>19</v>
      </c>
      <c r="K13" s="18">
        <v>1</v>
      </c>
      <c r="L13" s="18">
        <v>75</v>
      </c>
      <c r="M13" s="18">
        <v>71</v>
      </c>
      <c r="N13" s="18">
        <v>58</v>
      </c>
      <c r="O13" s="19">
        <v>33</v>
      </c>
      <c r="Q13" s="17" t="s">
        <v>19</v>
      </c>
      <c r="R13" s="18">
        <v>0</v>
      </c>
      <c r="S13" s="18">
        <v>18</v>
      </c>
      <c r="T13" s="18">
        <v>18</v>
      </c>
      <c r="U13" s="18">
        <v>25</v>
      </c>
      <c r="V13" s="19">
        <v>21</v>
      </c>
      <c r="X13" s="17" t="s">
        <v>19</v>
      </c>
      <c r="Y13" s="18">
        <v>0</v>
      </c>
      <c r="Z13" s="18">
        <v>0</v>
      </c>
      <c r="AA13" s="18">
        <v>3</v>
      </c>
      <c r="AB13" s="18">
        <v>1</v>
      </c>
      <c r="AC13" s="19">
        <v>0</v>
      </c>
      <c r="AE13" s="17" t="s">
        <v>19</v>
      </c>
      <c r="AF13" s="18">
        <v>0</v>
      </c>
      <c r="AG13" s="18">
        <v>94</v>
      </c>
      <c r="AH13" s="18">
        <v>118</v>
      </c>
      <c r="AI13" s="18">
        <v>78</v>
      </c>
      <c r="AJ13" s="19">
        <v>57</v>
      </c>
      <c r="AL13" s="17" t="s">
        <v>19</v>
      </c>
      <c r="AM13" s="18">
        <v>1127</v>
      </c>
      <c r="AN13" s="18">
        <v>589</v>
      </c>
      <c r="AO13" s="18">
        <v>434</v>
      </c>
      <c r="AP13" s="18">
        <v>430</v>
      </c>
      <c r="AQ13" s="19">
        <v>276</v>
      </c>
    </row>
    <row r="14" spans="1:43" ht="15.75">
      <c r="A14" s="72"/>
      <c r="C14" s="17"/>
      <c r="D14" s="18"/>
      <c r="E14" s="18"/>
      <c r="F14" s="18"/>
      <c r="G14" s="18"/>
      <c r="H14" s="19"/>
      <c r="J14" s="17"/>
      <c r="K14" s="18"/>
      <c r="L14" s="18"/>
      <c r="M14" s="18"/>
      <c r="N14" s="18"/>
      <c r="O14" s="19"/>
      <c r="Q14" s="17"/>
      <c r="R14" s="18"/>
      <c r="S14" s="18"/>
      <c r="T14" s="18"/>
      <c r="U14" s="18"/>
      <c r="V14" s="19"/>
      <c r="X14" s="17"/>
      <c r="Y14" s="18"/>
      <c r="Z14" s="18"/>
      <c r="AA14" s="18"/>
      <c r="AB14" s="18"/>
      <c r="AC14" s="19"/>
      <c r="AE14" s="17"/>
      <c r="AF14" s="18"/>
      <c r="AG14" s="18"/>
      <c r="AH14" s="18"/>
      <c r="AI14" s="18"/>
      <c r="AJ14" s="19"/>
      <c r="AL14" s="17"/>
      <c r="AM14" s="18"/>
      <c r="AN14" s="18"/>
      <c r="AO14" s="18"/>
      <c r="AP14" s="18"/>
      <c r="AQ14" s="19"/>
    </row>
    <row r="15" spans="1:43" ht="15.75">
      <c r="A15" s="71" t="s">
        <v>172</v>
      </c>
      <c r="C15" s="14" t="s">
        <v>172</v>
      </c>
      <c r="D15" s="18"/>
      <c r="E15" s="18"/>
      <c r="F15" s="18"/>
      <c r="G15" s="18"/>
      <c r="H15" s="19"/>
      <c r="J15" s="14" t="s">
        <v>172</v>
      </c>
      <c r="K15" s="18"/>
      <c r="L15" s="18"/>
      <c r="M15" s="18"/>
      <c r="N15" s="18"/>
      <c r="O15" s="19"/>
      <c r="Q15" s="14" t="s">
        <v>172</v>
      </c>
      <c r="R15" s="18"/>
      <c r="S15" s="18"/>
      <c r="T15" s="18"/>
      <c r="U15" s="18"/>
      <c r="V15" s="19"/>
      <c r="X15" s="14" t="s">
        <v>172</v>
      </c>
      <c r="Y15" s="18"/>
      <c r="Z15" s="18"/>
      <c r="AA15" s="18"/>
      <c r="AB15" s="18"/>
      <c r="AC15" s="19"/>
      <c r="AE15" s="14" t="s">
        <v>172</v>
      </c>
      <c r="AF15" s="18"/>
      <c r="AG15" s="18"/>
      <c r="AH15" s="18"/>
      <c r="AI15" s="18"/>
      <c r="AJ15" s="19"/>
      <c r="AL15" s="14" t="s">
        <v>172</v>
      </c>
      <c r="AM15" s="18"/>
      <c r="AN15" s="18"/>
      <c r="AO15" s="18"/>
      <c r="AP15" s="18"/>
      <c r="AQ15" s="19"/>
    </row>
    <row r="16" spans="1:43" ht="15.75">
      <c r="A16" s="72" t="s">
        <v>65</v>
      </c>
      <c r="C16" s="17" t="s">
        <v>65</v>
      </c>
      <c r="D16" s="18">
        <v>704</v>
      </c>
      <c r="E16" s="18">
        <v>336</v>
      </c>
      <c r="F16" s="18">
        <v>207</v>
      </c>
      <c r="G16" s="18">
        <v>240</v>
      </c>
      <c r="H16" s="19">
        <v>148</v>
      </c>
      <c r="J16" s="17" t="s">
        <v>65</v>
      </c>
      <c r="K16" s="18">
        <v>1</v>
      </c>
      <c r="L16" s="18">
        <v>75</v>
      </c>
      <c r="M16" s="18">
        <v>64</v>
      </c>
      <c r="N16" s="18">
        <v>58</v>
      </c>
      <c r="O16" s="19">
        <v>32</v>
      </c>
      <c r="Q16" s="17" t="s">
        <v>65</v>
      </c>
      <c r="R16" s="18">
        <v>0</v>
      </c>
      <c r="S16" s="18">
        <v>17</v>
      </c>
      <c r="T16" s="18">
        <v>18</v>
      </c>
      <c r="U16" s="18">
        <v>20</v>
      </c>
      <c r="V16" s="19">
        <v>14</v>
      </c>
      <c r="X16" s="17" t="s">
        <v>65</v>
      </c>
      <c r="Y16" s="18">
        <v>0</v>
      </c>
      <c r="Z16" s="18">
        <v>0</v>
      </c>
      <c r="AA16" s="18">
        <v>3</v>
      </c>
      <c r="AB16" s="18">
        <v>1</v>
      </c>
      <c r="AC16" s="19">
        <v>0</v>
      </c>
      <c r="AE16" s="17" t="s">
        <v>65</v>
      </c>
      <c r="AF16" s="18">
        <v>0</v>
      </c>
      <c r="AG16" s="18">
        <v>91</v>
      </c>
      <c r="AH16" s="18">
        <v>116</v>
      </c>
      <c r="AI16" s="18">
        <v>77</v>
      </c>
      <c r="AJ16" s="19">
        <v>55</v>
      </c>
      <c r="AL16" s="17" t="s">
        <v>65</v>
      </c>
      <c r="AM16" s="18">
        <v>705</v>
      </c>
      <c r="AN16" s="18">
        <v>519</v>
      </c>
      <c r="AO16" s="18">
        <v>408</v>
      </c>
      <c r="AP16" s="18">
        <v>396</v>
      </c>
      <c r="AQ16" s="19">
        <v>249</v>
      </c>
    </row>
    <row r="17" spans="1:43" ht="15.75">
      <c r="A17" s="72" t="s">
        <v>66</v>
      </c>
      <c r="C17" s="17" t="s">
        <v>66</v>
      </c>
      <c r="D17" s="20">
        <v>560.6810865100041</v>
      </c>
      <c r="E17" s="20">
        <v>238.06666305979985</v>
      </c>
      <c r="F17" s="20">
        <v>125.59604080556602</v>
      </c>
      <c r="G17" s="20">
        <v>121.86172356719105</v>
      </c>
      <c r="H17" s="21">
        <v>74.62711364638137</v>
      </c>
      <c r="J17" s="17" t="s">
        <v>66</v>
      </c>
      <c r="K17" s="20">
        <v>2.339600880346593</v>
      </c>
      <c r="L17" s="20">
        <v>50.15637414922681</v>
      </c>
      <c r="M17" s="20">
        <v>26.957831841710988</v>
      </c>
      <c r="N17" s="20">
        <v>21.53869308487381</v>
      </c>
      <c r="O17" s="21">
        <v>14.39418492978515</v>
      </c>
      <c r="Q17" s="17" t="s">
        <v>66</v>
      </c>
      <c r="R17" s="20">
        <v>0.2967891990501953</v>
      </c>
      <c r="S17" s="20">
        <v>7.395412696168344</v>
      </c>
      <c r="T17" s="20">
        <v>6.967178195230594</v>
      </c>
      <c r="U17" s="20">
        <v>5.480460565491795</v>
      </c>
      <c r="V17" s="21">
        <v>3.7748313960909377</v>
      </c>
      <c r="X17" s="17" t="s">
        <v>66</v>
      </c>
      <c r="Y17" s="20">
        <v>0</v>
      </c>
      <c r="Z17" s="20">
        <v>0.6594507090955284</v>
      </c>
      <c r="AA17" s="20">
        <v>0.7446193231263707</v>
      </c>
      <c r="AB17" s="20">
        <v>0.46003287522592984</v>
      </c>
      <c r="AC17" s="21">
        <v>0.15590885454146636</v>
      </c>
      <c r="AE17" s="17" t="s">
        <v>66</v>
      </c>
      <c r="AF17" s="20">
        <v>0</v>
      </c>
      <c r="AG17" s="20">
        <v>78.29956624045828</v>
      </c>
      <c r="AH17" s="20">
        <v>60.234564678498714</v>
      </c>
      <c r="AI17" s="20">
        <v>38.011955577936575</v>
      </c>
      <c r="AJ17" s="21">
        <v>19.19244062295429</v>
      </c>
      <c r="AL17" s="17" t="s">
        <v>66</v>
      </c>
      <c r="AM17" s="20">
        <v>563.3174765967503</v>
      </c>
      <c r="AN17" s="20">
        <v>374.5774668587453</v>
      </c>
      <c r="AO17" s="20">
        <v>220.50023486162567</v>
      </c>
      <c r="AP17" s="20">
        <v>187.35286567107667</v>
      </c>
      <c r="AQ17" s="21">
        <v>112.14447944677934</v>
      </c>
    </row>
    <row r="18" spans="1:43" ht="16.5" thickBot="1">
      <c r="A18" s="73"/>
      <c r="C18" s="22"/>
      <c r="D18" s="23"/>
      <c r="E18" s="23"/>
      <c r="F18" s="23"/>
      <c r="G18" s="23"/>
      <c r="H18" s="24"/>
      <c r="J18" s="22"/>
      <c r="K18" s="23"/>
      <c r="L18" s="23"/>
      <c r="M18" s="23"/>
      <c r="N18" s="23"/>
      <c r="O18" s="24"/>
      <c r="Q18" s="22"/>
      <c r="R18" s="23"/>
      <c r="S18" s="23"/>
      <c r="T18" s="23"/>
      <c r="U18" s="23"/>
      <c r="V18" s="24"/>
      <c r="X18" s="22"/>
      <c r="Y18" s="23"/>
      <c r="Z18" s="23"/>
      <c r="AA18" s="23"/>
      <c r="AB18" s="23"/>
      <c r="AC18" s="24"/>
      <c r="AE18" s="22"/>
      <c r="AF18" s="23"/>
      <c r="AG18" s="23"/>
      <c r="AH18" s="23"/>
      <c r="AI18" s="23"/>
      <c r="AJ18" s="24"/>
      <c r="AL18" s="22"/>
      <c r="AM18" s="23"/>
      <c r="AN18" s="23"/>
      <c r="AO18" s="23"/>
      <c r="AP18" s="23"/>
      <c r="AQ18" s="24"/>
    </row>
    <row r="19" spans="1:43" ht="15.75">
      <c r="A19" s="71" t="s">
        <v>173</v>
      </c>
      <c r="C19" s="14" t="s">
        <v>173</v>
      </c>
      <c r="D19" s="25"/>
      <c r="E19" s="25"/>
      <c r="F19" s="25"/>
      <c r="G19" s="25"/>
      <c r="H19" s="26"/>
      <c r="J19" s="14" t="s">
        <v>173</v>
      </c>
      <c r="K19" s="25"/>
      <c r="L19" s="25"/>
      <c r="M19" s="25"/>
      <c r="N19" s="25"/>
      <c r="O19" s="26"/>
      <c r="Q19" s="14" t="s">
        <v>173</v>
      </c>
      <c r="R19" s="25"/>
      <c r="S19" s="25"/>
      <c r="T19" s="25"/>
      <c r="U19" s="25"/>
      <c r="V19" s="26"/>
      <c r="X19" s="14" t="s">
        <v>173</v>
      </c>
      <c r="Y19" s="25"/>
      <c r="Z19" s="25"/>
      <c r="AA19" s="25"/>
      <c r="AB19" s="25"/>
      <c r="AC19" s="26"/>
      <c r="AE19" s="14" t="s">
        <v>173</v>
      </c>
      <c r="AF19" s="25"/>
      <c r="AG19" s="25"/>
      <c r="AH19" s="25"/>
      <c r="AI19" s="25"/>
      <c r="AJ19" s="26"/>
      <c r="AL19" s="14" t="s">
        <v>173</v>
      </c>
      <c r="AM19" s="25"/>
      <c r="AN19" s="25"/>
      <c r="AO19" s="25"/>
      <c r="AP19" s="25"/>
      <c r="AQ19" s="26"/>
    </row>
    <row r="20" spans="1:43" ht="15.75">
      <c r="A20" s="71" t="s">
        <v>20</v>
      </c>
      <c r="C20" s="14" t="s">
        <v>20</v>
      </c>
      <c r="D20" s="27">
        <v>125.56157447401941</v>
      </c>
      <c r="E20" s="27">
        <v>141.13693857068947</v>
      </c>
      <c r="F20" s="27">
        <v>164.8141125088924</v>
      </c>
      <c r="G20" s="27">
        <v>196.94453104273623</v>
      </c>
      <c r="H20" s="28">
        <v>198.31934101229498</v>
      </c>
      <c r="J20" s="14" t="s">
        <v>20</v>
      </c>
      <c r="K20" s="27">
        <v>42.742333036387734</v>
      </c>
      <c r="L20" s="27">
        <v>149.5323401505413</v>
      </c>
      <c r="M20" s="27">
        <v>237.40781668121713</v>
      </c>
      <c r="N20" s="27">
        <v>269.2828193960024</v>
      </c>
      <c r="O20" s="28">
        <v>222.31199721343054</v>
      </c>
      <c r="Q20" s="14" t="s">
        <v>20</v>
      </c>
      <c r="R20" s="27">
        <v>0</v>
      </c>
      <c r="S20" s="27">
        <v>229.87222888599462</v>
      </c>
      <c r="T20" s="27">
        <v>258.3542360423903</v>
      </c>
      <c r="U20" s="27">
        <v>364.93283294348964</v>
      </c>
      <c r="V20" s="28">
        <v>370.8774917602368</v>
      </c>
      <c r="X20" s="14" t="s">
        <v>20</v>
      </c>
      <c r="Y20" s="27" t="s">
        <v>246</v>
      </c>
      <c r="Z20" s="27">
        <v>0</v>
      </c>
      <c r="AA20" s="27">
        <v>402.8904309660071</v>
      </c>
      <c r="AB20" s="27">
        <v>217.3757689619211</v>
      </c>
      <c r="AC20" s="28">
        <v>0</v>
      </c>
      <c r="AE20" s="14" t="s">
        <v>20</v>
      </c>
      <c r="AF20" s="27" t="s">
        <v>246</v>
      </c>
      <c r="AG20" s="27">
        <v>116.22031177099838</v>
      </c>
      <c r="AH20" s="27">
        <v>192.58045711652213</v>
      </c>
      <c r="AI20" s="27">
        <v>202.5678469557441</v>
      </c>
      <c r="AJ20" s="28">
        <v>286.5711614301915</v>
      </c>
      <c r="AL20" s="14" t="s">
        <v>20</v>
      </c>
      <c r="AM20" s="27">
        <v>125.15145176379337</v>
      </c>
      <c r="AN20" s="27">
        <v>138.5561188056507</v>
      </c>
      <c r="AO20" s="27">
        <v>185.0338165199866</v>
      </c>
      <c r="AP20" s="27">
        <v>211.36586226294057</v>
      </c>
      <c r="AQ20" s="28">
        <v>222.03500451234294</v>
      </c>
    </row>
    <row r="21" spans="1:43" ht="15.75">
      <c r="A21" s="71"/>
      <c r="C21" s="14"/>
      <c r="D21" s="27"/>
      <c r="E21" s="27"/>
      <c r="F21" s="27"/>
      <c r="G21" s="27"/>
      <c r="H21" s="28"/>
      <c r="J21" s="14"/>
      <c r="K21" s="27"/>
      <c r="L21" s="27"/>
      <c r="M21" s="27"/>
      <c r="N21" s="27"/>
      <c r="O21" s="28"/>
      <c r="Q21" s="14"/>
      <c r="R21" s="27"/>
      <c r="S21" s="27"/>
      <c r="T21" s="27"/>
      <c r="U21" s="27"/>
      <c r="V21" s="28"/>
      <c r="X21" s="14"/>
      <c r="Y21" s="27"/>
      <c r="Z21" s="27"/>
      <c r="AA21" s="27"/>
      <c r="AB21" s="27"/>
      <c r="AC21" s="28"/>
      <c r="AE21" s="14"/>
      <c r="AF21" s="27"/>
      <c r="AG21" s="27"/>
      <c r="AH21" s="27"/>
      <c r="AI21" s="27"/>
      <c r="AJ21" s="28"/>
      <c r="AL21" s="14"/>
      <c r="AM21" s="27"/>
      <c r="AN21" s="27"/>
      <c r="AO21" s="27"/>
      <c r="AP21" s="27"/>
      <c r="AQ21" s="28"/>
    </row>
    <row r="22" spans="1:43" ht="15.75">
      <c r="A22" s="71" t="s">
        <v>12</v>
      </c>
      <c r="C22" s="14" t="s">
        <v>12</v>
      </c>
      <c r="D22" s="27"/>
      <c r="E22" s="27"/>
      <c r="F22" s="27"/>
      <c r="G22" s="27"/>
      <c r="H22" s="28"/>
      <c r="J22" s="14" t="s">
        <v>12</v>
      </c>
      <c r="K22" s="27"/>
      <c r="L22" s="27"/>
      <c r="M22" s="27"/>
      <c r="N22" s="27"/>
      <c r="O22" s="28"/>
      <c r="Q22" s="14" t="s">
        <v>12</v>
      </c>
      <c r="R22" s="27"/>
      <c r="S22" s="27"/>
      <c r="T22" s="27"/>
      <c r="U22" s="27"/>
      <c r="V22" s="28"/>
      <c r="X22" s="14" t="s">
        <v>12</v>
      </c>
      <c r="Y22" s="27"/>
      <c r="Z22" s="27"/>
      <c r="AA22" s="27"/>
      <c r="AB22" s="27"/>
      <c r="AC22" s="28"/>
      <c r="AE22" s="14" t="s">
        <v>12</v>
      </c>
      <c r="AF22" s="27"/>
      <c r="AG22" s="27"/>
      <c r="AH22" s="27"/>
      <c r="AI22" s="27"/>
      <c r="AJ22" s="28"/>
      <c r="AL22" s="14" t="s">
        <v>12</v>
      </c>
      <c r="AM22" s="27"/>
      <c r="AN22" s="27"/>
      <c r="AO22" s="27"/>
      <c r="AP22" s="27"/>
      <c r="AQ22" s="28"/>
    </row>
    <row r="23" spans="1:43" ht="15.75">
      <c r="A23" s="72" t="s">
        <v>143</v>
      </c>
      <c r="C23" s="17" t="s">
        <v>143</v>
      </c>
      <c r="D23" s="27" t="s">
        <v>246</v>
      </c>
      <c r="E23" s="27" t="s">
        <v>295</v>
      </c>
      <c r="F23" s="27" t="s">
        <v>295</v>
      </c>
      <c r="G23" s="27" t="s">
        <v>295</v>
      </c>
      <c r="H23" s="28" t="s">
        <v>295</v>
      </c>
      <c r="J23" s="17" t="s">
        <v>143</v>
      </c>
      <c r="K23" s="27" t="s">
        <v>246</v>
      </c>
      <c r="L23" s="27" t="s">
        <v>295</v>
      </c>
      <c r="M23" s="27" t="s">
        <v>295</v>
      </c>
      <c r="N23" s="27" t="s">
        <v>246</v>
      </c>
      <c r="O23" s="28" t="s">
        <v>246</v>
      </c>
      <c r="Q23" s="17" t="s">
        <v>143</v>
      </c>
      <c r="R23" s="27" t="s">
        <v>246</v>
      </c>
      <c r="S23" s="27" t="s">
        <v>295</v>
      </c>
      <c r="T23" s="27" t="s">
        <v>295</v>
      </c>
      <c r="U23" s="27" t="s">
        <v>295</v>
      </c>
      <c r="V23" s="28" t="s">
        <v>295</v>
      </c>
      <c r="X23" s="17" t="s">
        <v>143</v>
      </c>
      <c r="Y23" s="27" t="s">
        <v>246</v>
      </c>
      <c r="Z23" s="27" t="s">
        <v>246</v>
      </c>
      <c r="AA23" s="27" t="s">
        <v>295</v>
      </c>
      <c r="AB23" s="27" t="s">
        <v>246</v>
      </c>
      <c r="AC23" s="28" t="s">
        <v>246</v>
      </c>
      <c r="AE23" s="17" t="s">
        <v>143</v>
      </c>
      <c r="AF23" s="27" t="s">
        <v>246</v>
      </c>
      <c r="AG23" s="27" t="s">
        <v>246</v>
      </c>
      <c r="AH23" s="27" t="s">
        <v>295</v>
      </c>
      <c r="AI23" s="27" t="s">
        <v>246</v>
      </c>
      <c r="AJ23" s="28" t="s">
        <v>246</v>
      </c>
      <c r="AL23" s="17" t="s">
        <v>143</v>
      </c>
      <c r="AM23" s="27" t="s">
        <v>246</v>
      </c>
      <c r="AN23" s="27" t="s">
        <v>295</v>
      </c>
      <c r="AO23" s="27" t="s">
        <v>295</v>
      </c>
      <c r="AP23" s="27" t="s">
        <v>295</v>
      </c>
      <c r="AQ23" s="28" t="s">
        <v>295</v>
      </c>
    </row>
    <row r="24" spans="1:43" ht="15.75">
      <c r="A24" s="72" t="s">
        <v>21</v>
      </c>
      <c r="C24" s="17" t="s">
        <v>21</v>
      </c>
      <c r="D24" s="27" t="s">
        <v>295</v>
      </c>
      <c r="E24" s="27">
        <v>53.064648437283765</v>
      </c>
      <c r="F24" s="27" t="s">
        <v>295</v>
      </c>
      <c r="G24" s="27" t="s">
        <v>295</v>
      </c>
      <c r="H24" s="28" t="s">
        <v>295</v>
      </c>
      <c r="J24" s="17" t="s">
        <v>21</v>
      </c>
      <c r="K24" s="27" t="s">
        <v>246</v>
      </c>
      <c r="L24" s="27" t="s">
        <v>295</v>
      </c>
      <c r="M24" s="27" t="s">
        <v>295</v>
      </c>
      <c r="N24" s="27" t="s">
        <v>295</v>
      </c>
      <c r="O24" s="28" t="s">
        <v>295</v>
      </c>
      <c r="Q24" s="17" t="s">
        <v>21</v>
      </c>
      <c r="R24" s="27" t="s">
        <v>246</v>
      </c>
      <c r="S24" s="27" t="s">
        <v>295</v>
      </c>
      <c r="T24" s="27" t="s">
        <v>295</v>
      </c>
      <c r="U24" s="27" t="s">
        <v>295</v>
      </c>
      <c r="V24" s="28" t="s">
        <v>295</v>
      </c>
      <c r="X24" s="17" t="s">
        <v>21</v>
      </c>
      <c r="Y24" s="27" t="s">
        <v>246</v>
      </c>
      <c r="Z24" s="27" t="s">
        <v>295</v>
      </c>
      <c r="AA24" s="27" t="s">
        <v>295</v>
      </c>
      <c r="AB24" s="27" t="s">
        <v>295</v>
      </c>
      <c r="AC24" s="28" t="s">
        <v>295</v>
      </c>
      <c r="AE24" s="17" t="s">
        <v>21</v>
      </c>
      <c r="AF24" s="27" t="s">
        <v>246</v>
      </c>
      <c r="AG24" s="27" t="s">
        <v>295</v>
      </c>
      <c r="AH24" s="27" t="s">
        <v>295</v>
      </c>
      <c r="AI24" s="27" t="s">
        <v>295</v>
      </c>
      <c r="AJ24" s="28" t="s">
        <v>295</v>
      </c>
      <c r="AL24" s="17" t="s">
        <v>21</v>
      </c>
      <c r="AM24" s="27" t="s">
        <v>295</v>
      </c>
      <c r="AN24" s="27">
        <v>76.51992138556842</v>
      </c>
      <c r="AO24" s="27">
        <v>125.91327423318309</v>
      </c>
      <c r="AP24" s="27" t="s">
        <v>295</v>
      </c>
      <c r="AQ24" s="28" t="s">
        <v>295</v>
      </c>
    </row>
    <row r="25" spans="1:43" ht="15.75">
      <c r="A25" s="72" t="s">
        <v>22</v>
      </c>
      <c r="C25" s="17" t="s">
        <v>22</v>
      </c>
      <c r="D25" s="27">
        <v>77.25020906999772</v>
      </c>
      <c r="E25" s="27">
        <v>66.77940321239677</v>
      </c>
      <c r="F25" s="27">
        <v>150.5502903345575</v>
      </c>
      <c r="G25" s="27">
        <v>150.02887398786746</v>
      </c>
      <c r="H25" s="28" t="s">
        <v>295</v>
      </c>
      <c r="J25" s="17" t="s">
        <v>22</v>
      </c>
      <c r="K25" s="27" t="s">
        <v>295</v>
      </c>
      <c r="L25" s="27">
        <v>146.8192787536494</v>
      </c>
      <c r="M25" s="27" t="s">
        <v>295</v>
      </c>
      <c r="N25" s="27" t="s">
        <v>295</v>
      </c>
      <c r="O25" s="28" t="s">
        <v>295</v>
      </c>
      <c r="Q25" s="17" t="s">
        <v>22</v>
      </c>
      <c r="R25" s="27" t="s">
        <v>246</v>
      </c>
      <c r="S25" s="27" t="s">
        <v>295</v>
      </c>
      <c r="T25" s="27" t="s">
        <v>295</v>
      </c>
      <c r="U25" s="27" t="s">
        <v>295</v>
      </c>
      <c r="V25" s="28" t="s">
        <v>295</v>
      </c>
      <c r="X25" s="17" t="s">
        <v>22</v>
      </c>
      <c r="Y25" s="27" t="s">
        <v>246</v>
      </c>
      <c r="Z25" s="27" t="s">
        <v>295</v>
      </c>
      <c r="AA25" s="27" t="s">
        <v>295</v>
      </c>
      <c r="AB25" s="27" t="s">
        <v>295</v>
      </c>
      <c r="AC25" s="28" t="s">
        <v>295</v>
      </c>
      <c r="AE25" s="17" t="s">
        <v>22</v>
      </c>
      <c r="AF25" s="27" t="s">
        <v>246</v>
      </c>
      <c r="AG25" s="27">
        <v>132.22303116001356</v>
      </c>
      <c r="AH25" s="27">
        <v>192.13587785425878</v>
      </c>
      <c r="AI25" s="27" t="s">
        <v>295</v>
      </c>
      <c r="AJ25" s="28" t="s">
        <v>295</v>
      </c>
      <c r="AL25" s="17" t="s">
        <v>22</v>
      </c>
      <c r="AM25" s="27">
        <v>77.07063113727229</v>
      </c>
      <c r="AN25" s="27">
        <v>83.44978860270425</v>
      </c>
      <c r="AO25" s="27">
        <v>203.16730291869962</v>
      </c>
      <c r="AP25" s="27">
        <v>147.92131516279295</v>
      </c>
      <c r="AQ25" s="28">
        <v>221.24707007792546</v>
      </c>
    </row>
    <row r="26" spans="1:43" ht="15.75">
      <c r="A26" s="72" t="s">
        <v>23</v>
      </c>
      <c r="C26" s="17" t="s">
        <v>23</v>
      </c>
      <c r="D26" s="27">
        <v>88.98324576899564</v>
      </c>
      <c r="E26" s="27">
        <v>153.83951380489748</v>
      </c>
      <c r="F26" s="27">
        <v>172.46441374076824</v>
      </c>
      <c r="G26" s="27">
        <v>223.4872650624087</v>
      </c>
      <c r="H26" s="28">
        <v>166.80266350448386</v>
      </c>
      <c r="J26" s="17" t="s">
        <v>23</v>
      </c>
      <c r="K26" s="27" t="s">
        <v>295</v>
      </c>
      <c r="L26" s="27">
        <v>58.93239446107878</v>
      </c>
      <c r="M26" s="27">
        <v>220.42205968323069</v>
      </c>
      <c r="N26" s="27" t="s">
        <v>295</v>
      </c>
      <c r="O26" s="28" t="s">
        <v>295</v>
      </c>
      <c r="Q26" s="17" t="s">
        <v>23</v>
      </c>
      <c r="R26" s="27" t="s">
        <v>246</v>
      </c>
      <c r="S26" s="27" t="s">
        <v>295</v>
      </c>
      <c r="T26" s="27" t="s">
        <v>295</v>
      </c>
      <c r="U26" s="27" t="s">
        <v>295</v>
      </c>
      <c r="V26" s="28" t="s">
        <v>295</v>
      </c>
      <c r="X26" s="17" t="s">
        <v>23</v>
      </c>
      <c r="Y26" s="27" t="s">
        <v>246</v>
      </c>
      <c r="Z26" s="27" t="s">
        <v>295</v>
      </c>
      <c r="AA26" s="27" t="s">
        <v>295</v>
      </c>
      <c r="AB26" s="27" t="s">
        <v>295</v>
      </c>
      <c r="AC26" s="28" t="s">
        <v>295</v>
      </c>
      <c r="AE26" s="17" t="s">
        <v>23</v>
      </c>
      <c r="AF26" s="27" t="s">
        <v>246</v>
      </c>
      <c r="AG26" s="27">
        <v>277.43605006207065</v>
      </c>
      <c r="AH26" s="27">
        <v>261.81576242559294</v>
      </c>
      <c r="AI26" s="27">
        <v>135.86428445042154</v>
      </c>
      <c r="AJ26" s="28" t="s">
        <v>295</v>
      </c>
      <c r="AL26" s="17" t="s">
        <v>23</v>
      </c>
      <c r="AM26" s="27">
        <v>88.98324576899564</v>
      </c>
      <c r="AN26" s="27">
        <v>165.67347577737354</v>
      </c>
      <c r="AO26" s="27">
        <v>223.07186642790515</v>
      </c>
      <c r="AP26" s="27">
        <v>220.50228876527862</v>
      </c>
      <c r="AQ26" s="28">
        <v>178.49440324650934</v>
      </c>
    </row>
    <row r="27" spans="1:43" ht="15.75">
      <c r="A27" s="72" t="s">
        <v>24</v>
      </c>
      <c r="C27" s="17" t="s">
        <v>24</v>
      </c>
      <c r="D27" s="27">
        <v>125.29436860348419</v>
      </c>
      <c r="E27" s="27">
        <v>196.22590991756746</v>
      </c>
      <c r="F27" s="27">
        <v>255.22727201085578</v>
      </c>
      <c r="G27" s="27">
        <v>249.7794429817836</v>
      </c>
      <c r="H27" s="28">
        <v>304.7386204280165</v>
      </c>
      <c r="J27" s="17" t="s">
        <v>24</v>
      </c>
      <c r="K27" s="27" t="s">
        <v>295</v>
      </c>
      <c r="L27" s="27">
        <v>233.1337020004732</v>
      </c>
      <c r="M27" s="27" t="s">
        <v>295</v>
      </c>
      <c r="N27" s="27">
        <v>235.51231007187127</v>
      </c>
      <c r="O27" s="28" t="s">
        <v>295</v>
      </c>
      <c r="Q27" s="17" t="s">
        <v>24</v>
      </c>
      <c r="R27" s="27" t="s">
        <v>246</v>
      </c>
      <c r="S27" s="27" t="s">
        <v>295</v>
      </c>
      <c r="T27" s="27" t="s">
        <v>295</v>
      </c>
      <c r="U27" s="27" t="s">
        <v>295</v>
      </c>
      <c r="V27" s="28" t="s">
        <v>295</v>
      </c>
      <c r="X27" s="17" t="s">
        <v>24</v>
      </c>
      <c r="Y27" s="27" t="s">
        <v>246</v>
      </c>
      <c r="Z27" s="27" t="s">
        <v>295</v>
      </c>
      <c r="AA27" s="27" t="s">
        <v>295</v>
      </c>
      <c r="AB27" s="27" t="s">
        <v>295</v>
      </c>
      <c r="AC27" s="28" t="s">
        <v>295</v>
      </c>
      <c r="AE27" s="17" t="s">
        <v>24</v>
      </c>
      <c r="AF27" s="27" t="s">
        <v>246</v>
      </c>
      <c r="AG27" s="27">
        <v>110.01034544916942</v>
      </c>
      <c r="AH27" s="27">
        <v>297.513455172144</v>
      </c>
      <c r="AI27" s="27" t="s">
        <v>295</v>
      </c>
      <c r="AJ27" s="28" t="s">
        <v>295</v>
      </c>
      <c r="AL27" s="17" t="s">
        <v>24</v>
      </c>
      <c r="AM27" s="27">
        <v>125.16436325473101</v>
      </c>
      <c r="AN27" s="27">
        <v>187.9594986463175</v>
      </c>
      <c r="AO27" s="27">
        <v>320.3181522583241</v>
      </c>
      <c r="AP27" s="27">
        <v>249.70758348712442</v>
      </c>
      <c r="AQ27" s="28">
        <v>286.8041870209358</v>
      </c>
    </row>
    <row r="28" spans="1:43" ht="15.75">
      <c r="A28" s="72" t="s">
        <v>25</v>
      </c>
      <c r="C28" s="17" t="s">
        <v>25</v>
      </c>
      <c r="D28" s="27">
        <v>102.02877244087969</v>
      </c>
      <c r="E28" s="27">
        <v>146.5323273838892</v>
      </c>
      <c r="F28" s="27">
        <v>239.30860070664616</v>
      </c>
      <c r="G28" s="27">
        <v>276.1929327283555</v>
      </c>
      <c r="H28" s="28">
        <v>206.95261697412084</v>
      </c>
      <c r="J28" s="17" t="s">
        <v>25</v>
      </c>
      <c r="K28" s="27" t="s">
        <v>295</v>
      </c>
      <c r="L28" s="27">
        <v>201.40944490410953</v>
      </c>
      <c r="M28" s="27">
        <v>450.9994844652508</v>
      </c>
      <c r="N28" s="27" t="s">
        <v>295</v>
      </c>
      <c r="O28" s="28">
        <v>240.68775035503614</v>
      </c>
      <c r="Q28" s="17" t="s">
        <v>25</v>
      </c>
      <c r="R28" s="27" t="s">
        <v>246</v>
      </c>
      <c r="S28" s="27" t="s">
        <v>295</v>
      </c>
      <c r="T28" s="27" t="s">
        <v>295</v>
      </c>
      <c r="U28" s="27" t="s">
        <v>295</v>
      </c>
      <c r="V28" s="28" t="s">
        <v>295</v>
      </c>
      <c r="X28" s="17" t="s">
        <v>25</v>
      </c>
      <c r="Y28" s="27" t="s">
        <v>246</v>
      </c>
      <c r="Z28" s="27" t="s">
        <v>295</v>
      </c>
      <c r="AA28" s="27" t="s">
        <v>295</v>
      </c>
      <c r="AB28" s="27" t="s">
        <v>295</v>
      </c>
      <c r="AC28" s="28" t="s">
        <v>295</v>
      </c>
      <c r="AE28" s="17" t="s">
        <v>25</v>
      </c>
      <c r="AF28" s="27" t="s">
        <v>246</v>
      </c>
      <c r="AG28" s="27">
        <v>138.59629517077144</v>
      </c>
      <c r="AH28" s="27">
        <v>201.46569915409944</v>
      </c>
      <c r="AI28" s="27">
        <v>205.95959929265132</v>
      </c>
      <c r="AJ28" s="28">
        <v>255.42701529159956</v>
      </c>
      <c r="AL28" s="17" t="s">
        <v>25</v>
      </c>
      <c r="AM28" s="27">
        <v>102.48540549404942</v>
      </c>
      <c r="AN28" s="27">
        <v>156.07236893038342</v>
      </c>
      <c r="AO28" s="27">
        <v>250.79885867318055</v>
      </c>
      <c r="AP28" s="27">
        <v>289.8472610144176</v>
      </c>
      <c r="AQ28" s="28">
        <v>226.30164047152573</v>
      </c>
    </row>
    <row r="29" spans="1:43" ht="15.75">
      <c r="A29" s="72" t="s">
        <v>26</v>
      </c>
      <c r="C29" s="17" t="s">
        <v>26</v>
      </c>
      <c r="D29" s="27">
        <v>130.82370456049816</v>
      </c>
      <c r="E29" s="27">
        <v>174.57063425370418</v>
      </c>
      <c r="F29" s="27">
        <v>175.89712647967053</v>
      </c>
      <c r="G29" s="27">
        <v>227.10293926733374</v>
      </c>
      <c r="H29" s="28">
        <v>172.9196382369483</v>
      </c>
      <c r="J29" s="17" t="s">
        <v>26</v>
      </c>
      <c r="K29" s="27" t="s">
        <v>295</v>
      </c>
      <c r="L29" s="27">
        <v>132.85376864502027</v>
      </c>
      <c r="M29" s="27">
        <v>232.62793543012856</v>
      </c>
      <c r="N29" s="27">
        <v>358.68210651138685</v>
      </c>
      <c r="O29" s="28" t="s">
        <v>295</v>
      </c>
      <c r="Q29" s="17" t="s">
        <v>26</v>
      </c>
      <c r="R29" s="27" t="s">
        <v>246</v>
      </c>
      <c r="S29" s="27">
        <v>229.87222888599462</v>
      </c>
      <c r="T29" s="27" t="s">
        <v>295</v>
      </c>
      <c r="U29" s="27" t="s">
        <v>295</v>
      </c>
      <c r="V29" s="28" t="s">
        <v>295</v>
      </c>
      <c r="X29" s="17" t="s">
        <v>26</v>
      </c>
      <c r="Y29" s="27" t="s">
        <v>246</v>
      </c>
      <c r="Z29" s="27" t="s">
        <v>295</v>
      </c>
      <c r="AA29" s="27" t="s">
        <v>295</v>
      </c>
      <c r="AB29" s="27" t="s">
        <v>295</v>
      </c>
      <c r="AC29" s="28" t="s">
        <v>295</v>
      </c>
      <c r="AE29" s="17" t="s">
        <v>26</v>
      </c>
      <c r="AF29" s="27" t="s">
        <v>246</v>
      </c>
      <c r="AG29" s="27">
        <v>95.83171982612365</v>
      </c>
      <c r="AH29" s="27">
        <v>248.76434143491988</v>
      </c>
      <c r="AI29" s="27">
        <v>262.9002288769064</v>
      </c>
      <c r="AJ29" s="28" t="s">
        <v>295</v>
      </c>
      <c r="AL29" s="17" t="s">
        <v>26</v>
      </c>
      <c r="AM29" s="27">
        <v>129.95573714662834</v>
      </c>
      <c r="AN29" s="27">
        <v>147.12879198446942</v>
      </c>
      <c r="AO29" s="27">
        <v>205.0783580312433</v>
      </c>
      <c r="AP29" s="27">
        <v>250.46315099469834</v>
      </c>
      <c r="AQ29" s="28">
        <v>228.22930779496238</v>
      </c>
    </row>
    <row r="30" spans="1:43" ht="15.75">
      <c r="A30" s="72" t="s">
        <v>27</v>
      </c>
      <c r="C30" s="17" t="s">
        <v>27</v>
      </c>
      <c r="D30" s="27">
        <v>173.0393423840731</v>
      </c>
      <c r="E30" s="27">
        <v>156.13106918429824</v>
      </c>
      <c r="F30" s="27">
        <v>116.11573276435888</v>
      </c>
      <c r="G30" s="27">
        <v>165.60510165432265</v>
      </c>
      <c r="H30" s="28">
        <v>191.53676185327464</v>
      </c>
      <c r="J30" s="17" t="s">
        <v>27</v>
      </c>
      <c r="K30" s="27" t="s">
        <v>295</v>
      </c>
      <c r="L30" s="27">
        <v>139.2827645079882</v>
      </c>
      <c r="M30" s="27">
        <v>119.18589305404603</v>
      </c>
      <c r="N30" s="27" t="s">
        <v>295</v>
      </c>
      <c r="O30" s="28">
        <v>204.60799623839242</v>
      </c>
      <c r="Q30" s="17" t="s">
        <v>27</v>
      </c>
      <c r="R30" s="27" t="s">
        <v>246</v>
      </c>
      <c r="S30" s="27" t="s">
        <v>295</v>
      </c>
      <c r="T30" s="27">
        <v>258.3542360423903</v>
      </c>
      <c r="U30" s="27" t="s">
        <v>295</v>
      </c>
      <c r="V30" s="28" t="s">
        <v>295</v>
      </c>
      <c r="X30" s="17" t="s">
        <v>27</v>
      </c>
      <c r="Y30" s="27" t="s">
        <v>246</v>
      </c>
      <c r="Z30" s="27" t="s">
        <v>295</v>
      </c>
      <c r="AA30" s="27" t="s">
        <v>295</v>
      </c>
      <c r="AB30" s="27" t="s">
        <v>295</v>
      </c>
      <c r="AC30" s="28" t="s">
        <v>295</v>
      </c>
      <c r="AE30" s="17" t="s">
        <v>27</v>
      </c>
      <c r="AF30" s="27" t="s">
        <v>246</v>
      </c>
      <c r="AG30" s="27">
        <v>49.78702999720429</v>
      </c>
      <c r="AH30" s="27">
        <v>132.3157703377302</v>
      </c>
      <c r="AI30" s="27">
        <v>241.67024504320324</v>
      </c>
      <c r="AJ30" s="28">
        <v>306.280887917876</v>
      </c>
      <c r="AL30" s="17" t="s">
        <v>27</v>
      </c>
      <c r="AM30" s="27">
        <v>171.6323816719454</v>
      </c>
      <c r="AN30" s="27">
        <v>126.61609036201051</v>
      </c>
      <c r="AO30" s="27">
        <v>117.72822066130918</v>
      </c>
      <c r="AP30" s="27">
        <v>194.25849818288216</v>
      </c>
      <c r="AQ30" s="28">
        <v>223.36135829409366</v>
      </c>
    </row>
    <row r="31" spans="1:43" ht="15.75">
      <c r="A31" s="72" t="s">
        <v>28</v>
      </c>
      <c r="C31" s="17" t="s">
        <v>28</v>
      </c>
      <c r="D31" s="27">
        <v>199.16710045170547</v>
      </c>
      <c r="E31" s="27">
        <v>227.90709645116445</v>
      </c>
      <c r="F31" s="27">
        <v>108.6317608130612</v>
      </c>
      <c r="G31" s="27">
        <v>84.50780944600496</v>
      </c>
      <c r="H31" s="28">
        <v>167.19893446869705</v>
      </c>
      <c r="J31" s="17" t="s">
        <v>28</v>
      </c>
      <c r="K31" s="27">
        <v>42.742333036387734</v>
      </c>
      <c r="L31" s="27" t="s">
        <v>296</v>
      </c>
      <c r="M31" s="27" t="s">
        <v>296</v>
      </c>
      <c r="N31" s="27">
        <v>203.71456239499466</v>
      </c>
      <c r="O31" s="28" t="s">
        <v>296</v>
      </c>
      <c r="Q31" s="17" t="s">
        <v>28</v>
      </c>
      <c r="R31" s="27" t="s">
        <v>295</v>
      </c>
      <c r="S31" s="27" t="s">
        <v>296</v>
      </c>
      <c r="T31" s="27" t="s">
        <v>296</v>
      </c>
      <c r="U31" s="27">
        <v>364.9328329434896</v>
      </c>
      <c r="V31" s="28">
        <v>370.8774917602368</v>
      </c>
      <c r="X31" s="17" t="s">
        <v>28</v>
      </c>
      <c r="Y31" s="27" t="s">
        <v>246</v>
      </c>
      <c r="Z31" s="27">
        <v>0</v>
      </c>
      <c r="AA31" s="27">
        <v>402.8904309660072</v>
      </c>
      <c r="AB31" s="27">
        <v>217.37576896192115</v>
      </c>
      <c r="AC31" s="28">
        <v>0</v>
      </c>
      <c r="AE31" s="17" t="s">
        <v>28</v>
      </c>
      <c r="AF31" s="27" t="s">
        <v>246</v>
      </c>
      <c r="AG31" s="27">
        <v>47.61326793928042</v>
      </c>
      <c r="AH31" s="27">
        <v>86.9859500010328</v>
      </c>
      <c r="AI31" s="27">
        <v>125.96757871118307</v>
      </c>
      <c r="AJ31" s="28" t="s">
        <v>296</v>
      </c>
      <c r="AL31" s="17" t="s">
        <v>28</v>
      </c>
      <c r="AM31" s="27">
        <v>197.26032646182526</v>
      </c>
      <c r="AN31" s="27">
        <v>173.60012699262418</v>
      </c>
      <c r="AO31" s="27">
        <v>101.7657649395139</v>
      </c>
      <c r="AP31" s="27">
        <v>106.28619627894234</v>
      </c>
      <c r="AQ31" s="28">
        <v>158.23094117900217</v>
      </c>
    </row>
    <row r="32" spans="1:43" ht="15.75">
      <c r="A32" s="72" t="s">
        <v>144</v>
      </c>
      <c r="C32" s="17" t="s">
        <v>144</v>
      </c>
      <c r="D32" s="27" t="s">
        <v>246</v>
      </c>
      <c r="E32" s="27" t="s">
        <v>246</v>
      </c>
      <c r="F32" s="27" t="s">
        <v>246</v>
      </c>
      <c r="G32" s="27" t="s">
        <v>246</v>
      </c>
      <c r="H32" s="28" t="s">
        <v>246</v>
      </c>
      <c r="J32" s="17" t="s">
        <v>144</v>
      </c>
      <c r="K32" s="27" t="s">
        <v>246</v>
      </c>
      <c r="L32" s="27" t="s">
        <v>246</v>
      </c>
      <c r="M32" s="27" t="s">
        <v>246</v>
      </c>
      <c r="N32" s="27" t="s">
        <v>246</v>
      </c>
      <c r="O32" s="28" t="s">
        <v>246</v>
      </c>
      <c r="Q32" s="17" t="s">
        <v>144</v>
      </c>
      <c r="R32" s="27" t="s">
        <v>246</v>
      </c>
      <c r="S32" s="27" t="s">
        <v>246</v>
      </c>
      <c r="T32" s="27" t="s">
        <v>246</v>
      </c>
      <c r="U32" s="27" t="s">
        <v>246</v>
      </c>
      <c r="V32" s="28" t="s">
        <v>246</v>
      </c>
      <c r="X32" s="17" t="s">
        <v>144</v>
      </c>
      <c r="Y32" s="27" t="s">
        <v>246</v>
      </c>
      <c r="Z32" s="27" t="s">
        <v>246</v>
      </c>
      <c r="AA32" s="27" t="s">
        <v>246</v>
      </c>
      <c r="AB32" s="27" t="s">
        <v>246</v>
      </c>
      <c r="AC32" s="28" t="s">
        <v>246</v>
      </c>
      <c r="AE32" s="17" t="s">
        <v>144</v>
      </c>
      <c r="AF32" s="27" t="s">
        <v>246</v>
      </c>
      <c r="AG32" s="27" t="s">
        <v>246</v>
      </c>
      <c r="AH32" s="27" t="s">
        <v>246</v>
      </c>
      <c r="AI32" s="27" t="s">
        <v>246</v>
      </c>
      <c r="AJ32" s="28" t="s">
        <v>246</v>
      </c>
      <c r="AL32" s="17" t="s">
        <v>144</v>
      </c>
      <c r="AM32" s="27" t="s">
        <v>246</v>
      </c>
      <c r="AN32" s="27" t="s">
        <v>246</v>
      </c>
      <c r="AO32" s="27" t="s">
        <v>246</v>
      </c>
      <c r="AP32" s="27" t="s">
        <v>246</v>
      </c>
      <c r="AQ32" s="28" t="s">
        <v>246</v>
      </c>
    </row>
    <row r="33" spans="1:43" ht="16.5" thickBot="1">
      <c r="A33" s="71"/>
      <c r="C33" s="14"/>
      <c r="D33" s="20"/>
      <c r="E33" s="20"/>
      <c r="F33" s="20"/>
      <c r="G33" s="20"/>
      <c r="H33" s="21"/>
      <c r="J33" s="14"/>
      <c r="K33" s="20"/>
      <c r="L33" s="20"/>
      <c r="M33" s="20"/>
      <c r="N33" s="20"/>
      <c r="O33" s="21"/>
      <c r="Q33" s="14"/>
      <c r="R33" s="20"/>
      <c r="S33" s="20"/>
      <c r="T33" s="20"/>
      <c r="U33" s="20"/>
      <c r="V33" s="21"/>
      <c r="X33" s="14"/>
      <c r="Y33" s="20"/>
      <c r="Z33" s="20"/>
      <c r="AA33" s="20"/>
      <c r="AB33" s="20"/>
      <c r="AC33" s="21"/>
      <c r="AE33" s="14"/>
      <c r="AF33" s="20"/>
      <c r="AG33" s="20"/>
      <c r="AH33" s="20"/>
      <c r="AI33" s="20"/>
      <c r="AJ33" s="21"/>
      <c r="AL33" s="14"/>
      <c r="AM33" s="20"/>
      <c r="AN33" s="20"/>
      <c r="AO33" s="20"/>
      <c r="AP33" s="20"/>
      <c r="AQ33" s="21"/>
    </row>
    <row r="34" spans="1:43" ht="15.75">
      <c r="A34" s="74" t="s">
        <v>174</v>
      </c>
      <c r="B34" s="119"/>
      <c r="C34" s="29" t="s">
        <v>174</v>
      </c>
      <c r="D34" s="61"/>
      <c r="E34" s="61"/>
      <c r="F34" s="61"/>
      <c r="G34" s="61"/>
      <c r="H34" s="62"/>
      <c r="I34" s="119"/>
      <c r="J34" s="29" t="s">
        <v>14</v>
      </c>
      <c r="K34" s="61"/>
      <c r="L34" s="61"/>
      <c r="M34" s="61"/>
      <c r="N34" s="61"/>
      <c r="O34" s="62"/>
      <c r="P34" s="119"/>
      <c r="Q34" s="29" t="s">
        <v>14</v>
      </c>
      <c r="R34" s="61"/>
      <c r="S34" s="61"/>
      <c r="T34" s="61"/>
      <c r="U34" s="61"/>
      <c r="V34" s="62"/>
      <c r="W34" s="119"/>
      <c r="X34" s="29" t="s">
        <v>14</v>
      </c>
      <c r="Y34" s="61"/>
      <c r="Z34" s="61"/>
      <c r="AA34" s="61"/>
      <c r="AB34" s="61"/>
      <c r="AC34" s="62"/>
      <c r="AD34" s="119"/>
      <c r="AE34" s="29" t="s">
        <v>14</v>
      </c>
      <c r="AF34" s="61"/>
      <c r="AG34" s="61"/>
      <c r="AH34" s="61"/>
      <c r="AI34" s="61"/>
      <c r="AJ34" s="62"/>
      <c r="AK34" s="119"/>
      <c r="AL34" s="29" t="s">
        <v>14</v>
      </c>
      <c r="AM34" s="61"/>
      <c r="AN34" s="61"/>
      <c r="AO34" s="61"/>
      <c r="AP34" s="61"/>
      <c r="AQ34" s="62"/>
    </row>
    <row r="35" spans="1:43" ht="15.75">
      <c r="A35" s="71"/>
      <c r="B35" s="119"/>
      <c r="C35" s="14"/>
      <c r="D35" s="32"/>
      <c r="E35" s="32"/>
      <c r="F35" s="32"/>
      <c r="G35" s="32"/>
      <c r="H35" s="33"/>
      <c r="I35" s="119"/>
      <c r="J35" s="14"/>
      <c r="K35" s="32"/>
      <c r="L35" s="32"/>
      <c r="M35" s="32"/>
      <c r="N35" s="32"/>
      <c r="O35" s="33"/>
      <c r="P35" s="119"/>
      <c r="Q35" s="14"/>
      <c r="R35" s="32"/>
      <c r="S35" s="32"/>
      <c r="T35" s="32"/>
      <c r="U35" s="32"/>
      <c r="V35" s="33"/>
      <c r="W35" s="119"/>
      <c r="X35" s="14"/>
      <c r="Y35" s="32"/>
      <c r="Z35" s="32"/>
      <c r="AA35" s="32"/>
      <c r="AB35" s="32"/>
      <c r="AC35" s="33"/>
      <c r="AD35" s="119"/>
      <c r="AE35" s="14"/>
      <c r="AF35" s="32"/>
      <c r="AG35" s="32"/>
      <c r="AH35" s="32"/>
      <c r="AI35" s="32"/>
      <c r="AJ35" s="33"/>
      <c r="AK35" s="119"/>
      <c r="AL35" s="14"/>
      <c r="AM35" s="32"/>
      <c r="AN35" s="32"/>
      <c r="AO35" s="32"/>
      <c r="AP35" s="32"/>
      <c r="AQ35" s="33"/>
    </row>
    <row r="36" spans="1:43" ht="18.75">
      <c r="A36" s="75" t="s">
        <v>180</v>
      </c>
      <c r="B36" s="119"/>
      <c r="C36" s="6" t="s">
        <v>180</v>
      </c>
      <c r="D36" s="30">
        <v>140.4097402270755</v>
      </c>
      <c r="E36" s="30">
        <v>120.91652922860949</v>
      </c>
      <c r="F36" s="30">
        <v>87.72030432208541</v>
      </c>
      <c r="G36" s="30">
        <v>150.2819924061611</v>
      </c>
      <c r="H36" s="31">
        <v>85.37212973722467</v>
      </c>
      <c r="I36" s="119"/>
      <c r="J36" s="6" t="s">
        <v>180</v>
      </c>
      <c r="K36" s="30">
        <v>0.3013033736653168</v>
      </c>
      <c r="L36" s="30">
        <v>19.77888901331034</v>
      </c>
      <c r="M36" s="30">
        <v>73.01623016357127</v>
      </c>
      <c r="N36" s="30">
        <v>65.99081312598882</v>
      </c>
      <c r="O36" s="31">
        <v>20.064730079237997</v>
      </c>
      <c r="P36" s="119"/>
      <c r="Q36" s="6" t="s">
        <v>180</v>
      </c>
      <c r="R36" s="30">
        <v>0</v>
      </c>
      <c r="S36" s="30">
        <v>11.208774057469537</v>
      </c>
      <c r="T36" s="30">
        <v>15.923280855220616</v>
      </c>
      <c r="U36" s="30">
        <v>35.863315428872774</v>
      </c>
      <c r="V36" s="31">
        <v>25.055133448450334</v>
      </c>
      <c r="W36" s="119"/>
      <c r="X36" s="6" t="s">
        <v>180</v>
      </c>
      <c r="Y36" s="30" t="s">
        <v>246</v>
      </c>
      <c r="Z36" s="30">
        <v>0.03855410007207044</v>
      </c>
      <c r="AA36" s="30">
        <v>4.138169968251519</v>
      </c>
      <c r="AB36" s="30">
        <v>0.0034722976307325804</v>
      </c>
      <c r="AC36" s="31">
        <v>0</v>
      </c>
      <c r="AD36" s="119"/>
      <c r="AE36" s="6" t="s">
        <v>180</v>
      </c>
      <c r="AF36" s="30" t="s">
        <v>246</v>
      </c>
      <c r="AG36" s="30">
        <v>27.91765083751373</v>
      </c>
      <c r="AH36" s="30">
        <v>74.348218190774</v>
      </c>
      <c r="AI36" s="30">
        <v>42.796030822723374</v>
      </c>
      <c r="AJ36" s="31">
        <v>75.90815964987165</v>
      </c>
      <c r="AK36" s="119"/>
      <c r="AL36" s="6" t="s">
        <v>180</v>
      </c>
      <c r="AM36" s="30">
        <v>137.35436063209235</v>
      </c>
      <c r="AN36" s="30">
        <v>127.14422958125671</v>
      </c>
      <c r="AO36" s="30">
        <v>260.63864784358645</v>
      </c>
      <c r="AP36" s="30">
        <v>315.1451513646831</v>
      </c>
      <c r="AQ36" s="31">
        <v>172.308500483949</v>
      </c>
    </row>
    <row r="37" spans="1:43" ht="15.75">
      <c r="A37" s="75" t="s">
        <v>15</v>
      </c>
      <c r="B37" s="119"/>
      <c r="C37" s="6" t="s">
        <v>15</v>
      </c>
      <c r="D37" s="25">
        <v>35</v>
      </c>
      <c r="E37" s="25">
        <v>29</v>
      </c>
      <c r="F37" s="25">
        <v>19</v>
      </c>
      <c r="G37" s="25">
        <v>18</v>
      </c>
      <c r="H37" s="26">
        <v>12</v>
      </c>
      <c r="I37" s="119"/>
      <c r="J37" s="6" t="s">
        <v>15</v>
      </c>
      <c r="K37" s="25">
        <v>1</v>
      </c>
      <c r="L37" s="25">
        <v>9</v>
      </c>
      <c r="M37" s="25">
        <v>5</v>
      </c>
      <c r="N37" s="25">
        <v>4</v>
      </c>
      <c r="O37" s="26">
        <v>2</v>
      </c>
      <c r="P37" s="119"/>
      <c r="Q37" s="6" t="s">
        <v>15</v>
      </c>
      <c r="R37" s="25">
        <v>1</v>
      </c>
      <c r="S37" s="25">
        <v>1</v>
      </c>
      <c r="T37" s="25">
        <v>1</v>
      </c>
      <c r="U37" s="25">
        <v>1</v>
      </c>
      <c r="V37" s="26">
        <v>1</v>
      </c>
      <c r="W37" s="119"/>
      <c r="X37" s="6" t="s">
        <v>15</v>
      </c>
      <c r="Y37" s="25" t="s">
        <v>246</v>
      </c>
      <c r="Z37" s="25">
        <v>1</v>
      </c>
      <c r="AA37" s="25">
        <v>1</v>
      </c>
      <c r="AB37" s="25">
        <v>1</v>
      </c>
      <c r="AC37" s="26">
        <v>1</v>
      </c>
      <c r="AD37" s="119"/>
      <c r="AE37" s="6" t="s">
        <v>15</v>
      </c>
      <c r="AF37" s="25" t="s">
        <v>246</v>
      </c>
      <c r="AG37" s="25">
        <v>12</v>
      </c>
      <c r="AH37" s="25">
        <v>10</v>
      </c>
      <c r="AI37" s="25">
        <v>6</v>
      </c>
      <c r="AJ37" s="26">
        <v>3</v>
      </c>
      <c r="AK37" s="119"/>
      <c r="AL37" s="6" t="s">
        <v>15</v>
      </c>
      <c r="AM37" s="25">
        <v>35</v>
      </c>
      <c r="AN37" s="25">
        <v>37</v>
      </c>
      <c r="AO37" s="25">
        <v>27</v>
      </c>
      <c r="AP37" s="25">
        <v>26</v>
      </c>
      <c r="AQ37" s="26">
        <v>15</v>
      </c>
    </row>
    <row r="38" spans="1:43" ht="18.75">
      <c r="A38" s="75" t="s">
        <v>37</v>
      </c>
      <c r="B38" s="119"/>
      <c r="C38" s="6" t="s">
        <v>37</v>
      </c>
      <c r="D38" s="30">
        <v>1.4348546775959552E-14</v>
      </c>
      <c r="E38" s="30">
        <v>3.441272886569518E-13</v>
      </c>
      <c r="F38" s="30">
        <v>8.386087753916873E-11</v>
      </c>
      <c r="G38" s="30">
        <v>6.551165106361207E-23</v>
      </c>
      <c r="H38" s="31">
        <v>3.860021394416128E-13</v>
      </c>
      <c r="I38" s="119"/>
      <c r="J38" s="6" t="s">
        <v>37</v>
      </c>
      <c r="K38" s="30">
        <v>0.5830664740243265</v>
      </c>
      <c r="L38" s="30">
        <v>0.01932708198741537</v>
      </c>
      <c r="M38" s="30">
        <v>2.4108040554140616E-14</v>
      </c>
      <c r="N38" s="30">
        <v>1.5910991398472712E-13</v>
      </c>
      <c r="O38" s="31">
        <v>4.3954082890344755E-05</v>
      </c>
      <c r="P38" s="119"/>
      <c r="Q38" s="6" t="s">
        <v>37</v>
      </c>
      <c r="R38" s="30">
        <v>1</v>
      </c>
      <c r="S38" s="30">
        <v>0.000814114849546077</v>
      </c>
      <c r="T38" s="30">
        <v>6.59623501182427E-05</v>
      </c>
      <c r="U38" s="30">
        <v>2.1165657004829086E-09</v>
      </c>
      <c r="V38" s="31">
        <v>5.571423099537398E-07</v>
      </c>
      <c r="W38" s="119"/>
      <c r="X38" s="6" t="s">
        <v>37</v>
      </c>
      <c r="Y38" s="30" t="s">
        <v>246</v>
      </c>
      <c r="Z38" s="30">
        <v>0.8443346789393426</v>
      </c>
      <c r="AA38" s="30">
        <v>0.041926472262972414</v>
      </c>
      <c r="AB38" s="30">
        <v>0.9530108857747319</v>
      </c>
      <c r="AC38" s="31">
        <v>1</v>
      </c>
      <c r="AD38" s="119"/>
      <c r="AE38" s="6" t="s">
        <v>37</v>
      </c>
      <c r="AF38" s="30" t="s">
        <v>246</v>
      </c>
      <c r="AG38" s="30">
        <v>0.005687546925385387</v>
      </c>
      <c r="AH38" s="30">
        <v>6.3709240889603094E-12</v>
      </c>
      <c r="AI38" s="30">
        <v>1.2800115832713013E-07</v>
      </c>
      <c r="AJ38" s="31">
        <v>2.2847403883061074E-16</v>
      </c>
      <c r="AK38" s="119"/>
      <c r="AL38" s="6" t="s">
        <v>37</v>
      </c>
      <c r="AM38" s="30">
        <v>4.6287449659281555E-14</v>
      </c>
      <c r="AN38" s="30">
        <v>8.108011620697027E-12</v>
      </c>
      <c r="AO38" s="30">
        <v>4.476326137462233E-40</v>
      </c>
      <c r="AP38" s="30">
        <v>2.383397418370053E-50</v>
      </c>
      <c r="AQ38" s="31">
        <v>8.40397898930917E-29</v>
      </c>
    </row>
    <row r="39" spans="1:43" ht="15.75">
      <c r="A39" s="75"/>
      <c r="B39" s="119"/>
      <c r="C39" s="6"/>
      <c r="D39" s="30"/>
      <c r="E39" s="30"/>
      <c r="F39" s="30"/>
      <c r="G39" s="30"/>
      <c r="H39" s="31"/>
      <c r="I39" s="119"/>
      <c r="J39" s="6"/>
      <c r="K39" s="30"/>
      <c r="L39" s="30"/>
      <c r="M39" s="30"/>
      <c r="N39" s="30"/>
      <c r="O39" s="31"/>
      <c r="P39" s="119"/>
      <c r="Q39" s="6"/>
      <c r="R39" s="30"/>
      <c r="S39" s="30"/>
      <c r="T39" s="30"/>
      <c r="U39" s="30"/>
      <c r="V39" s="31"/>
      <c r="W39" s="119"/>
      <c r="X39" s="6"/>
      <c r="Y39" s="30"/>
      <c r="Z39" s="30"/>
      <c r="AA39" s="30"/>
      <c r="AB39" s="30"/>
      <c r="AC39" s="31"/>
      <c r="AD39" s="119"/>
      <c r="AE39" s="6"/>
      <c r="AF39" s="30"/>
      <c r="AG39" s="30"/>
      <c r="AH39" s="30"/>
      <c r="AI39" s="30"/>
      <c r="AJ39" s="31"/>
      <c r="AK39" s="119"/>
      <c r="AL39" s="6"/>
      <c r="AM39" s="30"/>
      <c r="AN39" s="30"/>
      <c r="AO39" s="30"/>
      <c r="AP39" s="30"/>
      <c r="AQ39" s="31"/>
    </row>
    <row r="40" spans="1:43" ht="15.75">
      <c r="A40" s="75" t="s">
        <v>176</v>
      </c>
      <c r="B40" s="119"/>
      <c r="C40" s="6" t="s">
        <v>176</v>
      </c>
      <c r="D40" s="34">
        <v>122.72732905949658</v>
      </c>
      <c r="E40" s="34">
        <v>118.99966750777826</v>
      </c>
      <c r="F40" s="34">
        <v>116.56362080339687</v>
      </c>
      <c r="G40" s="34">
        <v>142.52092887808539</v>
      </c>
      <c r="H40" s="35">
        <v>93.02917557682018</v>
      </c>
      <c r="I40" s="119"/>
      <c r="J40" s="6" t="s">
        <v>176</v>
      </c>
      <c r="K40" s="34">
        <v>8.167360225543813</v>
      </c>
      <c r="L40" s="34">
        <v>50.586230026990954</v>
      </c>
      <c r="M40" s="34">
        <v>98.49329897103854</v>
      </c>
      <c r="N40" s="34">
        <v>81.57008020917368</v>
      </c>
      <c r="O40" s="35">
        <v>58.04304100867348</v>
      </c>
      <c r="P40" s="119"/>
      <c r="Q40" s="6" t="s">
        <v>176</v>
      </c>
      <c r="R40" s="34">
        <v>0.5935783981003906</v>
      </c>
      <c r="S40" s="34">
        <v>46.044758922581295</v>
      </c>
      <c r="T40" s="34">
        <v>58.91213449076212</v>
      </c>
      <c r="U40" s="34">
        <v>54.938089912427714</v>
      </c>
      <c r="V40" s="35">
        <v>49.48371610714432</v>
      </c>
      <c r="W40" s="119"/>
      <c r="X40" s="6" t="s">
        <v>176</v>
      </c>
      <c r="Y40" s="34" t="s">
        <v>246</v>
      </c>
      <c r="Z40" s="34">
        <v>1.3189014181910568</v>
      </c>
      <c r="AA40" s="34">
        <v>24.286238254889657</v>
      </c>
      <c r="AB40" s="34">
        <v>7.803206115137026</v>
      </c>
      <c r="AC40" s="35">
        <v>0.3118177090829327</v>
      </c>
      <c r="AD40" s="119"/>
      <c r="AE40" s="6" t="s">
        <v>176</v>
      </c>
      <c r="AF40" s="34" t="s">
        <v>246</v>
      </c>
      <c r="AG40" s="34">
        <v>58.6426109764059</v>
      </c>
      <c r="AH40" s="34">
        <v>106.45456688957927</v>
      </c>
      <c r="AI40" s="34">
        <v>89.84761861229697</v>
      </c>
      <c r="AJ40" s="35">
        <v>95.74841638667613</v>
      </c>
      <c r="AK40" s="119"/>
      <c r="AL40" s="6" t="s">
        <v>176</v>
      </c>
      <c r="AM40" s="34">
        <v>120.60617658556744</v>
      </c>
      <c r="AN40" s="34">
        <v>117.18438066383602</v>
      </c>
      <c r="AO40" s="34">
        <v>231.38398567850425</v>
      </c>
      <c r="AP40" s="34">
        <v>253.85712840876872</v>
      </c>
      <c r="AQ40" s="35">
        <v>151.20731769692455</v>
      </c>
    </row>
    <row r="41" spans="1:43" ht="15.75">
      <c r="A41" s="75" t="s">
        <v>15</v>
      </c>
      <c r="B41" s="119"/>
      <c r="C41" s="6" t="s">
        <v>15</v>
      </c>
      <c r="D41" s="25">
        <v>37</v>
      </c>
      <c r="E41" s="25">
        <v>42</v>
      </c>
      <c r="F41" s="25">
        <v>42</v>
      </c>
      <c r="G41" s="25">
        <v>42</v>
      </c>
      <c r="H41" s="26">
        <v>42</v>
      </c>
      <c r="I41" s="119"/>
      <c r="J41" s="6" t="s">
        <v>15</v>
      </c>
      <c r="K41" s="25">
        <v>19</v>
      </c>
      <c r="L41" s="25">
        <v>43</v>
      </c>
      <c r="M41" s="25">
        <v>42</v>
      </c>
      <c r="N41" s="25">
        <v>41</v>
      </c>
      <c r="O41" s="26">
        <v>41</v>
      </c>
      <c r="P41" s="119"/>
      <c r="Q41" s="6" t="s">
        <v>15</v>
      </c>
      <c r="R41" s="25">
        <v>3</v>
      </c>
      <c r="S41" s="25">
        <v>42</v>
      </c>
      <c r="T41" s="25">
        <v>42</v>
      </c>
      <c r="U41" s="25">
        <v>42</v>
      </c>
      <c r="V41" s="26">
        <v>42</v>
      </c>
      <c r="W41" s="119"/>
      <c r="X41" s="6" t="s">
        <v>15</v>
      </c>
      <c r="Y41" s="25" t="s">
        <v>246</v>
      </c>
      <c r="Z41" s="25">
        <v>36</v>
      </c>
      <c r="AA41" s="25">
        <v>42</v>
      </c>
      <c r="AB41" s="25">
        <v>40</v>
      </c>
      <c r="AC41" s="26">
        <v>36</v>
      </c>
      <c r="AD41" s="119"/>
      <c r="AE41" s="6" t="s">
        <v>15</v>
      </c>
      <c r="AF41" s="25" t="s">
        <v>246</v>
      </c>
      <c r="AG41" s="25">
        <v>41</v>
      </c>
      <c r="AH41" s="25">
        <v>42</v>
      </c>
      <c r="AI41" s="25">
        <v>41</v>
      </c>
      <c r="AJ41" s="26">
        <v>41</v>
      </c>
      <c r="AK41" s="119"/>
      <c r="AL41" s="6" t="s">
        <v>15</v>
      </c>
      <c r="AM41" s="25">
        <v>37</v>
      </c>
      <c r="AN41" s="25">
        <v>43</v>
      </c>
      <c r="AO41" s="25">
        <v>42</v>
      </c>
      <c r="AP41" s="25">
        <v>42</v>
      </c>
      <c r="AQ41" s="26">
        <v>42</v>
      </c>
    </row>
    <row r="42" spans="1:43" ht="18.75">
      <c r="A42" s="75" t="s">
        <v>38</v>
      </c>
      <c r="B42" s="119"/>
      <c r="C42" s="6" t="s">
        <v>38</v>
      </c>
      <c r="D42" s="30">
        <v>4.026768698823564E-11</v>
      </c>
      <c r="E42" s="30">
        <v>2.732121252179723E-09</v>
      </c>
      <c r="F42" s="30">
        <v>6.167791371647278E-09</v>
      </c>
      <c r="G42" s="30">
        <v>7.29050682469871E-13</v>
      </c>
      <c r="H42" s="31">
        <v>9.950429325914226E-06</v>
      </c>
      <c r="I42" s="119"/>
      <c r="J42" s="6" t="s">
        <v>38</v>
      </c>
      <c r="K42" s="30">
        <v>0.9849061809672643</v>
      </c>
      <c r="L42" s="30">
        <v>0.19896591902938138</v>
      </c>
      <c r="M42" s="30">
        <v>1.9546746492739312E-06</v>
      </c>
      <c r="N42" s="30">
        <v>0.00016816412532240818</v>
      </c>
      <c r="O42" s="31">
        <v>0.04074996796622127</v>
      </c>
      <c r="P42" s="119"/>
      <c r="Q42" s="6" t="s">
        <v>38</v>
      </c>
      <c r="R42" s="30">
        <v>0.8979008661743864</v>
      </c>
      <c r="S42" s="30">
        <v>0.3084828422816489</v>
      </c>
      <c r="T42" s="30">
        <v>0.04327330048566582</v>
      </c>
      <c r="U42" s="30">
        <v>0.08701881136198802</v>
      </c>
      <c r="V42" s="31">
        <v>0.1992413988436191</v>
      </c>
      <c r="W42" s="119"/>
      <c r="X42" s="6" t="s">
        <v>38</v>
      </c>
      <c r="Y42" s="30" t="s">
        <v>246</v>
      </c>
      <c r="Z42" s="30">
        <v>0.9999999999999999</v>
      </c>
      <c r="AA42" s="30">
        <v>0.9869490206306104</v>
      </c>
      <c r="AB42" s="30">
        <v>0.9999999931990154</v>
      </c>
      <c r="AC42" s="31">
        <v>1</v>
      </c>
      <c r="AD42" s="119"/>
      <c r="AE42" s="6" t="s">
        <v>38</v>
      </c>
      <c r="AF42" s="30" t="s">
        <v>246</v>
      </c>
      <c r="AG42" s="30">
        <v>0.03636725867995024</v>
      </c>
      <c r="AH42" s="30">
        <v>1.650920266663984E-07</v>
      </c>
      <c r="AI42" s="30">
        <v>1.6443129075063644E-05</v>
      </c>
      <c r="AJ42" s="31">
        <v>2.853490623383024E-06</v>
      </c>
      <c r="AK42" s="119"/>
      <c r="AL42" s="6" t="s">
        <v>38</v>
      </c>
      <c r="AM42" s="30">
        <v>8.628463283380479E-11</v>
      </c>
      <c r="AN42" s="30">
        <v>8.533741189321804E-09</v>
      </c>
      <c r="AO42" s="30">
        <v>5.212552909601863E-28</v>
      </c>
      <c r="AP42" s="30">
        <v>4.309338126585473E-32</v>
      </c>
      <c r="AQ42" s="31">
        <v>3.028621141188153E-14</v>
      </c>
    </row>
    <row r="43" spans="1:43" ht="15.75">
      <c r="A43" s="71"/>
      <c r="B43" s="119"/>
      <c r="C43" s="14"/>
      <c r="D43" s="36"/>
      <c r="E43" s="36"/>
      <c r="F43" s="36"/>
      <c r="G43" s="36"/>
      <c r="H43" s="37"/>
      <c r="I43" s="119"/>
      <c r="J43" s="14"/>
      <c r="K43" s="36"/>
      <c r="L43" s="36"/>
      <c r="M43" s="36"/>
      <c r="N43" s="36"/>
      <c r="O43" s="37"/>
      <c r="P43" s="119"/>
      <c r="Q43" s="14"/>
      <c r="R43" s="36"/>
      <c r="S43" s="36"/>
      <c r="T43" s="36"/>
      <c r="U43" s="36"/>
      <c r="V43" s="37"/>
      <c r="W43" s="119"/>
      <c r="X43" s="14"/>
      <c r="Y43" s="36"/>
      <c r="Z43" s="36"/>
      <c r="AA43" s="36"/>
      <c r="AB43" s="36"/>
      <c r="AC43" s="37"/>
      <c r="AD43" s="119"/>
      <c r="AE43" s="14"/>
      <c r="AF43" s="36"/>
      <c r="AG43" s="36"/>
      <c r="AH43" s="36"/>
      <c r="AI43" s="36"/>
      <c r="AJ43" s="37"/>
      <c r="AK43" s="119"/>
      <c r="AL43" s="14"/>
      <c r="AM43" s="36"/>
      <c r="AN43" s="36"/>
      <c r="AO43" s="36"/>
      <c r="AP43" s="36"/>
      <c r="AQ43" s="37"/>
    </row>
    <row r="44" spans="1:43" ht="15.75">
      <c r="A44" s="75" t="s">
        <v>16</v>
      </c>
      <c r="B44" s="119"/>
      <c r="C44" s="6" t="s">
        <v>16</v>
      </c>
      <c r="D44" s="30" t="s">
        <v>395</v>
      </c>
      <c r="E44" s="30" t="s">
        <v>396</v>
      </c>
      <c r="F44" s="30" t="s">
        <v>397</v>
      </c>
      <c r="G44" s="30" t="s">
        <v>398</v>
      </c>
      <c r="H44" s="31" t="s">
        <v>399</v>
      </c>
      <c r="I44" s="119"/>
      <c r="J44" s="6" t="s">
        <v>16</v>
      </c>
      <c r="K44" s="30" t="s">
        <v>359</v>
      </c>
      <c r="L44" s="30" t="s">
        <v>405</v>
      </c>
      <c r="M44" s="30" t="s">
        <v>406</v>
      </c>
      <c r="N44" s="30" t="s">
        <v>407</v>
      </c>
      <c r="O44" s="31" t="s">
        <v>408</v>
      </c>
      <c r="P44" s="119"/>
      <c r="Q44" s="6" t="s">
        <v>16</v>
      </c>
      <c r="R44" s="30" t="s">
        <v>359</v>
      </c>
      <c r="S44" s="30" t="s">
        <v>375</v>
      </c>
      <c r="T44" s="30" t="s">
        <v>375</v>
      </c>
      <c r="U44" s="30" t="s">
        <v>375</v>
      </c>
      <c r="V44" s="31" t="s">
        <v>375</v>
      </c>
      <c r="W44" s="119"/>
      <c r="X44" s="6" t="s">
        <v>16</v>
      </c>
      <c r="Y44" s="30" t="s">
        <v>246</v>
      </c>
      <c r="Z44" s="30" t="s">
        <v>359</v>
      </c>
      <c r="AA44" s="30" t="s">
        <v>375</v>
      </c>
      <c r="AB44" s="30" t="s">
        <v>375</v>
      </c>
      <c r="AC44" s="31" t="s">
        <v>359</v>
      </c>
      <c r="AD44" s="119"/>
      <c r="AE44" s="6" t="s">
        <v>16</v>
      </c>
      <c r="AF44" s="30" t="s">
        <v>246</v>
      </c>
      <c r="AG44" s="30" t="s">
        <v>414</v>
      </c>
      <c r="AH44" s="30" t="s">
        <v>415</v>
      </c>
      <c r="AI44" s="30" t="s">
        <v>374</v>
      </c>
      <c r="AJ44" s="31" t="s">
        <v>416</v>
      </c>
      <c r="AK44" s="119"/>
      <c r="AL44" s="6" t="s">
        <v>16</v>
      </c>
      <c r="AM44" s="30" t="s">
        <v>395</v>
      </c>
      <c r="AN44" s="30" t="s">
        <v>421</v>
      </c>
      <c r="AO44" s="30" t="s">
        <v>422</v>
      </c>
      <c r="AP44" s="30" t="s">
        <v>423</v>
      </c>
      <c r="AQ44" s="31" t="s">
        <v>424</v>
      </c>
    </row>
    <row r="45" spans="1:43" ht="15.75">
      <c r="A45" s="75" t="s">
        <v>39</v>
      </c>
      <c r="B45" s="119"/>
      <c r="C45" s="6" t="s">
        <v>39</v>
      </c>
      <c r="D45" s="30">
        <v>0.04095959151163697</v>
      </c>
      <c r="E45" s="30">
        <v>0.008130058646202087</v>
      </c>
      <c r="F45" s="30">
        <v>0.004425048828125</v>
      </c>
      <c r="G45" s="30">
        <v>0.007537841796875</v>
      </c>
      <c r="H45" s="31">
        <v>0.00048828125</v>
      </c>
      <c r="I45" s="119"/>
      <c r="J45" s="6" t="s">
        <v>39</v>
      </c>
      <c r="K45" s="30">
        <v>1</v>
      </c>
      <c r="L45" s="30">
        <v>0.0390625</v>
      </c>
      <c r="M45" s="30">
        <v>0.0625</v>
      </c>
      <c r="N45" s="30">
        <v>0.125</v>
      </c>
      <c r="O45" s="31">
        <v>0.5</v>
      </c>
      <c r="P45" s="119"/>
      <c r="Q45" s="6" t="s">
        <v>39</v>
      </c>
      <c r="R45" s="30">
        <v>1</v>
      </c>
      <c r="S45" s="30">
        <v>1</v>
      </c>
      <c r="T45" s="30">
        <v>1</v>
      </c>
      <c r="U45" s="30">
        <v>1</v>
      </c>
      <c r="V45" s="31">
        <v>1</v>
      </c>
      <c r="W45" s="119"/>
      <c r="X45" s="6" t="s">
        <v>39</v>
      </c>
      <c r="Y45" s="30" t="s">
        <v>246</v>
      </c>
      <c r="Z45" s="30">
        <v>1</v>
      </c>
      <c r="AA45" s="30">
        <v>1</v>
      </c>
      <c r="AB45" s="30">
        <v>1</v>
      </c>
      <c r="AC45" s="31">
        <v>1</v>
      </c>
      <c r="AD45" s="119"/>
      <c r="AE45" s="6" t="s">
        <v>39</v>
      </c>
      <c r="AF45" s="30" t="s">
        <v>246</v>
      </c>
      <c r="AG45" s="30">
        <v>0.7744140625</v>
      </c>
      <c r="AH45" s="30">
        <v>0.021484375</v>
      </c>
      <c r="AI45" s="30">
        <v>0.03125</v>
      </c>
      <c r="AJ45" s="31">
        <v>0.25</v>
      </c>
      <c r="AK45" s="119"/>
      <c r="AL45" s="6" t="s">
        <v>39</v>
      </c>
      <c r="AM45" s="30">
        <v>0.04095959151163697</v>
      </c>
      <c r="AN45" s="30">
        <v>4.12575900554657E-05</v>
      </c>
      <c r="AO45" s="30">
        <v>0.0015137195587158203</v>
      </c>
      <c r="AP45" s="30">
        <v>8.797645568847656E-05</v>
      </c>
      <c r="AQ45" s="31">
        <v>6.103515625E-05</v>
      </c>
    </row>
    <row r="46" spans="1:43" ht="15.75">
      <c r="A46" s="75"/>
      <c r="B46" s="119"/>
      <c r="C46" s="6"/>
      <c r="D46" s="30"/>
      <c r="E46" s="30"/>
      <c r="F46" s="30"/>
      <c r="G46" s="30"/>
      <c r="H46" s="31"/>
      <c r="I46" s="119"/>
      <c r="J46" s="6"/>
      <c r="K46" s="30"/>
      <c r="L46" s="30"/>
      <c r="M46" s="30"/>
      <c r="N46" s="30"/>
      <c r="O46" s="31"/>
      <c r="P46" s="119"/>
      <c r="Q46" s="6"/>
      <c r="R46" s="30"/>
      <c r="S46" s="30"/>
      <c r="T46" s="30"/>
      <c r="U46" s="30"/>
      <c r="V46" s="31"/>
      <c r="W46" s="119"/>
      <c r="X46" s="6"/>
      <c r="Y46" s="30"/>
      <c r="Z46" s="30"/>
      <c r="AA46" s="30"/>
      <c r="AB46" s="30"/>
      <c r="AC46" s="31"/>
      <c r="AD46" s="119"/>
      <c r="AE46" s="6"/>
      <c r="AF46" s="30"/>
      <c r="AG46" s="30"/>
      <c r="AH46" s="30"/>
      <c r="AI46" s="30"/>
      <c r="AJ46" s="31"/>
      <c r="AK46" s="119"/>
      <c r="AL46" s="6"/>
      <c r="AM46" s="30"/>
      <c r="AN46" s="30"/>
      <c r="AO46" s="30"/>
      <c r="AP46" s="30"/>
      <c r="AQ46" s="31"/>
    </row>
    <row r="47" spans="1:43" ht="15.75">
      <c r="A47" s="72" t="s">
        <v>179</v>
      </c>
      <c r="B47" s="119"/>
      <c r="C47" s="17" t="s">
        <v>179</v>
      </c>
      <c r="D47" s="25">
        <v>6</v>
      </c>
      <c r="E47" s="25">
        <v>2</v>
      </c>
      <c r="F47" s="25">
        <v>5</v>
      </c>
      <c r="G47" s="25">
        <v>5</v>
      </c>
      <c r="H47" s="26">
        <v>1</v>
      </c>
      <c r="I47" s="119"/>
      <c r="J47" s="17" t="s">
        <v>179</v>
      </c>
      <c r="K47" s="25">
        <v>1</v>
      </c>
      <c r="L47" s="25">
        <v>3</v>
      </c>
      <c r="M47" s="25">
        <v>1</v>
      </c>
      <c r="N47" s="25">
        <v>1</v>
      </c>
      <c r="O47" s="26">
        <v>1</v>
      </c>
      <c r="P47" s="119"/>
      <c r="Q47" s="17" t="s">
        <v>179</v>
      </c>
      <c r="R47" s="25">
        <v>1</v>
      </c>
      <c r="S47" s="25">
        <v>1</v>
      </c>
      <c r="T47" s="25">
        <v>1</v>
      </c>
      <c r="U47" s="25">
        <v>1</v>
      </c>
      <c r="V47" s="26">
        <v>1</v>
      </c>
      <c r="W47" s="119"/>
      <c r="X47" s="17" t="s">
        <v>179</v>
      </c>
      <c r="Y47" s="25" t="s">
        <v>246</v>
      </c>
      <c r="Z47" s="25">
        <v>1</v>
      </c>
      <c r="AA47" s="25">
        <v>1</v>
      </c>
      <c r="AB47" s="25">
        <v>1</v>
      </c>
      <c r="AC47" s="26">
        <v>1</v>
      </c>
      <c r="AD47" s="119"/>
      <c r="AE47" s="17" t="s">
        <v>179</v>
      </c>
      <c r="AF47" s="25" t="s">
        <v>246</v>
      </c>
      <c r="AG47" s="25">
        <v>4</v>
      </c>
      <c r="AH47" s="25">
        <v>2</v>
      </c>
      <c r="AI47" s="25">
        <v>1</v>
      </c>
      <c r="AJ47" s="26">
        <v>1</v>
      </c>
      <c r="AK47" s="119"/>
      <c r="AL47" s="17" t="s">
        <v>179</v>
      </c>
      <c r="AM47" s="25">
        <v>6</v>
      </c>
      <c r="AN47" s="25">
        <v>5</v>
      </c>
      <c r="AO47" s="25">
        <v>7</v>
      </c>
      <c r="AP47" s="25">
        <v>3</v>
      </c>
      <c r="AQ47" s="26">
        <v>1</v>
      </c>
    </row>
    <row r="48" spans="1:43" ht="15.75">
      <c r="A48" s="72" t="s">
        <v>177</v>
      </c>
      <c r="B48" s="119"/>
      <c r="C48" s="17" t="s">
        <v>177</v>
      </c>
      <c r="D48" s="30">
        <v>6.430569147313242E-05</v>
      </c>
      <c r="E48" s="30">
        <v>1.2814105767629005E-06</v>
      </c>
      <c r="F48" s="30">
        <v>0.3137254901960784</v>
      </c>
      <c r="G48" s="30">
        <v>0.3308823529411765</v>
      </c>
      <c r="H48" s="31">
        <v>1</v>
      </c>
      <c r="I48" s="119"/>
      <c r="J48" s="17" t="s">
        <v>177</v>
      </c>
      <c r="K48" s="30">
        <v>1</v>
      </c>
      <c r="L48" s="30">
        <v>1</v>
      </c>
      <c r="M48" s="30">
        <v>1</v>
      </c>
      <c r="N48" s="30">
        <v>1</v>
      </c>
      <c r="O48" s="31">
        <v>1</v>
      </c>
      <c r="P48" s="119"/>
      <c r="Q48" s="17" t="s">
        <v>177</v>
      </c>
      <c r="R48" s="30">
        <v>1</v>
      </c>
      <c r="S48" s="30">
        <v>1</v>
      </c>
      <c r="T48" s="30">
        <v>1</v>
      </c>
      <c r="U48" s="30">
        <v>1</v>
      </c>
      <c r="V48" s="31">
        <v>1</v>
      </c>
      <c r="W48" s="119"/>
      <c r="X48" s="17" t="s">
        <v>177</v>
      </c>
      <c r="Y48" s="30" t="s">
        <v>246</v>
      </c>
      <c r="Z48" s="30">
        <v>1</v>
      </c>
      <c r="AA48" s="30">
        <v>1</v>
      </c>
      <c r="AB48" s="30">
        <v>1</v>
      </c>
      <c r="AC48" s="31">
        <v>1</v>
      </c>
      <c r="AD48" s="119"/>
      <c r="AE48" s="17" t="s">
        <v>177</v>
      </c>
      <c r="AF48" s="30" t="s">
        <v>246</v>
      </c>
      <c r="AG48" s="30">
        <v>0.07575757575757576</v>
      </c>
      <c r="AH48" s="30">
        <v>0.2</v>
      </c>
      <c r="AI48" s="30">
        <v>1</v>
      </c>
      <c r="AJ48" s="31">
        <v>1</v>
      </c>
      <c r="AK48" s="119"/>
      <c r="AL48" s="17" t="s">
        <v>177</v>
      </c>
      <c r="AM48" s="30">
        <v>6.430569147313242E-05</v>
      </c>
      <c r="AN48" s="30">
        <v>0.0012095747389865037</v>
      </c>
      <c r="AO48" s="30">
        <v>0.1548494983277592</v>
      </c>
      <c r="AP48" s="30">
        <v>0.009999999999999998</v>
      </c>
      <c r="AQ48" s="31">
        <v>1</v>
      </c>
    </row>
    <row r="49" spans="1:43" ht="15.75">
      <c r="A49" s="72"/>
      <c r="B49" s="119"/>
      <c r="C49" s="17"/>
      <c r="D49" s="30"/>
      <c r="E49" s="30"/>
      <c r="F49" s="30"/>
      <c r="G49" s="30"/>
      <c r="H49" s="31"/>
      <c r="I49" s="119"/>
      <c r="J49" s="17"/>
      <c r="K49" s="30"/>
      <c r="L49" s="30"/>
      <c r="M49" s="30"/>
      <c r="N49" s="30"/>
      <c r="O49" s="31"/>
      <c r="P49" s="119"/>
      <c r="Q49" s="17"/>
      <c r="R49" s="30"/>
      <c r="S49" s="30"/>
      <c r="T49" s="30"/>
      <c r="U49" s="30"/>
      <c r="V49" s="31"/>
      <c r="W49" s="119"/>
      <c r="X49" s="17"/>
      <c r="Y49" s="30"/>
      <c r="Z49" s="30"/>
      <c r="AA49" s="30"/>
      <c r="AB49" s="30"/>
      <c r="AC49" s="31"/>
      <c r="AD49" s="119"/>
      <c r="AE49" s="17"/>
      <c r="AF49" s="30"/>
      <c r="AG49" s="30"/>
      <c r="AH49" s="30"/>
      <c r="AI49" s="30"/>
      <c r="AJ49" s="31"/>
      <c r="AK49" s="119"/>
      <c r="AL49" s="17"/>
      <c r="AM49" s="30"/>
      <c r="AN49" s="30"/>
      <c r="AO49" s="30"/>
      <c r="AP49" s="30"/>
      <c r="AQ49" s="31"/>
    </row>
    <row r="50" spans="1:43" ht="15.75">
      <c r="A50" s="72" t="s">
        <v>178</v>
      </c>
      <c r="B50" s="119"/>
      <c r="C50" s="17" t="s">
        <v>178</v>
      </c>
      <c r="D50" s="30">
        <v>0.00013923592189479805</v>
      </c>
      <c r="E50" s="30">
        <v>0.0007806347287867554</v>
      </c>
      <c r="F50" s="30">
        <v>0.08916072560828947</v>
      </c>
      <c r="G50" s="30">
        <v>0.31558743297647185</v>
      </c>
      <c r="H50" s="31">
        <v>0.9970511887836083</v>
      </c>
      <c r="I50" s="119"/>
      <c r="J50" s="17" t="s">
        <v>178</v>
      </c>
      <c r="K50" s="30">
        <v>0.7559870440338785</v>
      </c>
      <c r="L50" s="30">
        <v>0.9800765453937181</v>
      </c>
      <c r="M50" s="30">
        <v>0.5296533553335364</v>
      </c>
      <c r="N50" s="30">
        <v>0.9832203581513866</v>
      </c>
      <c r="O50" s="31">
        <v>0.9999996561199013</v>
      </c>
      <c r="P50" s="119"/>
      <c r="Q50" s="17" t="s">
        <v>178</v>
      </c>
      <c r="R50" s="30">
        <v>1</v>
      </c>
      <c r="S50" s="30">
        <v>0.9980427934118423</v>
      </c>
      <c r="T50" s="30">
        <v>0.3339948456580105</v>
      </c>
      <c r="U50" s="30">
        <v>0.9988216769524669</v>
      </c>
      <c r="V50" s="31">
        <v>0.99989038522802</v>
      </c>
      <c r="W50" s="119"/>
      <c r="X50" s="17" t="s">
        <v>178</v>
      </c>
      <c r="Y50" s="30" t="s">
        <v>246</v>
      </c>
      <c r="Z50" s="30">
        <v>1</v>
      </c>
      <c r="AA50" s="30">
        <v>0.9994325257868368</v>
      </c>
      <c r="AB50" s="30">
        <v>0.9999966413610409</v>
      </c>
      <c r="AC50" s="31">
        <v>1</v>
      </c>
      <c r="AD50" s="119"/>
      <c r="AE50" s="17" t="s">
        <v>178</v>
      </c>
      <c r="AF50" s="30" t="s">
        <v>246</v>
      </c>
      <c r="AG50" s="30">
        <v>0.09612351673536712</v>
      </c>
      <c r="AH50" s="30">
        <v>0.4069424806560248</v>
      </c>
      <c r="AI50" s="30">
        <v>0.9964084328518482</v>
      </c>
      <c r="AJ50" s="31">
        <v>0.9959404507461063</v>
      </c>
      <c r="AK50" s="119"/>
      <c r="AL50" s="17" t="s">
        <v>178</v>
      </c>
      <c r="AM50" s="30">
        <v>0.00018965789616920414</v>
      </c>
      <c r="AN50" s="30">
        <v>0.02431451996175471</v>
      </c>
      <c r="AO50" s="30">
        <v>0.0037869777631295287</v>
      </c>
      <c r="AP50" s="30">
        <v>0.3428380263820737</v>
      </c>
      <c r="AQ50" s="31">
        <v>0.9999897446897846</v>
      </c>
    </row>
    <row r="51" spans="1:43" ht="16.5" thickBot="1">
      <c r="A51" s="73"/>
      <c r="B51" s="119"/>
      <c r="C51" s="22"/>
      <c r="D51" s="23"/>
      <c r="E51" s="23"/>
      <c r="F51" s="23"/>
      <c r="G51" s="23"/>
      <c r="H51" s="24"/>
      <c r="I51" s="119"/>
      <c r="J51" s="22"/>
      <c r="K51" s="23"/>
      <c r="L51" s="23"/>
      <c r="M51" s="23"/>
      <c r="N51" s="23"/>
      <c r="O51" s="24"/>
      <c r="P51" s="119"/>
      <c r="Q51" s="22"/>
      <c r="R51" s="23"/>
      <c r="S51" s="23"/>
      <c r="T51" s="23"/>
      <c r="U51" s="23"/>
      <c r="V51" s="24"/>
      <c r="W51" s="119"/>
      <c r="X51" s="22"/>
      <c r="Y51" s="23"/>
      <c r="Z51" s="23"/>
      <c r="AA51" s="23"/>
      <c r="AB51" s="23"/>
      <c r="AC51" s="24"/>
      <c r="AD51" s="119"/>
      <c r="AE51" s="22"/>
      <c r="AF51" s="23"/>
      <c r="AG51" s="23"/>
      <c r="AH51" s="23"/>
      <c r="AI51" s="23"/>
      <c r="AJ51" s="24"/>
      <c r="AK51" s="119"/>
      <c r="AL51" s="22"/>
      <c r="AM51" s="23"/>
      <c r="AN51" s="23"/>
      <c r="AO51" s="23"/>
      <c r="AP51" s="23"/>
      <c r="AQ51" s="24"/>
    </row>
    <row r="52" spans="1:43" ht="15.75">
      <c r="A52" s="71" t="s">
        <v>175</v>
      </c>
      <c r="B52" s="119"/>
      <c r="C52" s="14" t="s">
        <v>175</v>
      </c>
      <c r="D52" s="25"/>
      <c r="E52" s="25"/>
      <c r="F52" s="25"/>
      <c r="G52" s="25"/>
      <c r="H52" s="26"/>
      <c r="I52" s="119"/>
      <c r="J52" s="14" t="s">
        <v>175</v>
      </c>
      <c r="K52" s="25"/>
      <c r="L52" s="25"/>
      <c r="M52" s="25"/>
      <c r="N52" s="25"/>
      <c r="O52" s="26"/>
      <c r="P52" s="119"/>
      <c r="Q52" s="14" t="s">
        <v>175</v>
      </c>
      <c r="R52" s="25"/>
      <c r="S52" s="25"/>
      <c r="T52" s="25"/>
      <c r="U52" s="25"/>
      <c r="V52" s="26"/>
      <c r="W52" s="119"/>
      <c r="X52" s="14" t="s">
        <v>175</v>
      </c>
      <c r="Y52" s="25"/>
      <c r="Z52" s="25"/>
      <c r="AA52" s="25"/>
      <c r="AB52" s="25"/>
      <c r="AC52" s="26"/>
      <c r="AD52" s="119"/>
      <c r="AE52" s="14" t="s">
        <v>175</v>
      </c>
      <c r="AF52" s="25"/>
      <c r="AG52" s="25"/>
      <c r="AH52" s="25"/>
      <c r="AI52" s="25"/>
      <c r="AJ52" s="26"/>
      <c r="AK52" s="119"/>
      <c r="AL52" s="14" t="s">
        <v>175</v>
      </c>
      <c r="AM52" s="25"/>
      <c r="AN52" s="25"/>
      <c r="AO52" s="25"/>
      <c r="AP52" s="25"/>
      <c r="AQ52" s="26"/>
    </row>
    <row r="53" spans="1:43" ht="15.75">
      <c r="A53" s="71"/>
      <c r="B53" s="119"/>
      <c r="C53" s="14"/>
      <c r="D53" s="25"/>
      <c r="E53" s="25"/>
      <c r="F53" s="25"/>
      <c r="G53" s="25"/>
      <c r="H53" s="26"/>
      <c r="I53" s="119"/>
      <c r="J53" s="14"/>
      <c r="K53" s="25"/>
      <c r="L53" s="25"/>
      <c r="M53" s="25"/>
      <c r="N53" s="25"/>
      <c r="O53" s="26"/>
      <c r="P53" s="119"/>
      <c r="Q53" s="14"/>
      <c r="R53" s="25"/>
      <c r="S53" s="25"/>
      <c r="T53" s="25"/>
      <c r="U53" s="25"/>
      <c r="V53" s="26"/>
      <c r="W53" s="119"/>
      <c r="X53" s="14"/>
      <c r="Y53" s="25"/>
      <c r="Z53" s="25"/>
      <c r="AA53" s="25"/>
      <c r="AB53" s="25"/>
      <c r="AC53" s="26"/>
      <c r="AD53" s="119"/>
      <c r="AE53" s="14"/>
      <c r="AF53" s="25"/>
      <c r="AG53" s="25"/>
      <c r="AH53" s="25"/>
      <c r="AI53" s="25"/>
      <c r="AJ53" s="26"/>
      <c r="AK53" s="119"/>
      <c r="AL53" s="14"/>
      <c r="AM53" s="25"/>
      <c r="AN53" s="25"/>
      <c r="AO53" s="25"/>
      <c r="AP53" s="25"/>
      <c r="AQ53" s="26"/>
    </row>
    <row r="54" spans="1:43" ht="18.75">
      <c r="A54" s="75" t="s">
        <v>180</v>
      </c>
      <c r="B54" s="119"/>
      <c r="C54" s="6" t="s">
        <v>180</v>
      </c>
      <c r="D54" s="30">
        <v>83.30269370337585</v>
      </c>
      <c r="E54" s="30">
        <v>65.08584751751606</v>
      </c>
      <c r="F54" s="30">
        <v>35.28045277925373</v>
      </c>
      <c r="G54" s="30">
        <v>28.187323406150572</v>
      </c>
      <c r="H54" s="31">
        <v>15.431700586722332</v>
      </c>
      <c r="I54" s="119"/>
      <c r="J54" s="6" t="s">
        <v>180</v>
      </c>
      <c r="K54" s="30">
        <v>0</v>
      </c>
      <c r="L54" s="30">
        <v>10.382207495424675</v>
      </c>
      <c r="M54" s="30">
        <v>17.621481436640565</v>
      </c>
      <c r="N54" s="30">
        <v>5.065772664996881</v>
      </c>
      <c r="O54" s="31">
        <v>0.12659874115923012</v>
      </c>
      <c r="P54" s="119"/>
      <c r="Q54" s="6" t="s">
        <v>180</v>
      </c>
      <c r="R54" s="30">
        <v>0</v>
      </c>
      <c r="S54" s="30">
        <v>0.693030591008259</v>
      </c>
      <c r="T54" s="30">
        <v>7.118288960390871</v>
      </c>
      <c r="U54" s="30">
        <v>0.5036613734963816</v>
      </c>
      <c r="V54" s="31">
        <v>0.10385005010229134</v>
      </c>
      <c r="W54" s="119"/>
      <c r="X54" s="6" t="s">
        <v>180</v>
      </c>
      <c r="Y54" s="30" t="s">
        <v>246</v>
      </c>
      <c r="Z54" s="30">
        <v>0</v>
      </c>
      <c r="AA54" s="30">
        <v>0</v>
      </c>
      <c r="AB54" s="30">
        <v>0</v>
      </c>
      <c r="AC54" s="31">
        <v>0</v>
      </c>
      <c r="AD54" s="119"/>
      <c r="AE54" s="6" t="s">
        <v>180</v>
      </c>
      <c r="AF54" s="30" t="s">
        <v>246</v>
      </c>
      <c r="AG54" s="30">
        <v>26.724952005732014</v>
      </c>
      <c r="AH54" s="30">
        <v>20.18508528532992</v>
      </c>
      <c r="AI54" s="30">
        <v>5.675353008206124</v>
      </c>
      <c r="AJ54" s="31">
        <v>4.25057199878212</v>
      </c>
      <c r="AK54" s="119"/>
      <c r="AL54" s="6" t="s">
        <v>180</v>
      </c>
      <c r="AM54" s="30">
        <v>81.89484925765828</v>
      </c>
      <c r="AN54" s="30">
        <v>55.70658554835856</v>
      </c>
      <c r="AO54" s="30">
        <v>86.20031808445908</v>
      </c>
      <c r="AP54" s="30">
        <v>52.79283115608516</v>
      </c>
      <c r="AQ54" s="31">
        <v>13.837242523402582</v>
      </c>
    </row>
    <row r="55" spans="1:43" ht="15.75">
      <c r="A55" s="75" t="s">
        <v>15</v>
      </c>
      <c r="B55" s="119"/>
      <c r="C55" s="6" t="s">
        <v>15</v>
      </c>
      <c r="D55" s="25">
        <v>34</v>
      </c>
      <c r="E55" s="25">
        <v>35</v>
      </c>
      <c r="F55" s="25">
        <v>25</v>
      </c>
      <c r="G55" s="25">
        <v>27</v>
      </c>
      <c r="H55" s="26">
        <v>21</v>
      </c>
      <c r="I55" s="119"/>
      <c r="J55" s="6" t="s">
        <v>15</v>
      </c>
      <c r="K55" s="25">
        <v>0</v>
      </c>
      <c r="L55" s="25">
        <v>11</v>
      </c>
      <c r="M55" s="25">
        <v>9</v>
      </c>
      <c r="N55" s="25">
        <v>9</v>
      </c>
      <c r="O55" s="26">
        <v>4</v>
      </c>
      <c r="P55" s="119"/>
      <c r="Q55" s="6" t="s">
        <v>15</v>
      </c>
      <c r="R55" s="25">
        <v>0</v>
      </c>
      <c r="S55" s="25">
        <v>2</v>
      </c>
      <c r="T55" s="25">
        <v>2</v>
      </c>
      <c r="U55" s="25">
        <v>2</v>
      </c>
      <c r="V55" s="26">
        <v>1</v>
      </c>
      <c r="W55" s="119"/>
      <c r="X55" s="6" t="s">
        <v>15</v>
      </c>
      <c r="Y55" s="25" t="s">
        <v>246</v>
      </c>
      <c r="Z55" s="25">
        <v>0</v>
      </c>
      <c r="AA55" s="25">
        <v>0</v>
      </c>
      <c r="AB55" s="25">
        <v>0</v>
      </c>
      <c r="AC55" s="26">
        <v>0</v>
      </c>
      <c r="AD55" s="119"/>
      <c r="AE55" s="6" t="s">
        <v>15</v>
      </c>
      <c r="AF55" s="25" t="s">
        <v>246</v>
      </c>
      <c r="AG55" s="25">
        <v>13</v>
      </c>
      <c r="AH55" s="25">
        <v>16</v>
      </c>
      <c r="AI55" s="25">
        <v>11</v>
      </c>
      <c r="AJ55" s="26">
        <v>8</v>
      </c>
      <c r="AK55" s="119"/>
      <c r="AL55" s="6" t="s">
        <v>15</v>
      </c>
      <c r="AM55" s="25">
        <v>34</v>
      </c>
      <c r="AN55" s="25">
        <v>37</v>
      </c>
      <c r="AO55" s="25">
        <v>36</v>
      </c>
      <c r="AP55" s="25">
        <v>33</v>
      </c>
      <c r="AQ55" s="26">
        <v>28</v>
      </c>
    </row>
    <row r="56" spans="1:43" ht="18.75">
      <c r="A56" s="75" t="s">
        <v>37</v>
      </c>
      <c r="B56" s="119"/>
      <c r="C56" s="6" t="s">
        <v>37</v>
      </c>
      <c r="D56" s="30">
        <v>5.077513403568768E-06</v>
      </c>
      <c r="E56" s="30">
        <v>0.0014944381900720118</v>
      </c>
      <c r="F56" s="30">
        <v>0.08324940011767656</v>
      </c>
      <c r="G56" s="30">
        <v>0.40136428532898893</v>
      </c>
      <c r="H56" s="31">
        <v>0.8006839189573626</v>
      </c>
      <c r="I56" s="119"/>
      <c r="J56" s="6" t="s">
        <v>37</v>
      </c>
      <c r="K56" s="30">
        <v>1</v>
      </c>
      <c r="L56" s="30">
        <v>0.4963700437902476</v>
      </c>
      <c r="M56" s="30">
        <v>0.039827812180463835</v>
      </c>
      <c r="N56" s="30">
        <v>0.8285373950624763</v>
      </c>
      <c r="O56" s="31">
        <v>0.9980791643158096</v>
      </c>
      <c r="P56" s="119"/>
      <c r="Q56" s="6" t="s">
        <v>37</v>
      </c>
      <c r="R56" s="30">
        <v>1</v>
      </c>
      <c r="S56" s="30">
        <v>0.707148003019351</v>
      </c>
      <c r="T56" s="30">
        <v>0.02846316510230349</v>
      </c>
      <c r="U56" s="30">
        <v>0.7773763470442576</v>
      </c>
      <c r="V56" s="31">
        <v>0.7472574464019814</v>
      </c>
      <c r="W56" s="119"/>
      <c r="X56" s="6" t="s">
        <v>37</v>
      </c>
      <c r="Y56" s="30" t="s">
        <v>246</v>
      </c>
      <c r="Z56" s="30">
        <v>1</v>
      </c>
      <c r="AA56" s="30">
        <v>1</v>
      </c>
      <c r="AB56" s="30">
        <v>1</v>
      </c>
      <c r="AC56" s="31">
        <v>1</v>
      </c>
      <c r="AD56" s="119"/>
      <c r="AE56" s="6" t="s">
        <v>37</v>
      </c>
      <c r="AF56" s="30" t="s">
        <v>246</v>
      </c>
      <c r="AG56" s="30">
        <v>0.013565165202924763</v>
      </c>
      <c r="AH56" s="30">
        <v>0.21199994312409995</v>
      </c>
      <c r="AI56" s="30">
        <v>0.8941240228172297</v>
      </c>
      <c r="AJ56" s="31">
        <v>0.8338378611381395</v>
      </c>
      <c r="AK56" s="119"/>
      <c r="AL56" s="6" t="s">
        <v>37</v>
      </c>
      <c r="AM56" s="30">
        <v>7.890593569151805E-06</v>
      </c>
      <c r="AN56" s="30">
        <v>0.02480030229722508</v>
      </c>
      <c r="AO56" s="30">
        <v>5.310546318714508E-06</v>
      </c>
      <c r="AP56" s="30">
        <v>0.015807087597690783</v>
      </c>
      <c r="AQ56" s="31">
        <v>0.9883035675660076</v>
      </c>
    </row>
    <row r="57" spans="1:43" ht="15.75">
      <c r="A57" s="75"/>
      <c r="B57" s="119"/>
      <c r="C57" s="6"/>
      <c r="D57" s="30"/>
      <c r="E57" s="30"/>
      <c r="F57" s="30"/>
      <c r="G57" s="30"/>
      <c r="H57" s="31"/>
      <c r="I57" s="119"/>
      <c r="J57" s="6"/>
      <c r="K57" s="30"/>
      <c r="L57" s="30"/>
      <c r="M57" s="30"/>
      <c r="N57" s="30"/>
      <c r="O57" s="31"/>
      <c r="P57" s="119"/>
      <c r="Q57" s="6"/>
      <c r="R57" s="30"/>
      <c r="S57" s="30"/>
      <c r="T57" s="30"/>
      <c r="U57" s="30"/>
      <c r="V57" s="31"/>
      <c r="W57" s="119"/>
      <c r="X57" s="6"/>
      <c r="Y57" s="30"/>
      <c r="Z57" s="30"/>
      <c r="AA57" s="30"/>
      <c r="AB57" s="30"/>
      <c r="AC57" s="31"/>
      <c r="AD57" s="119"/>
      <c r="AE57" s="6"/>
      <c r="AF57" s="30"/>
      <c r="AG57" s="30"/>
      <c r="AH57" s="30"/>
      <c r="AI57" s="30"/>
      <c r="AJ57" s="31"/>
      <c r="AK57" s="119"/>
      <c r="AL57" s="6"/>
      <c r="AM57" s="30"/>
      <c r="AN57" s="30"/>
      <c r="AO57" s="30"/>
      <c r="AP57" s="30"/>
      <c r="AQ57" s="31"/>
    </row>
    <row r="58" spans="1:43" ht="15.75">
      <c r="A58" s="75" t="s">
        <v>176</v>
      </c>
      <c r="B58" s="119"/>
      <c r="C58" s="6" t="s">
        <v>176</v>
      </c>
      <c r="D58" s="30">
        <v>88.86762762490292</v>
      </c>
      <c r="E58" s="30">
        <v>83.32173335444675</v>
      </c>
      <c r="F58" s="30">
        <v>72.51724153387563</v>
      </c>
      <c r="G58" s="30">
        <v>53.476553043968494</v>
      </c>
      <c r="H58" s="31">
        <v>37.10126813473264</v>
      </c>
      <c r="I58" s="119"/>
      <c r="J58" s="6" t="s">
        <v>176</v>
      </c>
      <c r="K58" s="30">
        <v>7.188119166585582</v>
      </c>
      <c r="L58" s="30">
        <v>39.92210589969697</v>
      </c>
      <c r="M58" s="30">
        <v>61.90765489068175</v>
      </c>
      <c r="N58" s="30">
        <v>39.584020354253454</v>
      </c>
      <c r="O58" s="31">
        <v>42.124328614879445</v>
      </c>
      <c r="P58" s="119"/>
      <c r="Q58" s="6" t="s">
        <v>176</v>
      </c>
      <c r="R58" s="30">
        <v>0</v>
      </c>
      <c r="S58" s="30">
        <v>36.95391650257069</v>
      </c>
      <c r="T58" s="30">
        <v>46.80796535539461</v>
      </c>
      <c r="U58" s="30">
        <v>32.19544352832972</v>
      </c>
      <c r="V58" s="31">
        <v>33.23440820139398</v>
      </c>
      <c r="W58" s="119"/>
      <c r="X58" s="6" t="s">
        <v>176</v>
      </c>
      <c r="Y58" s="30" t="s">
        <v>246</v>
      </c>
      <c r="Z58" s="30">
        <v>0</v>
      </c>
      <c r="AA58" s="30">
        <v>20.436032875441647</v>
      </c>
      <c r="AB58" s="30">
        <v>7.330225716344671</v>
      </c>
      <c r="AC58" s="31">
        <v>0</v>
      </c>
      <c r="AD58" s="119"/>
      <c r="AE58" s="6" t="s">
        <v>176</v>
      </c>
      <c r="AF58" s="30" t="s">
        <v>246</v>
      </c>
      <c r="AG58" s="30">
        <v>56.6857038242417</v>
      </c>
      <c r="AH58" s="30">
        <v>65.94566677645514</v>
      </c>
      <c r="AI58" s="30">
        <v>59.11438502118336</v>
      </c>
      <c r="AJ58" s="31">
        <v>51.55369799993396</v>
      </c>
      <c r="AK58" s="119"/>
      <c r="AL58" s="6" t="s">
        <v>176</v>
      </c>
      <c r="AM58" s="30">
        <v>87.63147425440087</v>
      </c>
      <c r="AN58" s="30">
        <v>67.53220003664859</v>
      </c>
      <c r="AO58" s="30">
        <v>104.24288981648982</v>
      </c>
      <c r="AP58" s="30">
        <v>78.40244793631493</v>
      </c>
      <c r="AQ58" s="31">
        <v>27.681257807317515</v>
      </c>
    </row>
    <row r="59" spans="1:43" ht="15.75">
      <c r="A59" s="75" t="s">
        <v>15</v>
      </c>
      <c r="B59" s="119"/>
      <c r="C59" s="6" t="s">
        <v>15</v>
      </c>
      <c r="D59" s="25">
        <v>36</v>
      </c>
      <c r="E59" s="25">
        <v>41</v>
      </c>
      <c r="F59" s="25">
        <v>41</v>
      </c>
      <c r="G59" s="25">
        <v>41</v>
      </c>
      <c r="H59" s="26">
        <v>41</v>
      </c>
      <c r="I59" s="119"/>
      <c r="J59" s="6" t="s">
        <v>15</v>
      </c>
      <c r="K59" s="25">
        <v>18</v>
      </c>
      <c r="L59" s="25">
        <v>42</v>
      </c>
      <c r="M59" s="25">
        <v>41</v>
      </c>
      <c r="N59" s="25">
        <v>40</v>
      </c>
      <c r="O59" s="26">
        <v>40</v>
      </c>
      <c r="P59" s="119"/>
      <c r="Q59" s="6" t="s">
        <v>15</v>
      </c>
      <c r="R59" s="25">
        <v>2</v>
      </c>
      <c r="S59" s="25">
        <v>41</v>
      </c>
      <c r="T59" s="25">
        <v>41</v>
      </c>
      <c r="U59" s="25">
        <v>41</v>
      </c>
      <c r="V59" s="26">
        <v>41</v>
      </c>
      <c r="W59" s="119"/>
      <c r="X59" s="6" t="s">
        <v>15</v>
      </c>
      <c r="Y59" s="25" t="s">
        <v>246</v>
      </c>
      <c r="Z59" s="25">
        <v>35</v>
      </c>
      <c r="AA59" s="25">
        <v>41</v>
      </c>
      <c r="AB59" s="25">
        <v>39</v>
      </c>
      <c r="AC59" s="26">
        <v>35</v>
      </c>
      <c r="AD59" s="119"/>
      <c r="AE59" s="6" t="s">
        <v>15</v>
      </c>
      <c r="AF59" s="25" t="s">
        <v>246</v>
      </c>
      <c r="AG59" s="25">
        <v>40</v>
      </c>
      <c r="AH59" s="25">
        <v>41</v>
      </c>
      <c r="AI59" s="25">
        <v>40</v>
      </c>
      <c r="AJ59" s="26">
        <v>40</v>
      </c>
      <c r="AK59" s="119"/>
      <c r="AL59" s="6" t="s">
        <v>15</v>
      </c>
      <c r="AM59" s="25">
        <v>36</v>
      </c>
      <c r="AN59" s="25">
        <v>42</v>
      </c>
      <c r="AO59" s="25">
        <v>41</v>
      </c>
      <c r="AP59" s="25">
        <v>41</v>
      </c>
      <c r="AQ59" s="26">
        <v>41</v>
      </c>
    </row>
    <row r="60" spans="1:43" ht="18.75">
      <c r="A60" s="75" t="s">
        <v>38</v>
      </c>
      <c r="B60" s="119"/>
      <c r="C60" s="6" t="s">
        <v>38</v>
      </c>
      <c r="D60" s="30">
        <v>2.3087106475363453E-06</v>
      </c>
      <c r="E60" s="30">
        <v>0.0001042611574397641</v>
      </c>
      <c r="F60" s="30">
        <v>0.0017368519019218317</v>
      </c>
      <c r="G60" s="30">
        <v>0.09166262340654448</v>
      </c>
      <c r="H60" s="31">
        <v>0.6445685223333947</v>
      </c>
      <c r="I60" s="119"/>
      <c r="J60" s="6" t="s">
        <v>38</v>
      </c>
      <c r="K60" s="30">
        <v>0.9884417441395688</v>
      </c>
      <c r="L60" s="30">
        <v>0.5625524140159871</v>
      </c>
      <c r="M60" s="30">
        <v>0.019031740097542205</v>
      </c>
      <c r="N60" s="30">
        <v>0.48882410877700644</v>
      </c>
      <c r="O60" s="31">
        <v>0.37914439873800726</v>
      </c>
      <c r="P60" s="119"/>
      <c r="Q60" s="6" t="s">
        <v>38</v>
      </c>
      <c r="R60" s="30">
        <v>1</v>
      </c>
      <c r="S60" s="30">
        <v>0.6510272413271049</v>
      </c>
      <c r="T60" s="30">
        <v>0.24627662093492797</v>
      </c>
      <c r="U60" s="30">
        <v>0.8357314672439639</v>
      </c>
      <c r="V60" s="31">
        <v>0.8005750448639499</v>
      </c>
      <c r="W60" s="119"/>
      <c r="X60" s="6" t="s">
        <v>38</v>
      </c>
      <c r="Y60" s="30" t="s">
        <v>246</v>
      </c>
      <c r="Z60" s="30">
        <v>1</v>
      </c>
      <c r="AA60" s="30">
        <v>0.997002645562296</v>
      </c>
      <c r="AB60" s="30">
        <v>0.9999999942500688</v>
      </c>
      <c r="AC60" s="31">
        <v>1</v>
      </c>
      <c r="AD60" s="119"/>
      <c r="AE60" s="6" t="s">
        <v>38</v>
      </c>
      <c r="AF60" s="30" t="s">
        <v>246</v>
      </c>
      <c r="AG60" s="30">
        <v>0.04202802044716964</v>
      </c>
      <c r="AH60" s="30">
        <v>0.008037268332392147</v>
      </c>
      <c r="AI60" s="30">
        <v>0.026168923379174844</v>
      </c>
      <c r="AJ60" s="31">
        <v>0.10422285455240982</v>
      </c>
      <c r="AK60" s="119"/>
      <c r="AL60" s="6" t="s">
        <v>38</v>
      </c>
      <c r="AM60" s="30">
        <v>3.402612827194346E-06</v>
      </c>
      <c r="AN60" s="30">
        <v>0.007488249182496103</v>
      </c>
      <c r="AO60" s="30">
        <v>2.0377462719554243E-07</v>
      </c>
      <c r="AP60" s="30">
        <v>0.00039101549351299505</v>
      </c>
      <c r="AQ60" s="31">
        <v>0.9444681598943994</v>
      </c>
    </row>
    <row r="61" spans="1:43" ht="15.75">
      <c r="A61" s="71"/>
      <c r="B61" s="119"/>
      <c r="C61" s="14"/>
      <c r="D61" s="36"/>
      <c r="E61" s="36"/>
      <c r="F61" s="36"/>
      <c r="G61" s="36"/>
      <c r="H61" s="37"/>
      <c r="I61" s="119"/>
      <c r="J61" s="14"/>
      <c r="K61" s="36"/>
      <c r="L61" s="36"/>
      <c r="M61" s="36"/>
      <c r="N61" s="36"/>
      <c r="O61" s="37"/>
      <c r="P61" s="119"/>
      <c r="Q61" s="14"/>
      <c r="R61" s="36"/>
      <c r="S61" s="36"/>
      <c r="T61" s="36"/>
      <c r="U61" s="36"/>
      <c r="V61" s="37"/>
      <c r="W61" s="119"/>
      <c r="X61" s="14"/>
      <c r="Y61" s="36"/>
      <c r="Z61" s="36"/>
      <c r="AA61" s="36"/>
      <c r="AB61" s="36"/>
      <c r="AC61" s="37"/>
      <c r="AD61" s="119"/>
      <c r="AE61" s="14"/>
      <c r="AF61" s="36"/>
      <c r="AG61" s="36"/>
      <c r="AH61" s="36"/>
      <c r="AI61" s="36"/>
      <c r="AJ61" s="37"/>
      <c r="AK61" s="119"/>
      <c r="AL61" s="14"/>
      <c r="AM61" s="36"/>
      <c r="AN61" s="36"/>
      <c r="AO61" s="36"/>
      <c r="AP61" s="36"/>
      <c r="AQ61" s="37"/>
    </row>
    <row r="62" spans="1:43" ht="15.75">
      <c r="A62" s="75" t="s">
        <v>16</v>
      </c>
      <c r="B62" s="119"/>
      <c r="C62" s="6" t="s">
        <v>16</v>
      </c>
      <c r="D62" s="30" t="s">
        <v>400</v>
      </c>
      <c r="E62" s="30" t="s">
        <v>401</v>
      </c>
      <c r="F62" s="30" t="s">
        <v>402</v>
      </c>
      <c r="G62" s="30" t="s">
        <v>403</v>
      </c>
      <c r="H62" s="31" t="s">
        <v>404</v>
      </c>
      <c r="I62" s="119"/>
      <c r="J62" s="6" t="s">
        <v>16</v>
      </c>
      <c r="K62" s="30" t="s">
        <v>375</v>
      </c>
      <c r="L62" s="30" t="s">
        <v>409</v>
      </c>
      <c r="M62" s="30" t="s">
        <v>410</v>
      </c>
      <c r="N62" s="30" t="s">
        <v>410</v>
      </c>
      <c r="O62" s="31" t="s">
        <v>411</v>
      </c>
      <c r="P62" s="119"/>
      <c r="Q62" s="6" t="s">
        <v>16</v>
      </c>
      <c r="R62" s="30" t="s">
        <v>375</v>
      </c>
      <c r="S62" s="30" t="s">
        <v>412</v>
      </c>
      <c r="T62" s="30" t="s">
        <v>412</v>
      </c>
      <c r="U62" s="30" t="s">
        <v>412</v>
      </c>
      <c r="V62" s="31" t="s">
        <v>413</v>
      </c>
      <c r="W62" s="119"/>
      <c r="X62" s="6" t="s">
        <v>16</v>
      </c>
      <c r="Y62" s="30" t="s">
        <v>246</v>
      </c>
      <c r="Z62" s="30" t="s">
        <v>375</v>
      </c>
      <c r="AA62" s="30" t="s">
        <v>375</v>
      </c>
      <c r="AB62" s="30" t="s">
        <v>375</v>
      </c>
      <c r="AC62" s="31" t="s">
        <v>375</v>
      </c>
      <c r="AD62" s="119"/>
      <c r="AE62" s="6" t="s">
        <v>16</v>
      </c>
      <c r="AF62" s="30" t="s">
        <v>246</v>
      </c>
      <c r="AG62" s="30" t="s">
        <v>417</v>
      </c>
      <c r="AH62" s="30" t="s">
        <v>418</v>
      </c>
      <c r="AI62" s="30" t="s">
        <v>419</v>
      </c>
      <c r="AJ62" s="31" t="s">
        <v>420</v>
      </c>
      <c r="AK62" s="119"/>
      <c r="AL62" s="6" t="s">
        <v>16</v>
      </c>
      <c r="AM62" s="30" t="s">
        <v>400</v>
      </c>
      <c r="AN62" s="30" t="s">
        <v>384</v>
      </c>
      <c r="AO62" s="30" t="s">
        <v>425</v>
      </c>
      <c r="AP62" s="30" t="s">
        <v>349</v>
      </c>
      <c r="AQ62" s="31" t="s">
        <v>426</v>
      </c>
    </row>
    <row r="63" spans="1:43" ht="15.75">
      <c r="A63" s="75" t="s">
        <v>39</v>
      </c>
      <c r="B63" s="119"/>
      <c r="C63" s="6" t="s">
        <v>39</v>
      </c>
      <c r="D63" s="30">
        <v>0.7358788008568808</v>
      </c>
      <c r="E63" s="30">
        <v>0.8679394004284404</v>
      </c>
      <c r="F63" s="30">
        <v>0.32693958282470703</v>
      </c>
      <c r="G63" s="30">
        <v>0.8505540192127228</v>
      </c>
      <c r="H63" s="31">
        <v>1</v>
      </c>
      <c r="I63" s="119"/>
      <c r="J63" s="6" t="s">
        <v>39</v>
      </c>
      <c r="K63" s="30">
        <v>1</v>
      </c>
      <c r="L63" s="30">
        <v>1</v>
      </c>
      <c r="M63" s="30">
        <v>1</v>
      </c>
      <c r="N63" s="30">
        <v>1</v>
      </c>
      <c r="O63" s="31">
        <v>1</v>
      </c>
      <c r="P63" s="119"/>
      <c r="Q63" s="6" t="s">
        <v>39</v>
      </c>
      <c r="R63" s="30">
        <v>1</v>
      </c>
      <c r="S63" s="30">
        <v>1</v>
      </c>
      <c r="T63" s="30">
        <v>1</v>
      </c>
      <c r="U63" s="30">
        <v>1</v>
      </c>
      <c r="V63" s="31">
        <v>1</v>
      </c>
      <c r="W63" s="119"/>
      <c r="X63" s="6" t="s">
        <v>39</v>
      </c>
      <c r="Y63" s="30" t="s">
        <v>246</v>
      </c>
      <c r="Z63" s="30">
        <v>1</v>
      </c>
      <c r="AA63" s="30">
        <v>1</v>
      </c>
      <c r="AB63" s="30">
        <v>1</v>
      </c>
      <c r="AC63" s="31">
        <v>1</v>
      </c>
      <c r="AD63" s="119"/>
      <c r="AE63" s="6" t="s">
        <v>39</v>
      </c>
      <c r="AF63" s="30" t="s">
        <v>246</v>
      </c>
      <c r="AG63" s="30">
        <v>0.79052734375</v>
      </c>
      <c r="AH63" s="30">
        <v>0.332305908203125</v>
      </c>
      <c r="AI63" s="30">
        <v>0.3876953125</v>
      </c>
      <c r="AJ63" s="31">
        <v>1</v>
      </c>
      <c r="AK63" s="119"/>
      <c r="AL63" s="6" t="s">
        <v>39</v>
      </c>
      <c r="AM63" s="30">
        <v>0.7358788008568808</v>
      </c>
      <c r="AN63" s="30">
        <v>0.8714146793645341</v>
      </c>
      <c r="AO63" s="30">
        <v>1</v>
      </c>
      <c r="AP63" s="30">
        <v>1</v>
      </c>
      <c r="AQ63" s="31">
        <v>0.711071103811264</v>
      </c>
    </row>
    <row r="64" spans="1:43" ht="15.75">
      <c r="A64" s="75"/>
      <c r="B64" s="119"/>
      <c r="C64" s="6"/>
      <c r="D64" s="30"/>
      <c r="E64" s="30"/>
      <c r="F64" s="30"/>
      <c r="G64" s="30"/>
      <c r="H64" s="31"/>
      <c r="I64" s="119"/>
      <c r="J64" s="6"/>
      <c r="K64" s="30"/>
      <c r="L64" s="30"/>
      <c r="M64" s="30"/>
      <c r="N64" s="30"/>
      <c r="O64" s="31"/>
      <c r="P64" s="119"/>
      <c r="Q64" s="6"/>
      <c r="R64" s="30"/>
      <c r="S64" s="30"/>
      <c r="T64" s="30"/>
      <c r="U64" s="30"/>
      <c r="V64" s="31"/>
      <c r="W64" s="119"/>
      <c r="X64" s="6"/>
      <c r="Y64" s="30"/>
      <c r="Z64" s="30"/>
      <c r="AA64" s="30"/>
      <c r="AB64" s="30"/>
      <c r="AC64" s="31"/>
      <c r="AD64" s="119"/>
      <c r="AE64" s="6"/>
      <c r="AF64" s="30"/>
      <c r="AG64" s="30"/>
      <c r="AH64" s="30"/>
      <c r="AI64" s="30"/>
      <c r="AJ64" s="31"/>
      <c r="AK64" s="119"/>
      <c r="AL64" s="6"/>
      <c r="AM64" s="30"/>
      <c r="AN64" s="30"/>
      <c r="AO64" s="30"/>
      <c r="AP64" s="30"/>
      <c r="AQ64" s="31"/>
    </row>
    <row r="65" spans="1:43" ht="15.75">
      <c r="A65" s="72" t="s">
        <v>179</v>
      </c>
      <c r="B65" s="119"/>
      <c r="C65" s="17" t="s">
        <v>179</v>
      </c>
      <c r="D65" s="25">
        <v>6</v>
      </c>
      <c r="E65" s="25">
        <v>16</v>
      </c>
      <c r="F65" s="25">
        <v>9</v>
      </c>
      <c r="G65" s="25">
        <v>11</v>
      </c>
      <c r="H65" s="26">
        <v>13</v>
      </c>
      <c r="I65" s="119"/>
      <c r="J65" s="17" t="s">
        <v>179</v>
      </c>
      <c r="K65" s="25">
        <v>1</v>
      </c>
      <c r="L65" s="25">
        <v>8</v>
      </c>
      <c r="M65" s="25">
        <v>5</v>
      </c>
      <c r="N65" s="25">
        <v>3</v>
      </c>
      <c r="O65" s="26">
        <v>2</v>
      </c>
      <c r="P65" s="119"/>
      <c r="Q65" s="17" t="s">
        <v>179</v>
      </c>
      <c r="R65" s="25">
        <v>1</v>
      </c>
      <c r="S65" s="25">
        <v>2</v>
      </c>
      <c r="T65" s="25">
        <v>2</v>
      </c>
      <c r="U65" s="25">
        <v>2</v>
      </c>
      <c r="V65" s="26">
        <v>2</v>
      </c>
      <c r="W65" s="119"/>
      <c r="X65" s="17" t="s">
        <v>179</v>
      </c>
      <c r="Y65" s="25" t="s">
        <v>246</v>
      </c>
      <c r="Z65" s="25">
        <v>1</v>
      </c>
      <c r="AA65" s="25">
        <v>1</v>
      </c>
      <c r="AB65" s="25">
        <v>1</v>
      </c>
      <c r="AC65" s="26">
        <v>1</v>
      </c>
      <c r="AD65" s="119"/>
      <c r="AE65" s="17" t="s">
        <v>179</v>
      </c>
      <c r="AF65" s="25" t="s">
        <v>246</v>
      </c>
      <c r="AG65" s="25">
        <v>4</v>
      </c>
      <c r="AH65" s="25">
        <v>7</v>
      </c>
      <c r="AI65" s="25">
        <v>5</v>
      </c>
      <c r="AJ65" s="26">
        <v>4</v>
      </c>
      <c r="AK65" s="119"/>
      <c r="AL65" s="17" t="s">
        <v>179</v>
      </c>
      <c r="AM65" s="25">
        <v>6</v>
      </c>
      <c r="AN65" s="25">
        <v>7</v>
      </c>
      <c r="AO65" s="25">
        <v>9</v>
      </c>
      <c r="AP65" s="25">
        <v>19</v>
      </c>
      <c r="AQ65" s="26">
        <v>21</v>
      </c>
    </row>
    <row r="66" spans="1:43" ht="15.75">
      <c r="A66" s="72" t="s">
        <v>177</v>
      </c>
      <c r="B66" s="119"/>
      <c r="C66" s="17" t="s">
        <v>177</v>
      </c>
      <c r="D66" s="30">
        <v>9.086365907955114E-06</v>
      </c>
      <c r="E66" s="30">
        <v>0.20490376931349993</v>
      </c>
      <c r="F66" s="30">
        <v>0.05327280069506479</v>
      </c>
      <c r="G66" s="30">
        <v>0.09064028357338358</v>
      </c>
      <c r="H66" s="31">
        <v>0.7400571564658253</v>
      </c>
      <c r="I66" s="119"/>
      <c r="J66" s="17" t="s">
        <v>177</v>
      </c>
      <c r="K66" s="30">
        <v>1</v>
      </c>
      <c r="L66" s="30">
        <v>0.8246753246753247</v>
      </c>
      <c r="M66" s="30">
        <v>0.3571428571428571</v>
      </c>
      <c r="N66" s="30">
        <v>0.03968253968253968</v>
      </c>
      <c r="O66" s="31">
        <v>0.2</v>
      </c>
      <c r="P66" s="119"/>
      <c r="Q66" s="17" t="s">
        <v>177</v>
      </c>
      <c r="R66" s="30">
        <v>1</v>
      </c>
      <c r="S66" s="30">
        <v>0.6666666666666666</v>
      </c>
      <c r="T66" s="30">
        <v>0.6666666666666666</v>
      </c>
      <c r="U66" s="30">
        <v>0.6666666666666666</v>
      </c>
      <c r="V66" s="31">
        <v>1</v>
      </c>
      <c r="W66" s="119"/>
      <c r="X66" s="17" t="s">
        <v>177</v>
      </c>
      <c r="Y66" s="30" t="s">
        <v>246</v>
      </c>
      <c r="Z66" s="30">
        <v>1</v>
      </c>
      <c r="AA66" s="30">
        <v>1</v>
      </c>
      <c r="AB66" s="30">
        <v>1</v>
      </c>
      <c r="AC66" s="31">
        <v>1</v>
      </c>
      <c r="AD66" s="119"/>
      <c r="AE66" s="17" t="s">
        <v>177</v>
      </c>
      <c r="AF66" s="30" t="s">
        <v>246</v>
      </c>
      <c r="AG66" s="30">
        <v>0.027972027972027975</v>
      </c>
      <c r="AH66" s="30">
        <v>0.24175824175824173</v>
      </c>
      <c r="AI66" s="30">
        <v>0.2787878787878788</v>
      </c>
      <c r="AJ66" s="31">
        <v>0.26190476190476186</v>
      </c>
      <c r="AK66" s="119"/>
      <c r="AL66" s="17" t="s">
        <v>177</v>
      </c>
      <c r="AM66" s="30">
        <v>9.086365907955114E-06</v>
      </c>
      <c r="AN66" s="30">
        <v>8.956787019368631E-06</v>
      </c>
      <c r="AO66" s="30">
        <v>0.0003052725836495242</v>
      </c>
      <c r="AP66" s="30">
        <v>0.6971637271347348</v>
      </c>
      <c r="AQ66" s="31">
        <v>0.9917021881216255</v>
      </c>
    </row>
    <row r="67" spans="1:43" ht="15.75">
      <c r="A67" s="72"/>
      <c r="B67" s="119"/>
      <c r="C67" s="17"/>
      <c r="D67" s="30"/>
      <c r="E67" s="30"/>
      <c r="F67" s="30"/>
      <c r="G67" s="30"/>
      <c r="H67" s="31"/>
      <c r="I67" s="119"/>
      <c r="J67" s="17"/>
      <c r="K67" s="30"/>
      <c r="L67" s="30"/>
      <c r="M67" s="30"/>
      <c r="N67" s="30"/>
      <c r="O67" s="31"/>
      <c r="P67" s="119"/>
      <c r="Q67" s="17"/>
      <c r="R67" s="30"/>
      <c r="S67" s="30"/>
      <c r="T67" s="30"/>
      <c r="U67" s="30"/>
      <c r="V67" s="31"/>
      <c r="W67" s="119"/>
      <c r="X67" s="17"/>
      <c r="Y67" s="30"/>
      <c r="Z67" s="30"/>
      <c r="AA67" s="30"/>
      <c r="AB67" s="30"/>
      <c r="AC67" s="31"/>
      <c r="AD67" s="119"/>
      <c r="AE67" s="17"/>
      <c r="AF67" s="30"/>
      <c r="AG67" s="30"/>
      <c r="AH67" s="30"/>
      <c r="AI67" s="30"/>
      <c r="AJ67" s="31"/>
      <c r="AK67" s="119"/>
      <c r="AL67" s="17"/>
      <c r="AM67" s="30"/>
      <c r="AN67" s="30"/>
      <c r="AO67" s="30"/>
      <c r="AP67" s="30"/>
      <c r="AQ67" s="31"/>
    </row>
    <row r="68" spans="1:43" ht="15.75">
      <c r="A68" s="72" t="s">
        <v>178</v>
      </c>
      <c r="B68" s="119"/>
      <c r="C68" s="17" t="s">
        <v>178</v>
      </c>
      <c r="D68" s="30">
        <v>4.0965508403156825E-05</v>
      </c>
      <c r="E68" s="30">
        <v>0.00015536554052020257</v>
      </c>
      <c r="F68" s="30">
        <v>0.03254242353447434</v>
      </c>
      <c r="G68" s="30">
        <v>0.12967784930497028</v>
      </c>
      <c r="H68" s="31">
        <v>0.969872490228078</v>
      </c>
      <c r="I68" s="119"/>
      <c r="J68" s="17" t="s">
        <v>178</v>
      </c>
      <c r="K68" s="30">
        <v>0.9032192333127632</v>
      </c>
      <c r="L68" s="30">
        <v>0.9458942091711718</v>
      </c>
      <c r="M68" s="30">
        <v>0.21955037928686894</v>
      </c>
      <c r="N68" s="30">
        <v>0.8253979558576974</v>
      </c>
      <c r="O68" s="31">
        <v>0.9998206163635895</v>
      </c>
      <c r="P68" s="119"/>
      <c r="Q68" s="17" t="s">
        <v>178</v>
      </c>
      <c r="R68" s="30">
        <v>1</v>
      </c>
      <c r="S68" s="30">
        <v>0.9630821663602817</v>
      </c>
      <c r="T68" s="30">
        <v>0.0816504023666248</v>
      </c>
      <c r="U68" s="30">
        <v>0.8940365248213017</v>
      </c>
      <c r="V68" s="31">
        <v>0.9567012782560587</v>
      </c>
      <c r="W68" s="119"/>
      <c r="X68" s="17" t="s">
        <v>178</v>
      </c>
      <c r="Y68" s="30" t="s">
        <v>246</v>
      </c>
      <c r="Z68" s="30">
        <v>1</v>
      </c>
      <c r="AA68" s="30">
        <v>0.8965080349831003</v>
      </c>
      <c r="AB68" s="30">
        <v>0.9993730583771081</v>
      </c>
      <c r="AC68" s="31">
        <v>1</v>
      </c>
      <c r="AD68" s="119"/>
      <c r="AE68" s="17" t="s">
        <v>178</v>
      </c>
      <c r="AF68" s="30" t="s">
        <v>246</v>
      </c>
      <c r="AG68" s="30">
        <v>0.07515374840868572</v>
      </c>
      <c r="AH68" s="30">
        <v>0.19703158179482783</v>
      </c>
      <c r="AI68" s="30">
        <v>0.9635455744430974</v>
      </c>
      <c r="AJ68" s="31">
        <v>0.9002850402304748</v>
      </c>
      <c r="AK68" s="119"/>
      <c r="AL68" s="17" t="s">
        <v>178</v>
      </c>
      <c r="AM68" s="30">
        <v>5.916189119536952E-05</v>
      </c>
      <c r="AN68" s="30">
        <v>0.010391064940942885</v>
      </c>
      <c r="AO68" s="30">
        <v>0.00026343232470626976</v>
      </c>
      <c r="AP68" s="30">
        <v>0.1294016009275376</v>
      </c>
      <c r="AQ68" s="31">
        <v>0.9985975652724038</v>
      </c>
    </row>
    <row r="69" spans="1:43" ht="16.5" thickBot="1">
      <c r="A69" s="76"/>
      <c r="B69" s="119"/>
      <c r="C69" s="38"/>
      <c r="D69" s="39"/>
      <c r="E69" s="39"/>
      <c r="F69" s="39"/>
      <c r="G69" s="39"/>
      <c r="H69" s="40"/>
      <c r="I69" s="119"/>
      <c r="J69" s="38"/>
      <c r="K69" s="39"/>
      <c r="L69" s="39"/>
      <c r="M69" s="39"/>
      <c r="N69" s="39"/>
      <c r="O69" s="40"/>
      <c r="P69" s="119"/>
      <c r="Q69" s="38"/>
      <c r="R69" s="39"/>
      <c r="S69" s="39"/>
      <c r="T69" s="39"/>
      <c r="U69" s="39"/>
      <c r="V69" s="40"/>
      <c r="W69" s="119"/>
      <c r="X69" s="38"/>
      <c r="Y69" s="39"/>
      <c r="Z69" s="39"/>
      <c r="AA69" s="39"/>
      <c r="AB69" s="39"/>
      <c r="AC69" s="40"/>
      <c r="AD69" s="119"/>
      <c r="AE69" s="38"/>
      <c r="AF69" s="39"/>
      <c r="AG69" s="39"/>
      <c r="AH69" s="39"/>
      <c r="AI69" s="39"/>
      <c r="AJ69" s="40"/>
      <c r="AK69" s="119"/>
      <c r="AL69" s="38"/>
      <c r="AM69" s="39"/>
      <c r="AN69" s="39"/>
      <c r="AO69" s="39"/>
      <c r="AP69" s="39"/>
      <c r="AQ69" s="40"/>
    </row>
    <row r="70" ht="13.5" thickTop="1"/>
  </sheetData>
  <sheetProtection/>
  <mergeCells count="42">
    <mergeCell ref="AL1:AQ1"/>
    <mergeCell ref="C3:H3"/>
    <mergeCell ref="J3:O3"/>
    <mergeCell ref="Q3:V3"/>
    <mergeCell ref="C1:H1"/>
    <mergeCell ref="J1:O1"/>
    <mergeCell ref="Q1:V1"/>
    <mergeCell ref="X1:AC1"/>
    <mergeCell ref="AE1:AJ1"/>
    <mergeCell ref="X3:AC3"/>
    <mergeCell ref="AE3:AJ3"/>
    <mergeCell ref="AL4:AQ4"/>
    <mergeCell ref="C6:H6"/>
    <mergeCell ref="J6:O6"/>
    <mergeCell ref="Q6:V6"/>
    <mergeCell ref="X6:AC6"/>
    <mergeCell ref="AE6:AJ6"/>
    <mergeCell ref="C5:H5"/>
    <mergeCell ref="J5:O5"/>
    <mergeCell ref="AL3:AQ3"/>
    <mergeCell ref="Q5:V5"/>
    <mergeCell ref="X5:AC5"/>
    <mergeCell ref="C4:H4"/>
    <mergeCell ref="J4:O4"/>
    <mergeCell ref="Q4:V4"/>
    <mergeCell ref="X4:AC4"/>
    <mergeCell ref="C7:H7"/>
    <mergeCell ref="J7:O7"/>
    <mergeCell ref="Q7:V7"/>
    <mergeCell ref="X7:AC7"/>
    <mergeCell ref="AE7:AJ7"/>
    <mergeCell ref="AL6:AQ6"/>
    <mergeCell ref="AE4:AJ4"/>
    <mergeCell ref="AE5:AJ5"/>
    <mergeCell ref="AL5:AQ5"/>
    <mergeCell ref="AL8:AQ8"/>
    <mergeCell ref="AL7:AQ7"/>
    <mergeCell ref="C8:H8"/>
    <mergeCell ref="J8:O8"/>
    <mergeCell ref="Q8:V8"/>
    <mergeCell ref="X8:AC8"/>
    <mergeCell ref="AE8:AJ8"/>
  </mergeCells>
  <conditionalFormatting sqref="D20:H20">
    <cfRule type="expression" priority="112" dxfId="100">
      <formula>D$16:H$16&lt;30</formula>
    </cfRule>
  </conditionalFormatting>
  <conditionalFormatting sqref="K20:O20">
    <cfRule type="expression" priority="111" dxfId="100">
      <formula>K$16:O$16&lt;30</formula>
    </cfRule>
  </conditionalFormatting>
  <conditionalFormatting sqref="R20:V20">
    <cfRule type="expression" priority="110" dxfId="100">
      <formula>R$16:V$16&lt;30</formula>
    </cfRule>
  </conditionalFormatting>
  <conditionalFormatting sqref="Y20:AC20">
    <cfRule type="expression" priority="108" dxfId="100">
      <formula>Y$16:AC$16&lt;30</formula>
    </cfRule>
  </conditionalFormatting>
  <conditionalFormatting sqref="AF20:AJ20">
    <cfRule type="expression" priority="107" dxfId="100">
      <formula>AF$16:AJ$16&lt;30</formula>
    </cfRule>
  </conditionalFormatting>
  <conditionalFormatting sqref="AM20:AQ20">
    <cfRule type="expression" priority="106" dxfId="100">
      <formula>AM$16:AQ$16&lt;30</formula>
    </cfRule>
  </conditionalFormatting>
  <conditionalFormatting sqref="D23:D32">
    <cfRule type="expression" priority="34" dxfId="100">
      <formula>INDEX(I.f.1.01,ROW($D23:$D32)-21,3)&lt;30</formula>
    </cfRule>
  </conditionalFormatting>
  <conditionalFormatting sqref="E23:E32">
    <cfRule type="expression" priority="33" dxfId="100">
      <formula>INDEX(I.f.1.04,ROW($E23:$E32)-21,3)&lt;30</formula>
    </cfRule>
  </conditionalFormatting>
  <conditionalFormatting sqref="F23:F32">
    <cfRule type="expression" priority="32" dxfId="100">
      <formula>INDEX(I.f.1.13,ROW($F23:$F32)-21,3)&lt;30</formula>
    </cfRule>
  </conditionalFormatting>
  <conditionalFormatting sqref="G23:G32">
    <cfRule type="expression" priority="31" dxfId="100">
      <formula>INDEX(I.f.1.26,ROW($G23:$G32)-21,3)&lt;30</formula>
    </cfRule>
  </conditionalFormatting>
  <conditionalFormatting sqref="H23:H32">
    <cfRule type="expression" priority="30" dxfId="100">
      <formula>INDEX(I.f.1.52,ROW($H23:$H32)-21,3)&lt;30</formula>
    </cfRule>
  </conditionalFormatting>
  <conditionalFormatting sqref="K23:K30 K32">
    <cfRule type="expression" priority="29" dxfId="100">
      <formula>INDEX(I.f.2.01,ROW($K23:$K32)-21,3)&lt;30</formula>
    </cfRule>
  </conditionalFormatting>
  <conditionalFormatting sqref="L23:L32">
    <cfRule type="expression" priority="28" dxfId="100">
      <formula>INDEX(I.f.2.04,ROW($L23:$L32)-21,3)&lt;30</formula>
    </cfRule>
  </conditionalFormatting>
  <conditionalFormatting sqref="M23:M32">
    <cfRule type="expression" priority="27" dxfId="100">
      <formula>INDEX(I.f.2.13,ROW($M23:$M32)-21,3)&lt;30</formula>
    </cfRule>
  </conditionalFormatting>
  <conditionalFormatting sqref="N23:N32">
    <cfRule type="expression" priority="26" dxfId="100">
      <formula>INDEX(I.f.2.26,ROW($N23:$N32)-21,3)&lt;30</formula>
    </cfRule>
  </conditionalFormatting>
  <conditionalFormatting sqref="O23:O32">
    <cfRule type="expression" priority="25" dxfId="100">
      <formula>INDEX(I.f.2.52,ROW($O23:$O32)-21,3)&lt;30</formula>
    </cfRule>
  </conditionalFormatting>
  <conditionalFormatting sqref="R23:R32">
    <cfRule type="expression" priority="24" dxfId="100">
      <formula>INDEX(I.f.3.01,ROW($R23:$R32)-21,3)&lt;30</formula>
    </cfRule>
  </conditionalFormatting>
  <conditionalFormatting sqref="S23:S32">
    <cfRule type="expression" priority="23" dxfId="100">
      <formula>INDEX(I.f.3.04,ROW($S23:$S32)-21,3)&lt;30</formula>
    </cfRule>
  </conditionalFormatting>
  <conditionalFormatting sqref="T23:T32">
    <cfRule type="expression" priority="22" dxfId="100">
      <formula>INDEX(I.f.3.13,ROW($T23:$T32)-21,3)&lt;30</formula>
    </cfRule>
  </conditionalFormatting>
  <conditionalFormatting sqref="U23:U32">
    <cfRule type="expression" priority="21" dxfId="100">
      <formula>INDEX(I.f.3.26,ROW($U23:$U32)-21,3)&lt;30</formula>
    </cfRule>
  </conditionalFormatting>
  <conditionalFormatting sqref="V23:V32">
    <cfRule type="expression" priority="20" dxfId="100">
      <formula>INDEX(I.f.3.52,ROW($V23:$V32)-21,3)&lt;30</formula>
    </cfRule>
  </conditionalFormatting>
  <conditionalFormatting sqref="Y23:Y32">
    <cfRule type="expression" priority="19" dxfId="100">
      <formula>INDEX(I.f.4.01,ROW($Y23:$Y32)-21,3)&lt;30</formula>
    </cfRule>
  </conditionalFormatting>
  <conditionalFormatting sqref="Z23:Z32">
    <cfRule type="expression" priority="18" dxfId="100">
      <formula>INDEX(I.f.4.04,ROW($Z23:$Z32)-21,3)&lt;30</formula>
    </cfRule>
  </conditionalFormatting>
  <conditionalFormatting sqref="AA23:AA32">
    <cfRule type="expression" priority="17" dxfId="100">
      <formula>INDEX(I.f.4.13,ROW($AA23:$AA32)-21,3)&lt;30</formula>
    </cfRule>
  </conditionalFormatting>
  <conditionalFormatting sqref="AB23:AB32">
    <cfRule type="expression" priority="16" dxfId="100">
      <formula>INDEX(I.f.4.26,ROW($AB23:$AB32)-21,3)&lt;30</formula>
    </cfRule>
  </conditionalFormatting>
  <conditionalFormatting sqref="AC23:AC32">
    <cfRule type="expression" priority="15" dxfId="100">
      <formula>INDEX(I.f.4.52,ROW($AC23:$AC32)-21,3)&lt;30</formula>
    </cfRule>
  </conditionalFormatting>
  <conditionalFormatting sqref="AF23:AF32">
    <cfRule type="expression" priority="14" dxfId="100">
      <formula>INDEX(I.f.5.01,ROW($AF23:$AF32)-21,3)&lt;30</formula>
    </cfRule>
  </conditionalFormatting>
  <conditionalFormatting sqref="AG23:AG32">
    <cfRule type="expression" priority="13" dxfId="100">
      <formula>INDEX(I.f.5.04,ROW($AG23:$AG32)-21,3)&lt;30</formula>
    </cfRule>
  </conditionalFormatting>
  <conditionalFormatting sqref="AH23:AH32">
    <cfRule type="expression" priority="12" dxfId="100">
      <formula>INDEX(I.f.5.13,ROW($AH23:$AH32)-21,3)&lt;30</formula>
    </cfRule>
  </conditionalFormatting>
  <conditionalFormatting sqref="AI23:AI32">
    <cfRule type="expression" priority="11" dxfId="100">
      <formula>INDEX(I.f.5.26,ROW($AI23:$AI32)-21,3)&lt;30</formula>
    </cfRule>
  </conditionalFormatting>
  <conditionalFormatting sqref="AJ23:AJ32">
    <cfRule type="expression" priority="10" dxfId="100">
      <formula>INDEX(I.f.5.52,ROW($AJ23:$AJ32)-21,3)&lt;30</formula>
    </cfRule>
  </conditionalFormatting>
  <conditionalFormatting sqref="AM23:AM32">
    <cfRule type="expression" priority="9" dxfId="100">
      <formula>INDEX(I.f.6.01,ROW($AM23:$AM32)-21,3)&lt;30</formula>
    </cfRule>
  </conditionalFormatting>
  <conditionalFormatting sqref="AN23:AN32">
    <cfRule type="expression" priority="8" dxfId="100">
      <formula>INDEX(I.f.6.04,ROW($AN23:$AN32)-21,3)&lt;30</formula>
    </cfRule>
  </conditionalFormatting>
  <conditionalFormatting sqref="AO23:AO32">
    <cfRule type="expression" priority="7" dxfId="100">
      <formula>INDEX(I.f.6.13,ROW($AO23:$AO32)-21,3)&lt;30</formula>
    </cfRule>
  </conditionalFormatting>
  <conditionalFormatting sqref="AP23:AP32">
    <cfRule type="expression" priority="6" dxfId="100">
      <formula>INDEX(I.f.6.26,ROW($AP23:$AP32)-21,3)&lt;30</formula>
    </cfRule>
  </conditionalFormatting>
  <conditionalFormatting sqref="AQ23:AQ32">
    <cfRule type="expression" priority="5" dxfId="100">
      <formula>INDEX(I.f.6.52,ROW($AQ23:$AQ32)-21,3)&lt;30</formula>
    </cfRule>
  </conditionalFormatting>
  <conditionalFormatting sqref="C38:AQ38 C42:AQ42 C45:AQ45 C48:AQ48 C50:AQ50 C56:AQ56 C60:AQ60 C63:AQ63 C66:AQ66 C68:AQ68">
    <cfRule type="cellIs" priority="2" dxfId="20" operator="greaterThanOrEqual">
      <formula>0.1</formula>
    </cfRule>
    <cfRule type="cellIs" priority="3" dxfId="22" operator="lessThan">
      <formula>0.1</formula>
    </cfRule>
    <cfRule type="cellIs" priority="4" dxfId="101" operator="lessThan">
      <formula>0.05</formula>
    </cfRule>
  </conditionalFormatting>
  <conditionalFormatting sqref="K31">
    <cfRule type="expression" priority="1" dxfId="100">
      <formula>K$16:O$16&lt;30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68"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9" min="2" max="68" man="1"/>
    <brk id="16" min="2" max="68" man="1"/>
    <brk id="23" min="2" max="68" man="1"/>
    <brk id="30" min="2" max="68" man="1"/>
    <brk id="37" min="2" max="68" man="1"/>
  </colBreaks>
</worksheet>
</file>

<file path=xl/worksheets/sheet6.xml><?xml version="1.0" encoding="utf-8"?>
<worksheet xmlns="http://schemas.openxmlformats.org/spreadsheetml/2006/main" xmlns:r="http://schemas.openxmlformats.org/officeDocument/2006/relationships">
  <sheetPr>
    <tabColor rgb="FFFFC000"/>
  </sheetPr>
  <dimension ref="A1:AT139"/>
  <sheetViews>
    <sheetView zoomScale="80" zoomScaleNormal="80" zoomScaleSheetLayoutView="50" zoomScalePageLayoutView="0" workbookViewId="0" topLeftCell="A1">
      <pane xSplit="1" ySplit="2" topLeftCell="B3"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0.7109375" style="91" customWidth="1"/>
    <col min="2" max="2" width="10.7109375" style="118" customWidth="1"/>
    <col min="3" max="3" width="20.7109375" style="118" customWidth="1"/>
    <col min="4" max="7" width="15.7109375" style="118" customWidth="1"/>
    <col min="8" max="11" width="12.7109375" style="118" customWidth="1"/>
    <col min="12" max="12" width="20.7109375" style="118" customWidth="1"/>
    <col min="13" max="16" width="15.7109375" style="118" customWidth="1"/>
    <col min="17" max="20" width="12.7109375" style="118" customWidth="1"/>
    <col min="21" max="21" width="20.7109375" style="118" customWidth="1"/>
    <col min="22" max="25" width="15.7109375" style="118" customWidth="1"/>
    <col min="26" max="29" width="12.7109375" style="118" customWidth="1"/>
    <col min="30" max="30" width="20.7109375" style="118" customWidth="1"/>
    <col min="31" max="34" width="15.7109375" style="118" customWidth="1"/>
    <col min="35" max="38" width="12.7109375" style="118" customWidth="1"/>
    <col min="39" max="39" width="20.7109375" style="118" customWidth="1"/>
    <col min="40" max="43" width="15.7109375" style="118" customWidth="1"/>
    <col min="44" max="46" width="12.7109375" style="118" customWidth="1"/>
    <col min="47" max="47" width="10.7109375" style="118" customWidth="1"/>
    <col min="48" max="16384" width="9.140625" style="118" customWidth="1"/>
  </cols>
  <sheetData>
    <row r="1" spans="1:46" s="91" customFormat="1" ht="21.75" thickBot="1" thickTop="1">
      <c r="A1" s="158" t="s">
        <v>19</v>
      </c>
      <c r="B1" s="97"/>
      <c r="C1" s="205" t="s">
        <v>142</v>
      </c>
      <c r="D1" s="206"/>
      <c r="E1" s="206"/>
      <c r="F1" s="206"/>
      <c r="G1" s="206"/>
      <c r="H1" s="206"/>
      <c r="I1" s="206"/>
      <c r="J1" s="207"/>
      <c r="L1" s="205" t="s">
        <v>141</v>
      </c>
      <c r="M1" s="206"/>
      <c r="N1" s="206"/>
      <c r="O1" s="206"/>
      <c r="P1" s="206"/>
      <c r="Q1" s="206"/>
      <c r="R1" s="206"/>
      <c r="S1" s="207"/>
      <c r="U1" s="205" t="s">
        <v>140</v>
      </c>
      <c r="V1" s="206"/>
      <c r="W1" s="206"/>
      <c r="X1" s="206"/>
      <c r="Y1" s="206"/>
      <c r="Z1" s="206"/>
      <c r="AA1" s="206"/>
      <c r="AB1" s="207"/>
      <c r="AD1" s="205" t="s">
        <v>139</v>
      </c>
      <c r="AE1" s="206"/>
      <c r="AF1" s="206"/>
      <c r="AG1" s="206"/>
      <c r="AH1" s="206"/>
      <c r="AI1" s="206"/>
      <c r="AJ1" s="206"/>
      <c r="AK1" s="207"/>
      <c r="AM1" s="205" t="s">
        <v>138</v>
      </c>
      <c r="AN1" s="206"/>
      <c r="AO1" s="206"/>
      <c r="AP1" s="206"/>
      <c r="AQ1" s="206"/>
      <c r="AR1" s="206"/>
      <c r="AS1" s="206"/>
      <c r="AT1" s="207"/>
    </row>
    <row r="2" ht="17.25" thickBot="1" thickTop="1">
      <c r="A2" s="157" t="s">
        <v>185</v>
      </c>
    </row>
    <row r="3" spans="1:46" s="90" customFormat="1" ht="15.75" customHeight="1" thickTop="1">
      <c r="A3" s="204" t="s">
        <v>165</v>
      </c>
      <c r="C3" s="189" t="s">
        <v>106</v>
      </c>
      <c r="D3" s="190"/>
      <c r="E3" s="190"/>
      <c r="F3" s="190"/>
      <c r="G3" s="190"/>
      <c r="H3" s="190"/>
      <c r="I3" s="190"/>
      <c r="J3" s="191"/>
      <c r="L3" s="189" t="s">
        <v>107</v>
      </c>
      <c r="M3" s="190"/>
      <c r="N3" s="190"/>
      <c r="O3" s="190"/>
      <c r="P3" s="190"/>
      <c r="Q3" s="190"/>
      <c r="R3" s="190"/>
      <c r="S3" s="191"/>
      <c r="U3" s="189" t="s">
        <v>108</v>
      </c>
      <c r="V3" s="190"/>
      <c r="W3" s="190"/>
      <c r="X3" s="190"/>
      <c r="Y3" s="190"/>
      <c r="Z3" s="190"/>
      <c r="AA3" s="190"/>
      <c r="AB3" s="191"/>
      <c r="AD3" s="189" t="s">
        <v>109</v>
      </c>
      <c r="AE3" s="190"/>
      <c r="AF3" s="190"/>
      <c r="AG3" s="190"/>
      <c r="AH3" s="190"/>
      <c r="AI3" s="190"/>
      <c r="AJ3" s="190"/>
      <c r="AK3" s="191"/>
      <c r="AM3" s="189" t="s">
        <v>110</v>
      </c>
      <c r="AN3" s="190"/>
      <c r="AO3" s="190"/>
      <c r="AP3" s="190"/>
      <c r="AQ3" s="190"/>
      <c r="AR3" s="190"/>
      <c r="AS3" s="190"/>
      <c r="AT3" s="191"/>
    </row>
    <row r="4" spans="1:46" ht="15.75" customHeight="1">
      <c r="A4" s="208"/>
      <c r="C4" s="192" t="str">
        <f>"Comparison of actual Claim Inceptions with those expected using "&amp;Comparison_Basis</f>
        <v>Comparison of actual Claim Inceptions with those expected using IPM 1991-98</v>
      </c>
      <c r="D4" s="193"/>
      <c r="E4" s="193"/>
      <c r="F4" s="193"/>
      <c r="G4" s="193"/>
      <c r="H4" s="193"/>
      <c r="I4" s="193"/>
      <c r="J4" s="194"/>
      <c r="L4" s="192" t="str">
        <f>"Comparison of actual Claim Inceptions with those expected using "&amp;Comparison_Basis</f>
        <v>Comparison of actual Claim Inceptions with those expected using IPM 1991-98</v>
      </c>
      <c r="M4" s="193"/>
      <c r="N4" s="193"/>
      <c r="O4" s="193"/>
      <c r="P4" s="193"/>
      <c r="Q4" s="193"/>
      <c r="R4" s="193"/>
      <c r="S4" s="194"/>
      <c r="U4" s="192" t="str">
        <f>"Comparison of actual Claim Inceptions with those expected using "&amp;Comparison_Basis</f>
        <v>Comparison of actual Claim Inceptions with those expected using IPM 1991-98</v>
      </c>
      <c r="V4" s="193"/>
      <c r="W4" s="193"/>
      <c r="X4" s="193"/>
      <c r="Y4" s="193"/>
      <c r="Z4" s="193"/>
      <c r="AA4" s="193"/>
      <c r="AB4" s="194"/>
      <c r="AD4" s="192" t="str">
        <f>"Comparison of actual Claim Inceptions with those expected using "&amp;Comparison_Basis</f>
        <v>Comparison of actual Claim Inceptions with those expected using IPM 1991-98</v>
      </c>
      <c r="AE4" s="193"/>
      <c r="AF4" s="193"/>
      <c r="AG4" s="193"/>
      <c r="AH4" s="193"/>
      <c r="AI4" s="193"/>
      <c r="AJ4" s="193"/>
      <c r="AK4" s="194"/>
      <c r="AM4" s="192" t="str">
        <f>"Comparison of actual Claim Inceptions with those expected using "&amp;Comparison_Basis</f>
        <v>Comparison of actual Claim Inceptions with those expected using IPM 1991-98</v>
      </c>
      <c r="AN4" s="193"/>
      <c r="AO4" s="193"/>
      <c r="AP4" s="193"/>
      <c r="AQ4" s="193"/>
      <c r="AR4" s="193"/>
      <c r="AS4" s="193"/>
      <c r="AT4" s="194"/>
    </row>
    <row r="5" spans="1:46" ht="15.75" customHeight="1">
      <c r="A5" s="208"/>
      <c r="C5" s="192" t="str">
        <f>Investigation&amp;", "&amp;Data_Subset&amp;" business"</f>
        <v>Individual Income Protection, Standard* business</v>
      </c>
      <c r="D5" s="193"/>
      <c r="E5" s="193"/>
      <c r="F5" s="193"/>
      <c r="G5" s="193"/>
      <c r="H5" s="193"/>
      <c r="I5" s="193"/>
      <c r="J5" s="194"/>
      <c r="L5" s="192" t="str">
        <f>Investigation&amp;", "&amp;Data_Subset&amp;" business"</f>
        <v>Individual Income Protection, Standard* business</v>
      </c>
      <c r="M5" s="193"/>
      <c r="N5" s="193"/>
      <c r="O5" s="193"/>
      <c r="P5" s="193"/>
      <c r="Q5" s="193"/>
      <c r="R5" s="193"/>
      <c r="S5" s="194"/>
      <c r="U5" s="192" t="str">
        <f>Investigation&amp;", "&amp;Data_Subset&amp;" business"</f>
        <v>Individual Income Protection, Standard* business</v>
      </c>
      <c r="V5" s="193"/>
      <c r="W5" s="193"/>
      <c r="X5" s="193"/>
      <c r="Y5" s="193"/>
      <c r="Z5" s="193"/>
      <c r="AA5" s="193"/>
      <c r="AB5" s="194"/>
      <c r="AD5" s="192" t="str">
        <f>Investigation&amp;", "&amp;Data_Subset&amp;" business"</f>
        <v>Individual Income Protection, Standard* business</v>
      </c>
      <c r="AE5" s="193"/>
      <c r="AF5" s="193"/>
      <c r="AG5" s="193"/>
      <c r="AH5" s="193"/>
      <c r="AI5" s="193"/>
      <c r="AJ5" s="193"/>
      <c r="AK5" s="194"/>
      <c r="AM5" s="192" t="str">
        <f>Investigation&amp;", "&amp;Data_Subset&amp;" business"</f>
        <v>Individual Income Protection, Standard* business</v>
      </c>
      <c r="AN5" s="193"/>
      <c r="AO5" s="193"/>
      <c r="AP5" s="193"/>
      <c r="AQ5" s="193"/>
      <c r="AR5" s="193"/>
      <c r="AS5" s="193"/>
      <c r="AT5" s="194"/>
    </row>
    <row r="6" spans="1:46" ht="15.75" customHeight="1">
      <c r="A6" s="208"/>
      <c r="C6" s="192" t="str">
        <f>Office&amp;" experience for "&amp;Period</f>
        <v>All Offices experience for 1995-1998</v>
      </c>
      <c r="D6" s="193"/>
      <c r="E6" s="193"/>
      <c r="F6" s="193"/>
      <c r="G6" s="193"/>
      <c r="H6" s="193"/>
      <c r="I6" s="193"/>
      <c r="J6" s="194"/>
      <c r="L6" s="192" t="str">
        <f>Office&amp;" experience for "&amp;Period</f>
        <v>All Offices experience for 1995-1998</v>
      </c>
      <c r="M6" s="193"/>
      <c r="N6" s="193"/>
      <c r="O6" s="193"/>
      <c r="P6" s="193"/>
      <c r="Q6" s="193"/>
      <c r="R6" s="193"/>
      <c r="S6" s="194"/>
      <c r="U6" s="192" t="str">
        <f>Office&amp;" experience for "&amp;Period</f>
        <v>All Offices experience for 1995-1998</v>
      </c>
      <c r="V6" s="193"/>
      <c r="W6" s="193"/>
      <c r="X6" s="193"/>
      <c r="Y6" s="193"/>
      <c r="Z6" s="193"/>
      <c r="AA6" s="193"/>
      <c r="AB6" s="194"/>
      <c r="AD6" s="192" t="str">
        <f>Office&amp;" experience for "&amp;Period</f>
        <v>All Offices experience for 1995-1998</v>
      </c>
      <c r="AE6" s="193"/>
      <c r="AF6" s="193"/>
      <c r="AG6" s="193"/>
      <c r="AH6" s="193"/>
      <c r="AI6" s="193"/>
      <c r="AJ6" s="193"/>
      <c r="AK6" s="194"/>
      <c r="AM6" s="192" t="str">
        <f>Office&amp;" experience for "&amp;Period</f>
        <v>All Offices experience for 1995-1998</v>
      </c>
      <c r="AN6" s="193"/>
      <c r="AO6" s="193"/>
      <c r="AP6" s="193"/>
      <c r="AQ6" s="193"/>
      <c r="AR6" s="193"/>
      <c r="AS6" s="193"/>
      <c r="AT6" s="194"/>
    </row>
    <row r="7" spans="1:46" ht="15.75" customHeight="1">
      <c r="A7" s="208"/>
      <c r="C7" s="192" t="str">
        <f>$A$2&amp;", "&amp;$A3&amp;", "&amp;C$1</f>
        <v>Females, CMI Occupation Class 1, Deferred Period 1 week</v>
      </c>
      <c r="D7" s="193"/>
      <c r="E7" s="193"/>
      <c r="F7" s="193"/>
      <c r="G7" s="193"/>
      <c r="H7" s="193"/>
      <c r="I7" s="193"/>
      <c r="J7" s="194"/>
      <c r="L7" s="192" t="str">
        <f>$A$2&amp;", "&amp;$A3&amp;", "&amp;L$1</f>
        <v>Females, CMI Occupation Class 1, Deferred Period 4 weeks</v>
      </c>
      <c r="M7" s="193"/>
      <c r="N7" s="193"/>
      <c r="O7" s="193"/>
      <c r="P7" s="193"/>
      <c r="Q7" s="193"/>
      <c r="R7" s="193"/>
      <c r="S7" s="194"/>
      <c r="U7" s="192" t="str">
        <f>$A$2&amp;", "&amp;$A3&amp;", "&amp;U$1</f>
        <v>Females, CMI Occupation Class 1, Deferred Period 13 weeks</v>
      </c>
      <c r="V7" s="193"/>
      <c r="W7" s="193"/>
      <c r="X7" s="193"/>
      <c r="Y7" s="193"/>
      <c r="Z7" s="193"/>
      <c r="AA7" s="193"/>
      <c r="AB7" s="194"/>
      <c r="AD7" s="192" t="str">
        <f>$A$2&amp;", "&amp;$A3&amp;", "&amp;AD$1</f>
        <v>Females, CMI Occupation Class 1, Deferred Period 26 weeks</v>
      </c>
      <c r="AE7" s="193"/>
      <c r="AF7" s="193"/>
      <c r="AG7" s="193"/>
      <c r="AH7" s="193"/>
      <c r="AI7" s="193"/>
      <c r="AJ7" s="193"/>
      <c r="AK7" s="194"/>
      <c r="AM7" s="192" t="str">
        <f>$A$2&amp;", "&amp;$A3&amp;", "&amp;AM$1</f>
        <v>Females, CMI Occupation Class 1, Deferred Period 52 weeks</v>
      </c>
      <c r="AN7" s="193"/>
      <c r="AO7" s="193"/>
      <c r="AP7" s="193"/>
      <c r="AQ7" s="193"/>
      <c r="AR7" s="193"/>
      <c r="AS7" s="193"/>
      <c r="AT7" s="194"/>
    </row>
    <row r="8" spans="1:46" ht="15.75" customHeight="1" thickBot="1">
      <c r="A8" s="208"/>
      <c r="C8" s="195" t="s">
        <v>75</v>
      </c>
      <c r="D8" s="196"/>
      <c r="E8" s="196"/>
      <c r="F8" s="196"/>
      <c r="G8" s="196"/>
      <c r="H8" s="196"/>
      <c r="I8" s="196"/>
      <c r="J8" s="197"/>
      <c r="L8" s="195" t="s">
        <v>75</v>
      </c>
      <c r="M8" s="196"/>
      <c r="N8" s="196"/>
      <c r="O8" s="196"/>
      <c r="P8" s="196"/>
      <c r="Q8" s="196"/>
      <c r="R8" s="196"/>
      <c r="S8" s="197"/>
      <c r="U8" s="195" t="s">
        <v>75</v>
      </c>
      <c r="V8" s="196"/>
      <c r="W8" s="196"/>
      <c r="X8" s="196"/>
      <c r="Y8" s="196"/>
      <c r="Z8" s="196"/>
      <c r="AA8" s="196"/>
      <c r="AB8" s="197"/>
      <c r="AD8" s="195" t="s">
        <v>75</v>
      </c>
      <c r="AE8" s="196"/>
      <c r="AF8" s="196"/>
      <c r="AG8" s="196"/>
      <c r="AH8" s="196"/>
      <c r="AI8" s="196"/>
      <c r="AJ8" s="196"/>
      <c r="AK8" s="197"/>
      <c r="AM8" s="195" t="s">
        <v>75</v>
      </c>
      <c r="AN8" s="196"/>
      <c r="AO8" s="196"/>
      <c r="AP8" s="196"/>
      <c r="AQ8" s="196"/>
      <c r="AR8" s="196"/>
      <c r="AS8" s="196"/>
      <c r="AT8" s="197"/>
    </row>
    <row r="9" spans="1:46" ht="15.75" customHeight="1" thickTop="1">
      <c r="A9" s="208"/>
      <c r="C9" s="41"/>
      <c r="D9" s="201" t="s">
        <v>188</v>
      </c>
      <c r="E9" s="201"/>
      <c r="F9" s="201" t="s">
        <v>189</v>
      </c>
      <c r="G9" s="201"/>
      <c r="H9" s="42"/>
      <c r="I9" s="42"/>
      <c r="J9" s="43"/>
      <c r="L9" s="41"/>
      <c r="M9" s="201" t="s">
        <v>188</v>
      </c>
      <c r="N9" s="201"/>
      <c r="O9" s="201" t="s">
        <v>189</v>
      </c>
      <c r="P9" s="201"/>
      <c r="Q9" s="42"/>
      <c r="R9" s="42"/>
      <c r="S9" s="43"/>
      <c r="U9" s="41"/>
      <c r="V9" s="201" t="s">
        <v>188</v>
      </c>
      <c r="W9" s="201"/>
      <c r="X9" s="201" t="s">
        <v>189</v>
      </c>
      <c r="Y9" s="201"/>
      <c r="Z9" s="42"/>
      <c r="AA9" s="42"/>
      <c r="AB9" s="43"/>
      <c r="AD9" s="41"/>
      <c r="AE9" s="201" t="s">
        <v>188</v>
      </c>
      <c r="AF9" s="201"/>
      <c r="AG9" s="201" t="s">
        <v>189</v>
      </c>
      <c r="AH9" s="201"/>
      <c r="AI9" s="42"/>
      <c r="AJ9" s="42"/>
      <c r="AK9" s="43"/>
      <c r="AM9" s="41"/>
      <c r="AN9" s="201" t="s">
        <v>188</v>
      </c>
      <c r="AO9" s="201"/>
      <c r="AP9" s="201" t="s">
        <v>189</v>
      </c>
      <c r="AQ9" s="201"/>
      <c r="AR9" s="42"/>
      <c r="AS9" s="42"/>
      <c r="AT9" s="43"/>
    </row>
    <row r="10" spans="1:46" ht="15.75" customHeight="1" thickBot="1">
      <c r="A10" s="208"/>
      <c r="C10" s="38" t="s">
        <v>29</v>
      </c>
      <c r="D10" s="44" t="s">
        <v>18</v>
      </c>
      <c r="E10" s="44" t="s">
        <v>19</v>
      </c>
      <c r="F10" s="44" t="s">
        <v>190</v>
      </c>
      <c r="G10" s="44" t="s">
        <v>191</v>
      </c>
      <c r="H10" s="2" t="s">
        <v>192</v>
      </c>
      <c r="I10" s="44" t="s">
        <v>193</v>
      </c>
      <c r="J10" s="3" t="s">
        <v>194</v>
      </c>
      <c r="L10" s="38" t="s">
        <v>29</v>
      </c>
      <c r="M10" s="44" t="s">
        <v>18</v>
      </c>
      <c r="N10" s="44" t="s">
        <v>19</v>
      </c>
      <c r="O10" s="44" t="s">
        <v>190</v>
      </c>
      <c r="P10" s="44" t="s">
        <v>191</v>
      </c>
      <c r="Q10" s="2" t="s">
        <v>192</v>
      </c>
      <c r="R10" s="44" t="s">
        <v>193</v>
      </c>
      <c r="S10" s="3" t="s">
        <v>194</v>
      </c>
      <c r="U10" s="38" t="s">
        <v>29</v>
      </c>
      <c r="V10" s="44" t="s">
        <v>18</v>
      </c>
      <c r="W10" s="44" t="s">
        <v>19</v>
      </c>
      <c r="X10" s="44" t="s">
        <v>190</v>
      </c>
      <c r="Y10" s="44" t="s">
        <v>191</v>
      </c>
      <c r="Z10" s="2" t="s">
        <v>192</v>
      </c>
      <c r="AA10" s="44" t="s">
        <v>193</v>
      </c>
      <c r="AB10" s="3" t="s">
        <v>194</v>
      </c>
      <c r="AD10" s="38" t="s">
        <v>29</v>
      </c>
      <c r="AE10" s="44" t="s">
        <v>18</v>
      </c>
      <c r="AF10" s="44" t="s">
        <v>19</v>
      </c>
      <c r="AG10" s="44" t="s">
        <v>190</v>
      </c>
      <c r="AH10" s="44" t="s">
        <v>191</v>
      </c>
      <c r="AI10" s="2" t="s">
        <v>192</v>
      </c>
      <c r="AJ10" s="44" t="s">
        <v>193</v>
      </c>
      <c r="AK10" s="3" t="s">
        <v>194</v>
      </c>
      <c r="AM10" s="38" t="s">
        <v>29</v>
      </c>
      <c r="AN10" s="44" t="s">
        <v>18</v>
      </c>
      <c r="AO10" s="44" t="s">
        <v>19</v>
      </c>
      <c r="AP10" s="44" t="s">
        <v>190</v>
      </c>
      <c r="AQ10" s="44" t="s">
        <v>191</v>
      </c>
      <c r="AR10" s="2" t="s">
        <v>192</v>
      </c>
      <c r="AS10" s="44" t="s">
        <v>193</v>
      </c>
      <c r="AT10" s="3" t="s">
        <v>194</v>
      </c>
    </row>
    <row r="11" spans="1:46" ht="15.75" customHeight="1" thickTop="1">
      <c r="A11" s="208"/>
      <c r="C11" s="14"/>
      <c r="D11" s="45"/>
      <c r="E11" s="45"/>
      <c r="F11" s="45"/>
      <c r="G11" s="45"/>
      <c r="H11" s="45"/>
      <c r="I11" s="45"/>
      <c r="J11" s="46"/>
      <c r="L11" s="14"/>
      <c r="M11" s="45"/>
      <c r="N11" s="45"/>
      <c r="O11" s="45"/>
      <c r="P11" s="45"/>
      <c r="Q11" s="45"/>
      <c r="R11" s="45"/>
      <c r="S11" s="46"/>
      <c r="U11" s="14"/>
      <c r="V11" s="45"/>
      <c r="W11" s="45"/>
      <c r="X11" s="45"/>
      <c r="Y11" s="45"/>
      <c r="Z11" s="45"/>
      <c r="AA11" s="45"/>
      <c r="AB11" s="46"/>
      <c r="AD11" s="14"/>
      <c r="AE11" s="45"/>
      <c r="AF11" s="45"/>
      <c r="AG11" s="45"/>
      <c r="AH11" s="45"/>
      <c r="AI11" s="45"/>
      <c r="AJ11" s="45"/>
      <c r="AK11" s="46"/>
      <c r="AM11" s="14"/>
      <c r="AN11" s="45"/>
      <c r="AO11" s="45"/>
      <c r="AP11" s="45"/>
      <c r="AQ11" s="45"/>
      <c r="AR11" s="45"/>
      <c r="AS11" s="45"/>
      <c r="AT11" s="46"/>
    </row>
    <row r="12" spans="1:46" ht="15.75" customHeight="1">
      <c r="A12" s="208"/>
      <c r="C12" s="14" t="s">
        <v>143</v>
      </c>
      <c r="D12" s="47">
        <v>0</v>
      </c>
      <c r="E12" s="48">
        <v>0</v>
      </c>
      <c r="F12" s="49">
        <v>0</v>
      </c>
      <c r="G12" s="50">
        <v>0</v>
      </c>
      <c r="H12" s="49">
        <v>0</v>
      </c>
      <c r="I12" s="50">
        <v>0</v>
      </c>
      <c r="J12" s="51">
        <v>0</v>
      </c>
      <c r="L12" s="14" t="s">
        <v>143</v>
      </c>
      <c r="M12" s="47">
        <v>43.190923999999995</v>
      </c>
      <c r="N12" s="48">
        <v>0</v>
      </c>
      <c r="O12" s="49">
        <v>0</v>
      </c>
      <c r="P12" s="50">
        <v>0.33764564523512575</v>
      </c>
      <c r="Q12" s="49">
        <v>0</v>
      </c>
      <c r="R12" s="50">
        <v>0.4765427269021075</v>
      </c>
      <c r="S12" s="51">
        <v>0</v>
      </c>
      <c r="U12" s="14" t="s">
        <v>143</v>
      </c>
      <c r="V12" s="47">
        <v>16.95848986</v>
      </c>
      <c r="W12" s="48">
        <v>0</v>
      </c>
      <c r="X12" s="49">
        <v>0</v>
      </c>
      <c r="Y12" s="50">
        <v>0.08785102320332054</v>
      </c>
      <c r="Z12" s="49">
        <v>0</v>
      </c>
      <c r="AA12" s="50">
        <v>0.1447908842225339</v>
      </c>
      <c r="AB12" s="51">
        <v>0</v>
      </c>
      <c r="AD12" s="14" t="s">
        <v>143</v>
      </c>
      <c r="AE12" s="47">
        <v>10.90158591</v>
      </c>
      <c r="AF12" s="48">
        <v>0</v>
      </c>
      <c r="AG12" s="49">
        <v>0</v>
      </c>
      <c r="AH12" s="50">
        <v>0.025636234153779754</v>
      </c>
      <c r="AI12" s="49">
        <v>0</v>
      </c>
      <c r="AJ12" s="50">
        <v>0.050489161131179315</v>
      </c>
      <c r="AK12" s="51">
        <v>0</v>
      </c>
      <c r="AM12" s="14" t="s">
        <v>143</v>
      </c>
      <c r="AN12" s="47">
        <v>15.57650133</v>
      </c>
      <c r="AO12" s="48">
        <v>0</v>
      </c>
      <c r="AP12" s="49">
        <v>0</v>
      </c>
      <c r="AQ12" s="50">
        <v>0.014853065748349015</v>
      </c>
      <c r="AR12" s="49">
        <v>0</v>
      </c>
      <c r="AS12" s="50">
        <v>0.029456502112248668</v>
      </c>
      <c r="AT12" s="51">
        <v>0</v>
      </c>
    </row>
    <row r="13" spans="1:46" ht="15.75" customHeight="1">
      <c r="A13" s="208"/>
      <c r="C13" s="14" t="s">
        <v>21</v>
      </c>
      <c r="D13" s="47">
        <v>40.19381578</v>
      </c>
      <c r="E13" s="48">
        <v>3</v>
      </c>
      <c r="F13" s="49">
        <v>3</v>
      </c>
      <c r="G13" s="50">
        <v>3.3868641789869676</v>
      </c>
      <c r="H13" s="49">
        <v>88.57751127467175</v>
      </c>
      <c r="I13" s="50">
        <v>4.252599988432608</v>
      </c>
      <c r="J13" s="51">
        <v>70.54507849692484</v>
      </c>
      <c r="L13" s="14" t="s">
        <v>21</v>
      </c>
      <c r="M13" s="47">
        <v>3361.44438608</v>
      </c>
      <c r="N13" s="48">
        <v>12</v>
      </c>
      <c r="O13" s="49">
        <v>12</v>
      </c>
      <c r="P13" s="50">
        <v>22.27627973332006</v>
      </c>
      <c r="Q13" s="49">
        <v>53.868959016755525</v>
      </c>
      <c r="R13" s="50">
        <v>31.440059243050882</v>
      </c>
      <c r="S13" s="51">
        <v>38.167867010786026</v>
      </c>
      <c r="U13" s="14" t="s">
        <v>21</v>
      </c>
      <c r="V13" s="47">
        <v>1436.9924428999998</v>
      </c>
      <c r="W13" s="48">
        <v>6</v>
      </c>
      <c r="X13" s="49">
        <v>6</v>
      </c>
      <c r="Y13" s="50">
        <v>3.6252868101114877</v>
      </c>
      <c r="Z13" s="49">
        <v>165.50414668613442</v>
      </c>
      <c r="AA13" s="50">
        <v>5.974984281987185</v>
      </c>
      <c r="AB13" s="51">
        <v>100.41867420619381</v>
      </c>
      <c r="AD13" s="14" t="s">
        <v>21</v>
      </c>
      <c r="AE13" s="47">
        <v>1315.93868026</v>
      </c>
      <c r="AF13" s="48">
        <v>3</v>
      </c>
      <c r="AG13" s="49">
        <v>3</v>
      </c>
      <c r="AH13" s="50">
        <v>1.5998118734950788</v>
      </c>
      <c r="AI13" s="49">
        <v>187.52204866725714</v>
      </c>
      <c r="AJ13" s="50">
        <v>3.1507419918208956</v>
      </c>
      <c r="AK13" s="51">
        <v>95.215666906011</v>
      </c>
      <c r="AM13" s="14" t="s">
        <v>21</v>
      </c>
      <c r="AN13" s="47">
        <v>1005.6648063</v>
      </c>
      <c r="AO13" s="48">
        <v>1</v>
      </c>
      <c r="AP13" s="49">
        <v>1</v>
      </c>
      <c r="AQ13" s="50">
        <v>0.6675309915107253</v>
      </c>
      <c r="AR13" s="49">
        <v>149.80577871550895</v>
      </c>
      <c r="AS13" s="50">
        <v>1.3238430634169092</v>
      </c>
      <c r="AT13" s="51">
        <v>75.53765454788477</v>
      </c>
    </row>
    <row r="14" spans="1:46" ht="15.75" customHeight="1">
      <c r="A14" s="208"/>
      <c r="C14" s="14" t="s">
        <v>22</v>
      </c>
      <c r="D14" s="47">
        <v>692.8770568699999</v>
      </c>
      <c r="E14" s="48">
        <v>56</v>
      </c>
      <c r="F14" s="49">
        <v>52</v>
      </c>
      <c r="G14" s="50">
        <v>67.81035413554675</v>
      </c>
      <c r="H14" s="49">
        <v>76.68445425908958</v>
      </c>
      <c r="I14" s="50">
        <v>85.14374830900083</v>
      </c>
      <c r="J14" s="51">
        <v>61.07318626763218</v>
      </c>
      <c r="L14" s="14" t="s">
        <v>22</v>
      </c>
      <c r="M14" s="47">
        <v>6819.70445742</v>
      </c>
      <c r="N14" s="48">
        <v>30</v>
      </c>
      <c r="O14" s="49">
        <v>29</v>
      </c>
      <c r="P14" s="50">
        <v>43.426563588421686</v>
      </c>
      <c r="Q14" s="49">
        <v>66.77940321239677</v>
      </c>
      <c r="R14" s="50">
        <v>61.29092237515212</v>
      </c>
      <c r="S14" s="51">
        <v>47.3153264401791</v>
      </c>
      <c r="U14" s="14" t="s">
        <v>22</v>
      </c>
      <c r="V14" s="47">
        <v>6687.74084814</v>
      </c>
      <c r="W14" s="48">
        <v>16</v>
      </c>
      <c r="X14" s="49">
        <v>15</v>
      </c>
      <c r="Y14" s="50">
        <v>10.235689467737318</v>
      </c>
      <c r="Z14" s="49">
        <v>146.5460636264874</v>
      </c>
      <c r="AA14" s="50">
        <v>16.869860755417434</v>
      </c>
      <c r="AB14" s="51">
        <v>88.91596805375549</v>
      </c>
      <c r="AD14" s="14" t="s">
        <v>22</v>
      </c>
      <c r="AE14" s="47">
        <v>12837.2604687</v>
      </c>
      <c r="AF14" s="48">
        <v>16</v>
      </c>
      <c r="AG14" s="49">
        <v>16</v>
      </c>
      <c r="AH14" s="50">
        <v>11.038780780409377</v>
      </c>
      <c r="AI14" s="49">
        <v>144.94354329778287</v>
      </c>
      <c r="AJ14" s="50">
        <v>21.740275040812946</v>
      </c>
      <c r="AK14" s="51">
        <v>73.59612502584835</v>
      </c>
      <c r="AM14" s="14" t="s">
        <v>22</v>
      </c>
      <c r="AN14" s="47">
        <v>5792.56549053</v>
      </c>
      <c r="AO14" s="48">
        <v>6</v>
      </c>
      <c r="AP14" s="49">
        <v>6</v>
      </c>
      <c r="AQ14" s="50">
        <v>3.2238536226046253</v>
      </c>
      <c r="AR14" s="49">
        <v>186.11266832743053</v>
      </c>
      <c r="AS14" s="50">
        <v>6.393525259550492</v>
      </c>
      <c r="AT14" s="51">
        <v>93.8449408804219</v>
      </c>
    </row>
    <row r="15" spans="1:46" ht="15.75" customHeight="1">
      <c r="A15" s="208"/>
      <c r="C15" s="14" t="s">
        <v>23</v>
      </c>
      <c r="D15" s="47">
        <v>629.98112331</v>
      </c>
      <c r="E15" s="48">
        <v>70</v>
      </c>
      <c r="F15" s="49">
        <v>57</v>
      </c>
      <c r="G15" s="50">
        <v>64.05700253728041</v>
      </c>
      <c r="H15" s="49">
        <v>88.98324576899564</v>
      </c>
      <c r="I15" s="50">
        <v>80.43098094667185</v>
      </c>
      <c r="J15" s="51">
        <v>70.86821437350454</v>
      </c>
      <c r="L15" s="14" t="s">
        <v>23</v>
      </c>
      <c r="M15" s="47">
        <v>3228.37649847</v>
      </c>
      <c r="N15" s="48">
        <v>35</v>
      </c>
      <c r="O15" s="49">
        <v>33</v>
      </c>
      <c r="P15" s="50">
        <v>21.450925827711142</v>
      </c>
      <c r="Q15" s="49">
        <v>153.83951380489748</v>
      </c>
      <c r="R15" s="50">
        <v>30.275180008300836</v>
      </c>
      <c r="S15" s="51">
        <v>109.0001776734344</v>
      </c>
      <c r="U15" s="14" t="s">
        <v>23</v>
      </c>
      <c r="V15" s="47">
        <v>8341.413321750002</v>
      </c>
      <c r="W15" s="48">
        <v>19</v>
      </c>
      <c r="X15" s="49">
        <v>18</v>
      </c>
      <c r="Y15" s="50">
        <v>10.43693571884102</v>
      </c>
      <c r="Z15" s="49">
        <v>172.46441374076824</v>
      </c>
      <c r="AA15" s="50">
        <v>17.20154297813142</v>
      </c>
      <c r="AB15" s="51">
        <v>104.64177558306059</v>
      </c>
      <c r="AD15" s="14" t="s">
        <v>23</v>
      </c>
      <c r="AE15" s="47">
        <v>14974.063536599999</v>
      </c>
      <c r="AF15" s="48">
        <v>28</v>
      </c>
      <c r="AG15" s="49">
        <v>26</v>
      </c>
      <c r="AH15" s="50">
        <v>11.633772507234143</v>
      </c>
      <c r="AI15" s="49">
        <v>223.4872650624087</v>
      </c>
      <c r="AJ15" s="50">
        <v>22.91207870695106</v>
      </c>
      <c r="AK15" s="51">
        <v>113.47726381592835</v>
      </c>
      <c r="AM15" s="14" t="s">
        <v>23</v>
      </c>
      <c r="AN15" s="47">
        <v>13572.413460470001</v>
      </c>
      <c r="AO15" s="48">
        <v>13</v>
      </c>
      <c r="AP15" s="49">
        <v>13</v>
      </c>
      <c r="AQ15" s="50">
        <v>8.083978531199607</v>
      </c>
      <c r="AR15" s="49">
        <v>160.81190653621007</v>
      </c>
      <c r="AS15" s="50">
        <v>16.032092950650465</v>
      </c>
      <c r="AT15" s="51">
        <v>81.08735422141221</v>
      </c>
    </row>
    <row r="16" spans="1:46" ht="15.75" customHeight="1">
      <c r="A16" s="208"/>
      <c r="C16" s="14" t="s">
        <v>24</v>
      </c>
      <c r="D16" s="47">
        <v>814.91942298</v>
      </c>
      <c r="E16" s="48">
        <v>153</v>
      </c>
      <c r="F16" s="49">
        <v>93</v>
      </c>
      <c r="G16" s="50">
        <v>74.22520344415052</v>
      </c>
      <c r="H16" s="49">
        <v>125.29436860348419</v>
      </c>
      <c r="I16" s="50">
        <v>93.19833410101948</v>
      </c>
      <c r="J16" s="51">
        <v>99.78719136674214</v>
      </c>
      <c r="L16" s="14" t="s">
        <v>24</v>
      </c>
      <c r="M16" s="47">
        <v>3170.49367426</v>
      </c>
      <c r="N16" s="48">
        <v>55</v>
      </c>
      <c r="O16" s="49">
        <v>50</v>
      </c>
      <c r="P16" s="50">
        <v>25.48083483012233</v>
      </c>
      <c r="Q16" s="49">
        <v>196.22590991756746</v>
      </c>
      <c r="R16" s="50">
        <v>35.9628702014886</v>
      </c>
      <c r="S16" s="51">
        <v>139.03228446413146</v>
      </c>
      <c r="U16" s="14" t="s">
        <v>24</v>
      </c>
      <c r="V16" s="47">
        <v>7792.55020601</v>
      </c>
      <c r="W16" s="48">
        <v>31</v>
      </c>
      <c r="X16" s="49">
        <v>29</v>
      </c>
      <c r="Y16" s="50">
        <v>11.362422115598415</v>
      </c>
      <c r="Z16" s="49">
        <v>255.22727201085578</v>
      </c>
      <c r="AA16" s="50">
        <v>18.726875169337646</v>
      </c>
      <c r="AB16" s="51">
        <v>154.85765637762677</v>
      </c>
      <c r="AD16" s="14" t="s">
        <v>24</v>
      </c>
      <c r="AE16" s="47">
        <v>13495.871571720001</v>
      </c>
      <c r="AF16" s="48">
        <v>34</v>
      </c>
      <c r="AG16" s="49">
        <v>33</v>
      </c>
      <c r="AH16" s="50">
        <v>13.211655693541877</v>
      </c>
      <c r="AI16" s="49">
        <v>249.7794429817836</v>
      </c>
      <c r="AJ16" s="50">
        <v>26.01963334862701</v>
      </c>
      <c r="AK16" s="51">
        <v>126.82730597255447</v>
      </c>
      <c r="AM16" s="14" t="s">
        <v>24</v>
      </c>
      <c r="AN16" s="47">
        <v>11724.374548029999</v>
      </c>
      <c r="AO16" s="48">
        <v>33</v>
      </c>
      <c r="AP16" s="49">
        <v>29</v>
      </c>
      <c r="AQ16" s="50">
        <v>9.516352065671375</v>
      </c>
      <c r="AR16" s="49">
        <v>304.7386204280165</v>
      </c>
      <c r="AS16" s="50">
        <v>18.872766705049393</v>
      </c>
      <c r="AT16" s="51">
        <v>153.66056526434502</v>
      </c>
    </row>
    <row r="17" spans="1:46" ht="15.75" customHeight="1">
      <c r="A17" s="208"/>
      <c r="C17" s="14" t="s">
        <v>25</v>
      </c>
      <c r="D17" s="47">
        <v>1324.41983942</v>
      </c>
      <c r="E17" s="48">
        <v>221</v>
      </c>
      <c r="F17" s="49">
        <v>111</v>
      </c>
      <c r="G17" s="50">
        <v>108.79284082763876</v>
      </c>
      <c r="H17" s="49">
        <v>102.02877244087969</v>
      </c>
      <c r="I17" s="50">
        <v>136.60200385819704</v>
      </c>
      <c r="J17" s="51">
        <v>81.2579587889693</v>
      </c>
      <c r="L17" s="14" t="s">
        <v>25</v>
      </c>
      <c r="M17" s="47">
        <v>3517.4372622399997</v>
      </c>
      <c r="N17" s="48">
        <v>60</v>
      </c>
      <c r="O17" s="49">
        <v>52</v>
      </c>
      <c r="P17" s="50">
        <v>35.48704980558252</v>
      </c>
      <c r="Q17" s="49">
        <v>146.5323273838892</v>
      </c>
      <c r="R17" s="50">
        <v>50.085335684654986</v>
      </c>
      <c r="S17" s="51">
        <v>103.82280419841855</v>
      </c>
      <c r="U17" s="14" t="s">
        <v>25</v>
      </c>
      <c r="V17" s="47">
        <v>7235.1999792</v>
      </c>
      <c r="W17" s="48">
        <v>46</v>
      </c>
      <c r="X17" s="49">
        <v>39</v>
      </c>
      <c r="Y17" s="50">
        <v>16.296948745192708</v>
      </c>
      <c r="Z17" s="49">
        <v>239.30860070664616</v>
      </c>
      <c r="AA17" s="50">
        <v>26.859671440418442</v>
      </c>
      <c r="AB17" s="51">
        <v>145.1990955530185</v>
      </c>
      <c r="AD17" s="14" t="s">
        <v>25</v>
      </c>
      <c r="AE17" s="47">
        <v>12197.25014629</v>
      </c>
      <c r="AF17" s="48">
        <v>54</v>
      </c>
      <c r="AG17" s="49">
        <v>49</v>
      </c>
      <c r="AH17" s="50">
        <v>17.74122151351101</v>
      </c>
      <c r="AI17" s="49">
        <v>276.1929327283555</v>
      </c>
      <c r="AJ17" s="50">
        <v>34.94036551103729</v>
      </c>
      <c r="AK17" s="51">
        <v>140.23894508064438</v>
      </c>
      <c r="AM17" s="14" t="s">
        <v>25</v>
      </c>
      <c r="AN17" s="47">
        <v>9893.97987883</v>
      </c>
      <c r="AO17" s="48">
        <v>32</v>
      </c>
      <c r="AP17" s="49">
        <v>28</v>
      </c>
      <c r="AQ17" s="50">
        <v>13.52966703653782</v>
      </c>
      <c r="AR17" s="49">
        <v>206.95261697412084</v>
      </c>
      <c r="AS17" s="50">
        <v>26.831946508019502</v>
      </c>
      <c r="AT17" s="51">
        <v>104.3532193671875</v>
      </c>
    </row>
    <row r="18" spans="1:46" ht="15.75" customHeight="1">
      <c r="A18" s="208"/>
      <c r="C18" s="14" t="s">
        <v>26</v>
      </c>
      <c r="D18" s="47">
        <v>1198.2103262599999</v>
      </c>
      <c r="E18" s="48">
        <v>232</v>
      </c>
      <c r="F18" s="49">
        <v>141</v>
      </c>
      <c r="G18" s="50">
        <v>107.77863268257772</v>
      </c>
      <c r="H18" s="49">
        <v>130.82370456049816</v>
      </c>
      <c r="I18" s="50">
        <v>135.32854814281464</v>
      </c>
      <c r="J18" s="51">
        <v>104.19087615659645</v>
      </c>
      <c r="L18" s="14" t="s">
        <v>26</v>
      </c>
      <c r="M18" s="47">
        <v>2915.82138948</v>
      </c>
      <c r="N18" s="48">
        <v>80</v>
      </c>
      <c r="O18" s="49">
        <v>68</v>
      </c>
      <c r="P18" s="50">
        <v>38.95271406368114</v>
      </c>
      <c r="Q18" s="49">
        <v>174.57063425370418</v>
      </c>
      <c r="R18" s="50">
        <v>54.976668119673974</v>
      </c>
      <c r="S18" s="51">
        <v>123.68883441967901</v>
      </c>
      <c r="U18" s="14" t="s">
        <v>26</v>
      </c>
      <c r="V18" s="47">
        <v>6629.940943799999</v>
      </c>
      <c r="W18" s="48">
        <v>51</v>
      </c>
      <c r="X18" s="49">
        <v>47</v>
      </c>
      <c r="Y18" s="50">
        <v>26.720163620996995</v>
      </c>
      <c r="Z18" s="49">
        <v>175.89712647967053</v>
      </c>
      <c r="AA18" s="50">
        <v>44.03860053287013</v>
      </c>
      <c r="AB18" s="51">
        <v>106.72455398513289</v>
      </c>
      <c r="AD18" s="14" t="s">
        <v>26</v>
      </c>
      <c r="AE18" s="47">
        <v>9954.15593933</v>
      </c>
      <c r="AF18" s="48">
        <v>69</v>
      </c>
      <c r="AG18" s="49">
        <v>56</v>
      </c>
      <c r="AH18" s="50">
        <v>24.65842149849048</v>
      </c>
      <c r="AI18" s="49">
        <v>227.10293926733374</v>
      </c>
      <c r="AJ18" s="50">
        <v>48.56341258274333</v>
      </c>
      <c r="AK18" s="51">
        <v>115.31314835955166</v>
      </c>
      <c r="AM18" s="14" t="s">
        <v>26</v>
      </c>
      <c r="AN18" s="47">
        <v>7515.0860319799995</v>
      </c>
      <c r="AO18" s="48">
        <v>31</v>
      </c>
      <c r="AP18" s="49">
        <v>30</v>
      </c>
      <c r="AQ18" s="50">
        <v>17.34909944635184</v>
      </c>
      <c r="AR18" s="49">
        <v>172.9196382369483</v>
      </c>
      <c r="AS18" s="50">
        <v>34.40661969357269</v>
      </c>
      <c r="AT18" s="51">
        <v>87.1925236108101</v>
      </c>
    </row>
    <row r="19" spans="1:46" ht="15.75" customHeight="1">
      <c r="A19" s="208"/>
      <c r="C19" s="14" t="s">
        <v>27</v>
      </c>
      <c r="D19" s="47">
        <v>857.38501683</v>
      </c>
      <c r="E19" s="48">
        <v>237</v>
      </c>
      <c r="F19" s="49">
        <v>140</v>
      </c>
      <c r="G19" s="50">
        <v>80.90645634173762</v>
      </c>
      <c r="H19" s="49">
        <v>173.0393423840731</v>
      </c>
      <c r="I19" s="50">
        <v>101.58742043382088</v>
      </c>
      <c r="J19" s="51">
        <v>137.81233877397545</v>
      </c>
      <c r="L19" s="14" t="s">
        <v>27</v>
      </c>
      <c r="M19" s="47">
        <v>1967.2367046400002</v>
      </c>
      <c r="N19" s="48">
        <v>69</v>
      </c>
      <c r="O19" s="49">
        <v>51</v>
      </c>
      <c r="P19" s="50">
        <v>32.664863096402186</v>
      </c>
      <c r="Q19" s="49">
        <v>156.13106918429824</v>
      </c>
      <c r="R19" s="50">
        <v>46.10218776256897</v>
      </c>
      <c r="S19" s="51">
        <v>110.62381738293044</v>
      </c>
      <c r="U19" s="14" t="s">
        <v>27</v>
      </c>
      <c r="V19" s="47">
        <v>4074.76409056</v>
      </c>
      <c r="W19" s="48">
        <v>34</v>
      </c>
      <c r="X19" s="49">
        <v>33</v>
      </c>
      <c r="Y19" s="50">
        <v>28.419921413206787</v>
      </c>
      <c r="Z19" s="49">
        <v>116.11573276435888</v>
      </c>
      <c r="AA19" s="50">
        <v>46.84004125290144</v>
      </c>
      <c r="AB19" s="51">
        <v>70.45254256251506</v>
      </c>
      <c r="AD19" s="14" t="s">
        <v>27</v>
      </c>
      <c r="AE19" s="47">
        <v>5964.09919485</v>
      </c>
      <c r="AF19" s="48">
        <v>49</v>
      </c>
      <c r="AG19" s="49">
        <v>44</v>
      </c>
      <c r="AH19" s="50">
        <v>26.569229788490336</v>
      </c>
      <c r="AI19" s="49">
        <v>165.60510165432265</v>
      </c>
      <c r="AJ19" s="50">
        <v>52.326645008609276</v>
      </c>
      <c r="AK19" s="51">
        <v>84.08717966298184</v>
      </c>
      <c r="AM19" s="14" t="s">
        <v>27</v>
      </c>
      <c r="AN19" s="47">
        <v>4023.36517052</v>
      </c>
      <c r="AO19" s="48">
        <v>38</v>
      </c>
      <c r="AP19" s="49">
        <v>30</v>
      </c>
      <c r="AQ19" s="50">
        <v>15.662789591786712</v>
      </c>
      <c r="AR19" s="49">
        <v>191.53676185327464</v>
      </c>
      <c r="AS19" s="50">
        <v>31.062341102573736</v>
      </c>
      <c r="AT19" s="51">
        <v>96.57997090732574</v>
      </c>
    </row>
    <row r="20" spans="1:46" ht="15.75" customHeight="1">
      <c r="A20" s="208"/>
      <c r="C20" s="14" t="s">
        <v>28</v>
      </c>
      <c r="D20" s="47">
        <v>541.17217618</v>
      </c>
      <c r="E20" s="48">
        <v>154</v>
      </c>
      <c r="F20" s="49">
        <v>107</v>
      </c>
      <c r="G20" s="50">
        <v>53.723732362085386</v>
      </c>
      <c r="H20" s="49">
        <v>199.16710045170547</v>
      </c>
      <c r="I20" s="50">
        <v>67.45636422004272</v>
      </c>
      <c r="J20" s="51">
        <v>158.6210600544167</v>
      </c>
      <c r="L20" s="14" t="s">
        <v>28</v>
      </c>
      <c r="M20" s="47">
        <v>851.81484885</v>
      </c>
      <c r="N20" s="48">
        <v>61</v>
      </c>
      <c r="O20" s="49">
        <v>41</v>
      </c>
      <c r="P20" s="50">
        <v>17.989786469323658</v>
      </c>
      <c r="Q20" s="49">
        <v>227.90709645116445</v>
      </c>
      <c r="R20" s="50">
        <v>25.39023387820754</v>
      </c>
      <c r="S20" s="51">
        <v>161.47941053504962</v>
      </c>
      <c r="U20" s="14" t="s">
        <v>28</v>
      </c>
      <c r="V20" s="47">
        <v>1717.61261193</v>
      </c>
      <c r="W20" s="48">
        <v>21</v>
      </c>
      <c r="X20" s="49">
        <v>20</v>
      </c>
      <c r="Y20" s="50">
        <v>18.410821890677965</v>
      </c>
      <c r="Z20" s="49">
        <v>108.6317608130612</v>
      </c>
      <c r="AA20" s="50">
        <v>30.343632704713777</v>
      </c>
      <c r="AB20" s="51">
        <v>65.91168629882958</v>
      </c>
      <c r="AD20" s="14" t="s">
        <v>28</v>
      </c>
      <c r="AE20" s="47">
        <v>2208.2126007</v>
      </c>
      <c r="AF20" s="48">
        <v>15</v>
      </c>
      <c r="AG20" s="49">
        <v>13</v>
      </c>
      <c r="AH20" s="50">
        <v>15.383193677864957</v>
      </c>
      <c r="AI20" s="49">
        <v>84.50780944600496</v>
      </c>
      <c r="AJ20" s="50">
        <v>30.296358648266988</v>
      </c>
      <c r="AK20" s="51">
        <v>42.90944714157464</v>
      </c>
      <c r="AM20" s="14" t="s">
        <v>28</v>
      </c>
      <c r="AN20" s="47">
        <v>1088.34828322</v>
      </c>
      <c r="AO20" s="48">
        <v>11</v>
      </c>
      <c r="AP20" s="49">
        <v>11</v>
      </c>
      <c r="AQ20" s="50">
        <v>6.578989294970309</v>
      </c>
      <c r="AR20" s="49">
        <v>167.19893446869705</v>
      </c>
      <c r="AS20" s="50">
        <v>13.047408215054547</v>
      </c>
      <c r="AT20" s="51">
        <v>84.30793164965762</v>
      </c>
    </row>
    <row r="21" spans="1:46" ht="15.75" customHeight="1">
      <c r="A21" s="208"/>
      <c r="C21" s="14" t="s">
        <v>144</v>
      </c>
      <c r="D21" s="47">
        <v>0</v>
      </c>
      <c r="E21" s="48">
        <v>0</v>
      </c>
      <c r="F21" s="49">
        <v>0</v>
      </c>
      <c r="G21" s="50">
        <v>0</v>
      </c>
      <c r="H21" s="49">
        <v>0</v>
      </c>
      <c r="I21" s="50">
        <v>0</v>
      </c>
      <c r="J21" s="51">
        <v>0</v>
      </c>
      <c r="L21" s="14" t="s">
        <v>144</v>
      </c>
      <c r="M21" s="47">
        <v>0</v>
      </c>
      <c r="N21" s="48">
        <v>0</v>
      </c>
      <c r="O21" s="49">
        <v>0</v>
      </c>
      <c r="P21" s="50">
        <v>0</v>
      </c>
      <c r="Q21" s="49">
        <v>0</v>
      </c>
      <c r="R21" s="50">
        <v>0</v>
      </c>
      <c r="S21" s="51">
        <v>0</v>
      </c>
      <c r="U21" s="14" t="s">
        <v>144</v>
      </c>
      <c r="V21" s="47">
        <v>0</v>
      </c>
      <c r="W21" s="48">
        <v>0</v>
      </c>
      <c r="X21" s="49">
        <v>0</v>
      </c>
      <c r="Y21" s="50">
        <v>0</v>
      </c>
      <c r="Z21" s="49">
        <v>0</v>
      </c>
      <c r="AA21" s="50">
        <v>0</v>
      </c>
      <c r="AB21" s="51">
        <v>0</v>
      </c>
      <c r="AD21" s="14" t="s">
        <v>144</v>
      </c>
      <c r="AE21" s="47">
        <v>0</v>
      </c>
      <c r="AF21" s="48">
        <v>0</v>
      </c>
      <c r="AG21" s="49">
        <v>0</v>
      </c>
      <c r="AH21" s="50">
        <v>0</v>
      </c>
      <c r="AI21" s="49">
        <v>0</v>
      </c>
      <c r="AJ21" s="50">
        <v>0</v>
      </c>
      <c r="AK21" s="51">
        <v>0</v>
      </c>
      <c r="AM21" s="14" t="s">
        <v>144</v>
      </c>
      <c r="AN21" s="47">
        <v>0</v>
      </c>
      <c r="AO21" s="48">
        <v>0</v>
      </c>
      <c r="AP21" s="49">
        <v>0</v>
      </c>
      <c r="AQ21" s="50">
        <v>0</v>
      </c>
      <c r="AR21" s="49">
        <v>0</v>
      </c>
      <c r="AS21" s="50">
        <v>0</v>
      </c>
      <c r="AT21" s="51">
        <v>0</v>
      </c>
    </row>
    <row r="22" spans="1:46" ht="15.75" customHeight="1">
      <c r="A22" s="208"/>
      <c r="C22" s="14"/>
      <c r="D22" s="52"/>
      <c r="E22" s="53"/>
      <c r="F22" s="54"/>
      <c r="G22" s="55"/>
      <c r="H22" s="54"/>
      <c r="I22" s="55"/>
      <c r="J22" s="56"/>
      <c r="L22" s="14"/>
      <c r="M22" s="52"/>
      <c r="N22" s="53"/>
      <c r="O22" s="54"/>
      <c r="P22" s="55"/>
      <c r="Q22" s="54"/>
      <c r="R22" s="55"/>
      <c r="S22" s="56"/>
      <c r="U22" s="14"/>
      <c r="V22" s="52"/>
      <c r="W22" s="53"/>
      <c r="X22" s="54"/>
      <c r="Y22" s="55"/>
      <c r="Z22" s="54"/>
      <c r="AA22" s="55"/>
      <c r="AB22" s="56"/>
      <c r="AD22" s="14"/>
      <c r="AE22" s="52"/>
      <c r="AF22" s="53"/>
      <c r="AG22" s="54"/>
      <c r="AH22" s="55"/>
      <c r="AI22" s="54"/>
      <c r="AJ22" s="55"/>
      <c r="AK22" s="56"/>
      <c r="AM22" s="14"/>
      <c r="AN22" s="52"/>
      <c r="AO22" s="53"/>
      <c r="AP22" s="54"/>
      <c r="AQ22" s="55"/>
      <c r="AR22" s="54"/>
      <c r="AS22" s="55"/>
      <c r="AT22" s="56"/>
    </row>
    <row r="23" spans="1:46" ht="15.75" customHeight="1">
      <c r="A23" s="208"/>
      <c r="C23" s="14" t="s">
        <v>30</v>
      </c>
      <c r="D23" s="47">
        <v>6099.15877763</v>
      </c>
      <c r="E23" s="48">
        <v>1126</v>
      </c>
      <c r="F23" s="49">
        <v>704</v>
      </c>
      <c r="G23" s="50">
        <v>560.6810865100041</v>
      </c>
      <c r="H23" s="49">
        <v>125.56157447401941</v>
      </c>
      <c r="I23" s="50">
        <v>704.0000000000001</v>
      </c>
      <c r="J23" s="51">
        <v>99.99999999999999</v>
      </c>
      <c r="L23" s="14" t="s">
        <v>30</v>
      </c>
      <c r="M23" s="47">
        <v>25875.520145440005</v>
      </c>
      <c r="N23" s="48">
        <v>402</v>
      </c>
      <c r="O23" s="49">
        <v>336</v>
      </c>
      <c r="P23" s="50">
        <v>238.06666305979985</v>
      </c>
      <c r="Q23" s="49">
        <v>141.13693857068947</v>
      </c>
      <c r="R23" s="50">
        <v>336</v>
      </c>
      <c r="S23" s="51">
        <v>100</v>
      </c>
      <c r="U23" s="14" t="s">
        <v>30</v>
      </c>
      <c r="V23" s="47">
        <v>43933.172934149996</v>
      </c>
      <c r="W23" s="48">
        <v>224</v>
      </c>
      <c r="X23" s="49">
        <v>207</v>
      </c>
      <c r="Y23" s="50">
        <v>125.59604080556602</v>
      </c>
      <c r="Z23" s="49">
        <v>164.8141125088924</v>
      </c>
      <c r="AA23" s="50">
        <v>207.00000000000003</v>
      </c>
      <c r="AB23" s="51">
        <v>99.99999999999999</v>
      </c>
      <c r="AD23" s="14" t="s">
        <v>30</v>
      </c>
      <c r="AE23" s="47">
        <v>72957.75372436</v>
      </c>
      <c r="AF23" s="48">
        <v>268</v>
      </c>
      <c r="AG23" s="49">
        <v>240</v>
      </c>
      <c r="AH23" s="50">
        <v>121.86172356719105</v>
      </c>
      <c r="AI23" s="49">
        <v>196.94453104273623</v>
      </c>
      <c r="AJ23" s="50">
        <v>240.00000000000003</v>
      </c>
      <c r="AK23" s="51">
        <v>99.99999999999999</v>
      </c>
      <c r="AM23" s="14" t="s">
        <v>30</v>
      </c>
      <c r="AN23" s="47">
        <v>54631.374171209995</v>
      </c>
      <c r="AO23" s="48">
        <v>165</v>
      </c>
      <c r="AP23" s="49">
        <v>148</v>
      </c>
      <c r="AQ23" s="50">
        <v>74.62711364638137</v>
      </c>
      <c r="AR23" s="49">
        <v>198.31934101229498</v>
      </c>
      <c r="AS23" s="50">
        <v>147.99999999999997</v>
      </c>
      <c r="AT23" s="51">
        <v>100.00000000000001</v>
      </c>
    </row>
    <row r="24" spans="1:46" ht="15.75" customHeight="1" thickBot="1">
      <c r="A24" s="209"/>
      <c r="C24" s="38"/>
      <c r="D24" s="65"/>
      <c r="E24" s="66"/>
      <c r="F24" s="64"/>
      <c r="G24" s="67"/>
      <c r="H24" s="64"/>
      <c r="I24" s="67"/>
      <c r="J24" s="68"/>
      <c r="L24" s="38"/>
      <c r="M24" s="65"/>
      <c r="N24" s="66"/>
      <c r="O24" s="64"/>
      <c r="P24" s="67"/>
      <c r="Q24" s="64"/>
      <c r="R24" s="67"/>
      <c r="S24" s="68"/>
      <c r="U24" s="38"/>
      <c r="V24" s="65"/>
      <c r="W24" s="66"/>
      <c r="X24" s="64"/>
      <c r="Y24" s="67"/>
      <c r="Z24" s="64"/>
      <c r="AA24" s="67"/>
      <c r="AB24" s="68"/>
      <c r="AD24" s="38"/>
      <c r="AE24" s="65"/>
      <c r="AF24" s="66"/>
      <c r="AG24" s="64"/>
      <c r="AH24" s="67"/>
      <c r="AI24" s="64"/>
      <c r="AJ24" s="67"/>
      <c r="AK24" s="68"/>
      <c r="AM24" s="38"/>
      <c r="AN24" s="65"/>
      <c r="AO24" s="66"/>
      <c r="AP24" s="64"/>
      <c r="AQ24" s="67"/>
      <c r="AR24" s="64"/>
      <c r="AS24" s="67"/>
      <c r="AT24" s="68"/>
    </row>
    <row r="25" spans="1:46" ht="17.25" thickBot="1" thickTop="1">
      <c r="A25" s="96"/>
      <c r="B25" s="58"/>
      <c r="C25" s="63"/>
      <c r="D25" s="47"/>
      <c r="E25" s="48"/>
      <c r="F25" s="49"/>
      <c r="G25" s="50"/>
      <c r="H25" s="49"/>
      <c r="I25" s="50"/>
      <c r="J25" s="64"/>
      <c r="L25" s="63"/>
      <c r="M25" s="47"/>
      <c r="N25" s="48"/>
      <c r="O25" s="49"/>
      <c r="P25" s="50"/>
      <c r="Q25" s="49"/>
      <c r="R25" s="50"/>
      <c r="S25" s="64"/>
      <c r="U25" s="63"/>
      <c r="V25" s="47"/>
      <c r="W25" s="48"/>
      <c r="X25" s="49"/>
      <c r="Y25" s="50"/>
      <c r="Z25" s="49"/>
      <c r="AA25" s="50"/>
      <c r="AB25" s="64"/>
      <c r="AD25" s="63"/>
      <c r="AE25" s="47"/>
      <c r="AF25" s="48"/>
      <c r="AG25" s="49"/>
      <c r="AH25" s="50"/>
      <c r="AI25" s="49"/>
      <c r="AJ25" s="50"/>
      <c r="AK25" s="64"/>
      <c r="AM25" s="63"/>
      <c r="AN25" s="47"/>
      <c r="AO25" s="48"/>
      <c r="AP25" s="49"/>
      <c r="AQ25" s="50"/>
      <c r="AR25" s="49"/>
      <c r="AS25" s="50"/>
      <c r="AT25" s="64"/>
    </row>
    <row r="26" spans="1:46" s="90" customFormat="1" ht="16.5" customHeight="1" thickTop="1">
      <c r="A26" s="204" t="s">
        <v>166</v>
      </c>
      <c r="C26" s="189" t="s">
        <v>111</v>
      </c>
      <c r="D26" s="190"/>
      <c r="E26" s="190"/>
      <c r="F26" s="190"/>
      <c r="G26" s="190"/>
      <c r="H26" s="190"/>
      <c r="I26" s="190"/>
      <c r="J26" s="191"/>
      <c r="L26" s="189" t="s">
        <v>112</v>
      </c>
      <c r="M26" s="190"/>
      <c r="N26" s="190"/>
      <c r="O26" s="190"/>
      <c r="P26" s="190"/>
      <c r="Q26" s="190"/>
      <c r="R26" s="190"/>
      <c r="S26" s="191"/>
      <c r="U26" s="189" t="s">
        <v>113</v>
      </c>
      <c r="V26" s="190"/>
      <c r="W26" s="190"/>
      <c r="X26" s="190"/>
      <c r="Y26" s="190"/>
      <c r="Z26" s="190"/>
      <c r="AA26" s="190"/>
      <c r="AB26" s="191"/>
      <c r="AD26" s="189" t="s">
        <v>114</v>
      </c>
      <c r="AE26" s="190"/>
      <c r="AF26" s="190"/>
      <c r="AG26" s="190"/>
      <c r="AH26" s="190"/>
      <c r="AI26" s="190"/>
      <c r="AJ26" s="190"/>
      <c r="AK26" s="191"/>
      <c r="AM26" s="189" t="s">
        <v>115</v>
      </c>
      <c r="AN26" s="190"/>
      <c r="AO26" s="190"/>
      <c r="AP26" s="190"/>
      <c r="AQ26" s="190"/>
      <c r="AR26" s="190"/>
      <c r="AS26" s="190"/>
      <c r="AT26" s="191"/>
    </row>
    <row r="27" spans="1:46" ht="15.75" customHeight="1">
      <c r="A27" s="202"/>
      <c r="C27" s="192" t="str">
        <f>"Comparison of actual Claim Inceptions with those expected using "&amp;Comparison_Basis</f>
        <v>Comparison of actual Claim Inceptions with those expected using IPM 1991-98</v>
      </c>
      <c r="D27" s="193"/>
      <c r="E27" s="193"/>
      <c r="F27" s="193"/>
      <c r="G27" s="193"/>
      <c r="H27" s="193"/>
      <c r="I27" s="193"/>
      <c r="J27" s="194"/>
      <c r="L27" s="192" t="str">
        <f>"Comparison of actual Claim Inceptions with those expected using "&amp;Comparison_Basis</f>
        <v>Comparison of actual Claim Inceptions with those expected using IPM 1991-98</v>
      </c>
      <c r="M27" s="193"/>
      <c r="N27" s="193"/>
      <c r="O27" s="193"/>
      <c r="P27" s="193"/>
      <c r="Q27" s="193"/>
      <c r="R27" s="193"/>
      <c r="S27" s="194"/>
      <c r="U27" s="192" t="str">
        <f>"Comparison of actual Claim Inceptions with those expected using "&amp;Comparison_Basis</f>
        <v>Comparison of actual Claim Inceptions with those expected using IPM 1991-98</v>
      </c>
      <c r="V27" s="193"/>
      <c r="W27" s="193"/>
      <c r="X27" s="193"/>
      <c r="Y27" s="193"/>
      <c r="Z27" s="193"/>
      <c r="AA27" s="193"/>
      <c r="AB27" s="194"/>
      <c r="AD27" s="192" t="str">
        <f>"Comparison of actual Claim Inceptions with those expected using "&amp;Comparison_Basis</f>
        <v>Comparison of actual Claim Inceptions with those expected using IPM 1991-98</v>
      </c>
      <c r="AE27" s="193"/>
      <c r="AF27" s="193"/>
      <c r="AG27" s="193"/>
      <c r="AH27" s="193"/>
      <c r="AI27" s="193"/>
      <c r="AJ27" s="193"/>
      <c r="AK27" s="194"/>
      <c r="AM27" s="192" t="str">
        <f>"Comparison of actual Claim Inceptions with those expected using "&amp;Comparison_Basis</f>
        <v>Comparison of actual Claim Inceptions with those expected using IPM 1991-98</v>
      </c>
      <c r="AN27" s="193"/>
      <c r="AO27" s="193"/>
      <c r="AP27" s="193"/>
      <c r="AQ27" s="193"/>
      <c r="AR27" s="193"/>
      <c r="AS27" s="193"/>
      <c r="AT27" s="194"/>
    </row>
    <row r="28" spans="1:46" ht="15.75" customHeight="1">
      <c r="A28" s="202"/>
      <c r="C28" s="192" t="str">
        <f>Investigation&amp;", "&amp;Data_Subset&amp;" business"</f>
        <v>Individual Income Protection, Standard* business</v>
      </c>
      <c r="D28" s="193"/>
      <c r="E28" s="193"/>
      <c r="F28" s="193"/>
      <c r="G28" s="193"/>
      <c r="H28" s="193"/>
      <c r="I28" s="193"/>
      <c r="J28" s="194"/>
      <c r="L28" s="192" t="str">
        <f>Investigation&amp;", "&amp;Data_Subset&amp;" business"</f>
        <v>Individual Income Protection, Standard* business</v>
      </c>
      <c r="M28" s="193"/>
      <c r="N28" s="193"/>
      <c r="O28" s="193"/>
      <c r="P28" s="193"/>
      <c r="Q28" s="193"/>
      <c r="R28" s="193"/>
      <c r="S28" s="194"/>
      <c r="U28" s="192" t="str">
        <f>Investigation&amp;", "&amp;Data_Subset&amp;" business"</f>
        <v>Individual Income Protection, Standard* business</v>
      </c>
      <c r="V28" s="193"/>
      <c r="W28" s="193"/>
      <c r="X28" s="193"/>
      <c r="Y28" s="193"/>
      <c r="Z28" s="193"/>
      <c r="AA28" s="193"/>
      <c r="AB28" s="194"/>
      <c r="AD28" s="192" t="str">
        <f>Investigation&amp;", "&amp;Data_Subset&amp;" business"</f>
        <v>Individual Income Protection, Standard* business</v>
      </c>
      <c r="AE28" s="193"/>
      <c r="AF28" s="193"/>
      <c r="AG28" s="193"/>
      <c r="AH28" s="193"/>
      <c r="AI28" s="193"/>
      <c r="AJ28" s="193"/>
      <c r="AK28" s="194"/>
      <c r="AM28" s="192" t="str">
        <f>Investigation&amp;", "&amp;Data_Subset&amp;" business"</f>
        <v>Individual Income Protection, Standard* business</v>
      </c>
      <c r="AN28" s="193"/>
      <c r="AO28" s="193"/>
      <c r="AP28" s="193"/>
      <c r="AQ28" s="193"/>
      <c r="AR28" s="193"/>
      <c r="AS28" s="193"/>
      <c r="AT28" s="194"/>
    </row>
    <row r="29" spans="1:46" ht="15.75" customHeight="1">
      <c r="A29" s="202"/>
      <c r="C29" s="192" t="str">
        <f>Office&amp;" experience for "&amp;Period</f>
        <v>All Offices experience for 1995-1998</v>
      </c>
      <c r="D29" s="193"/>
      <c r="E29" s="193"/>
      <c r="F29" s="193"/>
      <c r="G29" s="193"/>
      <c r="H29" s="193"/>
      <c r="I29" s="193"/>
      <c r="J29" s="194"/>
      <c r="L29" s="192" t="str">
        <f>Office&amp;" experience for "&amp;Period</f>
        <v>All Offices experience for 1995-1998</v>
      </c>
      <c r="M29" s="193"/>
      <c r="N29" s="193"/>
      <c r="O29" s="193"/>
      <c r="P29" s="193"/>
      <c r="Q29" s="193"/>
      <c r="R29" s="193"/>
      <c r="S29" s="194"/>
      <c r="U29" s="192" t="str">
        <f>Office&amp;" experience for "&amp;Period</f>
        <v>All Offices experience for 1995-1998</v>
      </c>
      <c r="V29" s="193"/>
      <c r="W29" s="193"/>
      <c r="X29" s="193"/>
      <c r="Y29" s="193"/>
      <c r="Z29" s="193"/>
      <c r="AA29" s="193"/>
      <c r="AB29" s="194"/>
      <c r="AD29" s="192" t="str">
        <f>Office&amp;" experience for "&amp;Period</f>
        <v>All Offices experience for 1995-1998</v>
      </c>
      <c r="AE29" s="193"/>
      <c r="AF29" s="193"/>
      <c r="AG29" s="193"/>
      <c r="AH29" s="193"/>
      <c r="AI29" s="193"/>
      <c r="AJ29" s="193"/>
      <c r="AK29" s="194"/>
      <c r="AM29" s="192" t="str">
        <f>Office&amp;" experience for "&amp;Period</f>
        <v>All Offices experience for 1995-1998</v>
      </c>
      <c r="AN29" s="193"/>
      <c r="AO29" s="193"/>
      <c r="AP29" s="193"/>
      <c r="AQ29" s="193"/>
      <c r="AR29" s="193"/>
      <c r="AS29" s="193"/>
      <c r="AT29" s="194"/>
    </row>
    <row r="30" spans="1:46" ht="15.75" customHeight="1">
      <c r="A30" s="202"/>
      <c r="C30" s="192" t="str">
        <f>$A$2&amp;", "&amp;$A26&amp;", "&amp;C$1</f>
        <v>Females, CMI Occupation Class 2, Deferred Period 1 week</v>
      </c>
      <c r="D30" s="193"/>
      <c r="E30" s="193"/>
      <c r="F30" s="193"/>
      <c r="G30" s="193"/>
      <c r="H30" s="193"/>
      <c r="I30" s="193"/>
      <c r="J30" s="194"/>
      <c r="L30" s="192" t="str">
        <f>$A$2&amp;", "&amp;$A26&amp;", "&amp;L$1</f>
        <v>Females, CMI Occupation Class 2, Deferred Period 4 weeks</v>
      </c>
      <c r="M30" s="193"/>
      <c r="N30" s="193"/>
      <c r="O30" s="193"/>
      <c r="P30" s="193"/>
      <c r="Q30" s="193"/>
      <c r="R30" s="193"/>
      <c r="S30" s="194"/>
      <c r="U30" s="192" t="str">
        <f>$A$2&amp;", "&amp;$A26&amp;", "&amp;U$1</f>
        <v>Females, CMI Occupation Class 2, Deferred Period 13 weeks</v>
      </c>
      <c r="V30" s="193"/>
      <c r="W30" s="193"/>
      <c r="X30" s="193"/>
      <c r="Y30" s="193"/>
      <c r="Z30" s="193"/>
      <c r="AA30" s="193"/>
      <c r="AB30" s="194"/>
      <c r="AD30" s="192" t="str">
        <f>$A$2&amp;", "&amp;$A26&amp;", "&amp;AD$1</f>
        <v>Females, CMI Occupation Class 2, Deferred Period 26 weeks</v>
      </c>
      <c r="AE30" s="193"/>
      <c r="AF30" s="193"/>
      <c r="AG30" s="193"/>
      <c r="AH30" s="193"/>
      <c r="AI30" s="193"/>
      <c r="AJ30" s="193"/>
      <c r="AK30" s="194"/>
      <c r="AM30" s="192" t="str">
        <f>$A$2&amp;", "&amp;$A26&amp;", "&amp;AM$1</f>
        <v>Females, CMI Occupation Class 2, Deferred Period 52 weeks</v>
      </c>
      <c r="AN30" s="193"/>
      <c r="AO30" s="193"/>
      <c r="AP30" s="193"/>
      <c r="AQ30" s="193"/>
      <c r="AR30" s="193"/>
      <c r="AS30" s="193"/>
      <c r="AT30" s="194"/>
    </row>
    <row r="31" spans="1:46" ht="16.5" customHeight="1" thickBot="1">
      <c r="A31" s="202"/>
      <c r="C31" s="195" t="s">
        <v>75</v>
      </c>
      <c r="D31" s="196"/>
      <c r="E31" s="196"/>
      <c r="F31" s="196"/>
      <c r="G31" s="196"/>
      <c r="H31" s="196"/>
      <c r="I31" s="196"/>
      <c r="J31" s="197"/>
      <c r="L31" s="195" t="s">
        <v>75</v>
      </c>
      <c r="M31" s="196"/>
      <c r="N31" s="196"/>
      <c r="O31" s="196"/>
      <c r="P31" s="196"/>
      <c r="Q31" s="196"/>
      <c r="R31" s="196"/>
      <c r="S31" s="197"/>
      <c r="U31" s="195" t="s">
        <v>75</v>
      </c>
      <c r="V31" s="196"/>
      <c r="W31" s="196"/>
      <c r="X31" s="196"/>
      <c r="Y31" s="196"/>
      <c r="Z31" s="196"/>
      <c r="AA31" s="196"/>
      <c r="AB31" s="197"/>
      <c r="AD31" s="195" t="s">
        <v>75</v>
      </c>
      <c r="AE31" s="196"/>
      <c r="AF31" s="196"/>
      <c r="AG31" s="196"/>
      <c r="AH31" s="196"/>
      <c r="AI31" s="196"/>
      <c r="AJ31" s="196"/>
      <c r="AK31" s="197"/>
      <c r="AM31" s="195" t="s">
        <v>75</v>
      </c>
      <c r="AN31" s="196"/>
      <c r="AO31" s="196"/>
      <c r="AP31" s="196"/>
      <c r="AQ31" s="196"/>
      <c r="AR31" s="196"/>
      <c r="AS31" s="196"/>
      <c r="AT31" s="197"/>
    </row>
    <row r="32" spans="1:46" ht="16.5" customHeight="1" thickTop="1">
      <c r="A32" s="202"/>
      <c r="C32" s="41"/>
      <c r="D32" s="201" t="s">
        <v>188</v>
      </c>
      <c r="E32" s="201"/>
      <c r="F32" s="201" t="s">
        <v>189</v>
      </c>
      <c r="G32" s="201"/>
      <c r="H32" s="42"/>
      <c r="I32" s="42"/>
      <c r="J32" s="43"/>
      <c r="L32" s="41"/>
      <c r="M32" s="201" t="s">
        <v>188</v>
      </c>
      <c r="N32" s="201"/>
      <c r="O32" s="201" t="s">
        <v>189</v>
      </c>
      <c r="P32" s="201"/>
      <c r="Q32" s="42"/>
      <c r="R32" s="42"/>
      <c r="S32" s="43"/>
      <c r="U32" s="41"/>
      <c r="V32" s="201" t="s">
        <v>188</v>
      </c>
      <c r="W32" s="201"/>
      <c r="X32" s="201" t="s">
        <v>189</v>
      </c>
      <c r="Y32" s="201"/>
      <c r="Z32" s="42"/>
      <c r="AA32" s="42"/>
      <c r="AB32" s="43"/>
      <c r="AD32" s="41"/>
      <c r="AE32" s="201" t="s">
        <v>188</v>
      </c>
      <c r="AF32" s="201"/>
      <c r="AG32" s="201" t="s">
        <v>189</v>
      </c>
      <c r="AH32" s="201"/>
      <c r="AI32" s="42"/>
      <c r="AJ32" s="42"/>
      <c r="AK32" s="43"/>
      <c r="AM32" s="41"/>
      <c r="AN32" s="201" t="s">
        <v>188</v>
      </c>
      <c r="AO32" s="201"/>
      <c r="AP32" s="201" t="s">
        <v>189</v>
      </c>
      <c r="AQ32" s="201"/>
      <c r="AR32" s="42"/>
      <c r="AS32" s="42"/>
      <c r="AT32" s="43"/>
    </row>
    <row r="33" spans="1:46" ht="16.5" customHeight="1" thickBot="1">
      <c r="A33" s="202"/>
      <c r="C33" s="38" t="s">
        <v>29</v>
      </c>
      <c r="D33" s="44" t="s">
        <v>18</v>
      </c>
      <c r="E33" s="44" t="s">
        <v>19</v>
      </c>
      <c r="F33" s="44" t="s">
        <v>190</v>
      </c>
      <c r="G33" s="44" t="s">
        <v>191</v>
      </c>
      <c r="H33" s="2" t="s">
        <v>192</v>
      </c>
      <c r="I33" s="44" t="s">
        <v>193</v>
      </c>
      <c r="J33" s="3" t="s">
        <v>194</v>
      </c>
      <c r="L33" s="38" t="s">
        <v>29</v>
      </c>
      <c r="M33" s="44" t="s">
        <v>18</v>
      </c>
      <c r="N33" s="44" t="s">
        <v>19</v>
      </c>
      <c r="O33" s="44" t="s">
        <v>190</v>
      </c>
      <c r="P33" s="44" t="s">
        <v>191</v>
      </c>
      <c r="Q33" s="2" t="s">
        <v>192</v>
      </c>
      <c r="R33" s="44" t="s">
        <v>193</v>
      </c>
      <c r="S33" s="3" t="s">
        <v>194</v>
      </c>
      <c r="U33" s="38" t="s">
        <v>29</v>
      </c>
      <c r="V33" s="44" t="s">
        <v>18</v>
      </c>
      <c r="W33" s="44" t="s">
        <v>19</v>
      </c>
      <c r="X33" s="44" t="s">
        <v>190</v>
      </c>
      <c r="Y33" s="44" t="s">
        <v>191</v>
      </c>
      <c r="Z33" s="2" t="s">
        <v>192</v>
      </c>
      <c r="AA33" s="44" t="s">
        <v>193</v>
      </c>
      <c r="AB33" s="3" t="s">
        <v>194</v>
      </c>
      <c r="AD33" s="38" t="s">
        <v>29</v>
      </c>
      <c r="AE33" s="44" t="s">
        <v>18</v>
      </c>
      <c r="AF33" s="44" t="s">
        <v>19</v>
      </c>
      <c r="AG33" s="44" t="s">
        <v>190</v>
      </c>
      <c r="AH33" s="44" t="s">
        <v>191</v>
      </c>
      <c r="AI33" s="2" t="s">
        <v>192</v>
      </c>
      <c r="AJ33" s="44" t="s">
        <v>193</v>
      </c>
      <c r="AK33" s="3" t="s">
        <v>194</v>
      </c>
      <c r="AM33" s="38" t="s">
        <v>29</v>
      </c>
      <c r="AN33" s="44" t="s">
        <v>18</v>
      </c>
      <c r="AO33" s="44" t="s">
        <v>19</v>
      </c>
      <c r="AP33" s="44" t="s">
        <v>190</v>
      </c>
      <c r="AQ33" s="44" t="s">
        <v>191</v>
      </c>
      <c r="AR33" s="2" t="s">
        <v>192</v>
      </c>
      <c r="AS33" s="44" t="s">
        <v>193</v>
      </c>
      <c r="AT33" s="3" t="s">
        <v>194</v>
      </c>
    </row>
    <row r="34" spans="1:46" ht="16.5" customHeight="1" thickTop="1">
      <c r="A34" s="202"/>
      <c r="C34" s="14"/>
      <c r="D34" s="45"/>
      <c r="E34" s="45"/>
      <c r="F34" s="45"/>
      <c r="G34" s="45"/>
      <c r="H34" s="45"/>
      <c r="I34" s="45"/>
      <c r="J34" s="46"/>
      <c r="L34" s="14"/>
      <c r="M34" s="45"/>
      <c r="N34" s="45"/>
      <c r="O34" s="45"/>
      <c r="P34" s="45"/>
      <c r="Q34" s="45"/>
      <c r="R34" s="45"/>
      <c r="S34" s="46"/>
      <c r="U34" s="14"/>
      <c r="V34" s="45"/>
      <c r="W34" s="45"/>
      <c r="X34" s="45"/>
      <c r="Y34" s="45"/>
      <c r="Z34" s="45"/>
      <c r="AA34" s="45"/>
      <c r="AB34" s="46"/>
      <c r="AD34" s="14"/>
      <c r="AE34" s="45"/>
      <c r="AF34" s="45"/>
      <c r="AG34" s="45"/>
      <c r="AH34" s="45"/>
      <c r="AI34" s="45"/>
      <c r="AJ34" s="45"/>
      <c r="AK34" s="46"/>
      <c r="AM34" s="14"/>
      <c r="AN34" s="45"/>
      <c r="AO34" s="45"/>
      <c r="AP34" s="45"/>
      <c r="AQ34" s="45"/>
      <c r="AR34" s="45"/>
      <c r="AS34" s="45"/>
      <c r="AT34" s="46"/>
    </row>
    <row r="35" spans="1:46" ht="15.75" customHeight="1">
      <c r="A35" s="202"/>
      <c r="C35" s="14" t="s">
        <v>143</v>
      </c>
      <c r="D35" s="47">
        <v>0</v>
      </c>
      <c r="E35" s="48">
        <v>0</v>
      </c>
      <c r="F35" s="49">
        <v>0</v>
      </c>
      <c r="G35" s="50">
        <v>0</v>
      </c>
      <c r="H35" s="49">
        <v>0</v>
      </c>
      <c r="I35" s="50">
        <v>0</v>
      </c>
      <c r="J35" s="51">
        <v>0</v>
      </c>
      <c r="L35" s="14" t="s">
        <v>143</v>
      </c>
      <c r="M35" s="47">
        <v>16.23498946</v>
      </c>
      <c r="N35" s="48">
        <v>0</v>
      </c>
      <c r="O35" s="49">
        <v>0</v>
      </c>
      <c r="P35" s="50">
        <v>0.127291965548682</v>
      </c>
      <c r="Q35" s="49">
        <v>0</v>
      </c>
      <c r="R35" s="50">
        <v>0.19034265490856503</v>
      </c>
      <c r="S35" s="51">
        <v>0</v>
      </c>
      <c r="U35" s="14" t="s">
        <v>143</v>
      </c>
      <c r="V35" s="47">
        <v>1.7246099499999998</v>
      </c>
      <c r="W35" s="48">
        <v>0</v>
      </c>
      <c r="X35" s="49">
        <v>0</v>
      </c>
      <c r="Y35" s="50">
        <v>0.009216757995600068</v>
      </c>
      <c r="Z35" s="49">
        <v>0</v>
      </c>
      <c r="AA35" s="50">
        <v>0.02188130392614563</v>
      </c>
      <c r="AB35" s="51">
        <v>0</v>
      </c>
      <c r="AD35" s="14" t="s">
        <v>143</v>
      </c>
      <c r="AE35" s="47">
        <v>0</v>
      </c>
      <c r="AF35" s="48">
        <v>0</v>
      </c>
      <c r="AG35" s="49">
        <v>0</v>
      </c>
      <c r="AH35" s="50">
        <v>0</v>
      </c>
      <c r="AI35" s="49">
        <v>0</v>
      </c>
      <c r="AJ35" s="50">
        <v>0</v>
      </c>
      <c r="AK35" s="51">
        <v>0</v>
      </c>
      <c r="AM35" s="14" t="s">
        <v>143</v>
      </c>
      <c r="AN35" s="47">
        <v>0</v>
      </c>
      <c r="AO35" s="48">
        <v>0</v>
      </c>
      <c r="AP35" s="49">
        <v>0</v>
      </c>
      <c r="AQ35" s="50">
        <v>0</v>
      </c>
      <c r="AR35" s="49">
        <v>0</v>
      </c>
      <c r="AS35" s="50">
        <v>0</v>
      </c>
      <c r="AT35" s="51">
        <v>0</v>
      </c>
    </row>
    <row r="36" spans="1:46" ht="15.75" customHeight="1">
      <c r="A36" s="202"/>
      <c r="C36" s="14" t="s">
        <v>21</v>
      </c>
      <c r="D36" s="47">
        <v>0</v>
      </c>
      <c r="E36" s="48">
        <v>0</v>
      </c>
      <c r="F36" s="49">
        <v>0</v>
      </c>
      <c r="G36" s="50">
        <v>0</v>
      </c>
      <c r="H36" s="49">
        <v>0</v>
      </c>
      <c r="I36" s="50">
        <v>0</v>
      </c>
      <c r="J36" s="51">
        <v>0</v>
      </c>
      <c r="L36" s="14" t="s">
        <v>21</v>
      </c>
      <c r="M36" s="47">
        <v>461.67535183999996</v>
      </c>
      <c r="N36" s="48">
        <v>5</v>
      </c>
      <c r="O36" s="49">
        <v>5</v>
      </c>
      <c r="P36" s="50">
        <v>3.179809299996102</v>
      </c>
      <c r="Q36" s="49">
        <v>157.24213398602643</v>
      </c>
      <c r="R36" s="50">
        <v>4.754843258608718</v>
      </c>
      <c r="S36" s="51">
        <v>105.15593738967992</v>
      </c>
      <c r="U36" s="14" t="s">
        <v>21</v>
      </c>
      <c r="V36" s="47">
        <v>587.51538598</v>
      </c>
      <c r="W36" s="48">
        <v>1</v>
      </c>
      <c r="X36" s="49">
        <v>1</v>
      </c>
      <c r="Y36" s="50">
        <v>1.451038081701335</v>
      </c>
      <c r="Z36" s="49">
        <v>68.91617887984751</v>
      </c>
      <c r="AA36" s="50">
        <v>3.444877828980155</v>
      </c>
      <c r="AB36" s="51">
        <v>29.02860564712818</v>
      </c>
      <c r="AD36" s="14" t="s">
        <v>21</v>
      </c>
      <c r="AE36" s="47">
        <v>362.8715336</v>
      </c>
      <c r="AF36" s="48">
        <v>0</v>
      </c>
      <c r="AG36" s="49">
        <v>0</v>
      </c>
      <c r="AH36" s="50">
        <v>0.4701333568309513</v>
      </c>
      <c r="AI36" s="49">
        <v>0</v>
      </c>
      <c r="AJ36" s="50">
        <v>1.265988358195454</v>
      </c>
      <c r="AK36" s="51">
        <v>0</v>
      </c>
      <c r="AM36" s="14" t="s">
        <v>21</v>
      </c>
      <c r="AN36" s="47">
        <v>488.58155078</v>
      </c>
      <c r="AO36" s="48">
        <v>2</v>
      </c>
      <c r="AP36" s="49">
        <v>2</v>
      </c>
      <c r="AQ36" s="50">
        <v>0.3547470566004828</v>
      </c>
      <c r="AR36" s="49">
        <v>563.7819857241003</v>
      </c>
      <c r="AS36" s="50">
        <v>0.7886452665843922</v>
      </c>
      <c r="AT36" s="51">
        <v>253.59944258106847</v>
      </c>
    </row>
    <row r="37" spans="1:46" ht="15.75" customHeight="1">
      <c r="A37" s="202"/>
      <c r="C37" s="14" t="s">
        <v>22</v>
      </c>
      <c r="D37" s="47">
        <v>1.4753969100000002</v>
      </c>
      <c r="E37" s="48">
        <v>0</v>
      </c>
      <c r="F37" s="49">
        <v>0</v>
      </c>
      <c r="G37" s="50">
        <v>0.16589262058853527</v>
      </c>
      <c r="H37" s="49">
        <v>0</v>
      </c>
      <c r="I37" s="50">
        <v>0.07090637637474287</v>
      </c>
      <c r="J37" s="51">
        <v>0</v>
      </c>
      <c r="L37" s="14" t="s">
        <v>22</v>
      </c>
      <c r="M37" s="47">
        <v>1053.69341651</v>
      </c>
      <c r="N37" s="48">
        <v>10</v>
      </c>
      <c r="O37" s="49">
        <v>10</v>
      </c>
      <c r="P37" s="50">
        <v>6.9095406682224825</v>
      </c>
      <c r="Q37" s="49">
        <v>144.72742082539267</v>
      </c>
      <c r="R37" s="50">
        <v>10.331997854846428</v>
      </c>
      <c r="S37" s="51">
        <v>96.78670224761325</v>
      </c>
      <c r="U37" s="14" t="s">
        <v>22</v>
      </c>
      <c r="V37" s="47">
        <v>1930.85064589</v>
      </c>
      <c r="W37" s="48">
        <v>8</v>
      </c>
      <c r="X37" s="49">
        <v>8</v>
      </c>
      <c r="Y37" s="50">
        <v>2.8649196401644534</v>
      </c>
      <c r="Z37" s="49">
        <v>279.23994404048204</v>
      </c>
      <c r="AA37" s="50">
        <v>6.801543167385811</v>
      </c>
      <c r="AB37" s="51">
        <v>117.6203664833141</v>
      </c>
      <c r="AD37" s="14" t="s">
        <v>22</v>
      </c>
      <c r="AE37" s="47">
        <v>1942.5917723900002</v>
      </c>
      <c r="AF37" s="48">
        <v>3</v>
      </c>
      <c r="AG37" s="49">
        <v>3</v>
      </c>
      <c r="AH37" s="50">
        <v>1.7611655043317207</v>
      </c>
      <c r="AI37" s="49">
        <v>170.34174202374913</v>
      </c>
      <c r="AJ37" s="50">
        <v>4.742516124294283</v>
      </c>
      <c r="AK37" s="51">
        <v>63.25756036193592</v>
      </c>
      <c r="AM37" s="14" t="s">
        <v>22</v>
      </c>
      <c r="AN37" s="47">
        <v>1946.6419578600003</v>
      </c>
      <c r="AO37" s="48">
        <v>3</v>
      </c>
      <c r="AP37" s="49">
        <v>3</v>
      </c>
      <c r="AQ37" s="50">
        <v>1.1860271427382298</v>
      </c>
      <c r="AR37" s="49">
        <v>252.9453072274363</v>
      </c>
      <c r="AS37" s="50">
        <v>2.6366806285147435</v>
      </c>
      <c r="AT37" s="51">
        <v>113.77942279228245</v>
      </c>
    </row>
    <row r="38" spans="1:46" ht="15.75" customHeight="1">
      <c r="A38" s="202"/>
      <c r="C38" s="14" t="s">
        <v>23</v>
      </c>
      <c r="D38" s="47">
        <v>0</v>
      </c>
      <c r="E38" s="48">
        <v>0</v>
      </c>
      <c r="F38" s="49">
        <v>0</v>
      </c>
      <c r="G38" s="50">
        <v>0</v>
      </c>
      <c r="H38" s="49">
        <v>0</v>
      </c>
      <c r="I38" s="50">
        <v>0</v>
      </c>
      <c r="J38" s="51">
        <v>0</v>
      </c>
      <c r="L38" s="14" t="s">
        <v>23</v>
      </c>
      <c r="M38" s="47">
        <v>961.33940463</v>
      </c>
      <c r="N38" s="48">
        <v>4</v>
      </c>
      <c r="O38" s="49">
        <v>4</v>
      </c>
      <c r="P38" s="50">
        <v>6.78743844803685</v>
      </c>
      <c r="Q38" s="49">
        <v>58.93239446107878</v>
      </c>
      <c r="R38" s="50">
        <v>10.149415547627084</v>
      </c>
      <c r="S38" s="51">
        <v>39.41113634799585</v>
      </c>
      <c r="U38" s="14" t="s">
        <v>23</v>
      </c>
      <c r="V38" s="47">
        <v>2032.49012153</v>
      </c>
      <c r="W38" s="48">
        <v>6</v>
      </c>
      <c r="X38" s="49">
        <v>6</v>
      </c>
      <c r="Y38" s="50">
        <v>2.4799520222484968</v>
      </c>
      <c r="Z38" s="49">
        <v>241.94016441334148</v>
      </c>
      <c r="AA38" s="50">
        <v>5.887599950761848</v>
      </c>
      <c r="AB38" s="51">
        <v>101.90909793766826</v>
      </c>
      <c r="AD38" s="14" t="s">
        <v>23</v>
      </c>
      <c r="AE38" s="47">
        <v>2481.09962225</v>
      </c>
      <c r="AF38" s="48">
        <v>6</v>
      </c>
      <c r="AG38" s="49">
        <v>6</v>
      </c>
      <c r="AH38" s="50">
        <v>2.0277344700314712</v>
      </c>
      <c r="AI38" s="49">
        <v>295.89673049779924</v>
      </c>
      <c r="AJ38" s="50">
        <v>5.460340550765333</v>
      </c>
      <c r="AK38" s="51">
        <v>109.88325625878824</v>
      </c>
      <c r="AM38" s="14" t="s">
        <v>23</v>
      </c>
      <c r="AN38" s="47">
        <v>2163.5506649199997</v>
      </c>
      <c r="AO38" s="48">
        <v>3</v>
      </c>
      <c r="AP38" s="49">
        <v>3</v>
      </c>
      <c r="AQ38" s="50">
        <v>1.390611649752733</v>
      </c>
      <c r="AR38" s="49">
        <v>215.73240814812928</v>
      </c>
      <c r="AS38" s="50">
        <v>3.0914965320479366</v>
      </c>
      <c r="AT38" s="51">
        <v>97.0403805697519</v>
      </c>
    </row>
    <row r="39" spans="1:46" ht="15.75" customHeight="1">
      <c r="A39" s="202"/>
      <c r="C39" s="14" t="s">
        <v>24</v>
      </c>
      <c r="D39" s="47">
        <v>0.5041805</v>
      </c>
      <c r="E39" s="48">
        <v>0</v>
      </c>
      <c r="F39" s="49">
        <v>0</v>
      </c>
      <c r="G39" s="50">
        <v>0.07709600923170175</v>
      </c>
      <c r="H39" s="49">
        <v>0</v>
      </c>
      <c r="I39" s="50">
        <v>0.03295263302357819</v>
      </c>
      <c r="J39" s="51">
        <v>0</v>
      </c>
      <c r="L39" s="14" t="s">
        <v>24</v>
      </c>
      <c r="M39" s="47">
        <v>741.9880570400001</v>
      </c>
      <c r="N39" s="48">
        <v>15</v>
      </c>
      <c r="O39" s="49">
        <v>15</v>
      </c>
      <c r="P39" s="50">
        <v>6.434076185162433</v>
      </c>
      <c r="Q39" s="49">
        <v>233.1337020004732</v>
      </c>
      <c r="R39" s="50">
        <v>9.62102468674206</v>
      </c>
      <c r="S39" s="51">
        <v>155.90854912440108</v>
      </c>
      <c r="U39" s="14" t="s">
        <v>24</v>
      </c>
      <c r="V39" s="47">
        <v>1656.09337877</v>
      </c>
      <c r="W39" s="48">
        <v>21</v>
      </c>
      <c r="X39" s="49">
        <v>16</v>
      </c>
      <c r="Y39" s="50">
        <v>2.42107662559682</v>
      </c>
      <c r="Z39" s="49">
        <v>660.863015686496</v>
      </c>
      <c r="AA39" s="50">
        <v>5.747825157008696</v>
      </c>
      <c r="AB39" s="51">
        <v>278.3661569887902</v>
      </c>
      <c r="AD39" s="14" t="s">
        <v>24</v>
      </c>
      <c r="AE39" s="47">
        <v>2033.86671987</v>
      </c>
      <c r="AF39" s="48">
        <v>6</v>
      </c>
      <c r="AG39" s="49">
        <v>6</v>
      </c>
      <c r="AH39" s="50">
        <v>2.1100604946965085</v>
      </c>
      <c r="AI39" s="49">
        <v>284.35203706626356</v>
      </c>
      <c r="AJ39" s="50">
        <v>5.682030391079993</v>
      </c>
      <c r="AK39" s="51">
        <v>105.59605611084332</v>
      </c>
      <c r="AM39" s="14" t="s">
        <v>24</v>
      </c>
      <c r="AN39" s="47">
        <v>1822.74495918</v>
      </c>
      <c r="AO39" s="48">
        <v>4</v>
      </c>
      <c r="AP39" s="49">
        <v>4</v>
      </c>
      <c r="AQ39" s="50">
        <v>1.6290125704028298</v>
      </c>
      <c r="AR39" s="49">
        <v>245.54752201886703</v>
      </c>
      <c r="AS39" s="50">
        <v>3.621490380120372</v>
      </c>
      <c r="AT39" s="51">
        <v>110.45176378093946</v>
      </c>
    </row>
    <row r="40" spans="1:46" ht="15.75" customHeight="1">
      <c r="A40" s="202"/>
      <c r="C40" s="14" t="s">
        <v>25</v>
      </c>
      <c r="D40" s="47">
        <v>3.16755387</v>
      </c>
      <c r="E40" s="48">
        <v>1</v>
      </c>
      <c r="F40" s="49">
        <v>1</v>
      </c>
      <c r="G40" s="50">
        <v>0.49101228303956634</v>
      </c>
      <c r="H40" s="49">
        <v>203.66089292300225</v>
      </c>
      <c r="I40" s="50">
        <v>0.2098701052663422</v>
      </c>
      <c r="J40" s="51">
        <v>476.48520437482927</v>
      </c>
      <c r="L40" s="14" t="s">
        <v>25</v>
      </c>
      <c r="M40" s="47">
        <v>594.84050138</v>
      </c>
      <c r="N40" s="48">
        <v>14</v>
      </c>
      <c r="O40" s="49">
        <v>14</v>
      </c>
      <c r="P40" s="50">
        <v>6.9510146391920005</v>
      </c>
      <c r="Q40" s="49">
        <v>201.40944490410953</v>
      </c>
      <c r="R40" s="50">
        <v>10.394014854190504</v>
      </c>
      <c r="S40" s="51">
        <v>134.69289967731467</v>
      </c>
      <c r="U40" s="14" t="s">
        <v>25</v>
      </c>
      <c r="V40" s="47">
        <v>1472.7831261099998</v>
      </c>
      <c r="W40" s="48">
        <v>12</v>
      </c>
      <c r="X40" s="49">
        <v>10</v>
      </c>
      <c r="Y40" s="50">
        <v>3.343896704877858</v>
      </c>
      <c r="Z40" s="49">
        <v>299.05229983368366</v>
      </c>
      <c r="AA40" s="50">
        <v>7.938672159125685</v>
      </c>
      <c r="AB40" s="51">
        <v>125.96565016864656</v>
      </c>
      <c r="AD40" s="14" t="s">
        <v>25</v>
      </c>
      <c r="AE40" s="47">
        <v>1814.0183690899999</v>
      </c>
      <c r="AF40" s="48">
        <v>13</v>
      </c>
      <c r="AG40" s="49">
        <v>13</v>
      </c>
      <c r="AH40" s="50">
        <v>3.016524492116171</v>
      </c>
      <c r="AI40" s="49">
        <v>430.959537506694</v>
      </c>
      <c r="AJ40" s="50">
        <v>8.122982200141367</v>
      </c>
      <c r="AK40" s="51">
        <v>160.03974500613526</v>
      </c>
      <c r="AM40" s="14" t="s">
        <v>25</v>
      </c>
      <c r="AN40" s="47">
        <v>1721.2229364300001</v>
      </c>
      <c r="AO40" s="48">
        <v>5</v>
      </c>
      <c r="AP40" s="49">
        <v>5</v>
      </c>
      <c r="AQ40" s="50">
        <v>2.502694727092315</v>
      </c>
      <c r="AR40" s="49">
        <v>199.78465395214653</v>
      </c>
      <c r="AS40" s="50">
        <v>5.5637906319541415</v>
      </c>
      <c r="AT40" s="51">
        <v>89.86678922251026</v>
      </c>
    </row>
    <row r="41" spans="1:46" ht="15.75" customHeight="1">
      <c r="A41" s="202"/>
      <c r="C41" s="14" t="s">
        <v>26</v>
      </c>
      <c r="D41" s="47">
        <v>4.7019344400000005</v>
      </c>
      <c r="E41" s="48">
        <v>0</v>
      </c>
      <c r="F41" s="49">
        <v>0</v>
      </c>
      <c r="G41" s="50">
        <v>0.7198477164132372</v>
      </c>
      <c r="H41" s="49">
        <v>0</v>
      </c>
      <c r="I41" s="50">
        <v>0.30767970830417773</v>
      </c>
      <c r="J41" s="51">
        <v>0</v>
      </c>
      <c r="L41" s="14" t="s">
        <v>26</v>
      </c>
      <c r="M41" s="47">
        <v>513.13469314</v>
      </c>
      <c r="N41" s="48">
        <v>11</v>
      </c>
      <c r="O41" s="49">
        <v>11</v>
      </c>
      <c r="P41" s="50">
        <v>8.27978017649732</v>
      </c>
      <c r="Q41" s="49">
        <v>132.85376864502027</v>
      </c>
      <c r="R41" s="50">
        <v>12.380949057237062</v>
      </c>
      <c r="S41" s="51">
        <v>88.84617769725938</v>
      </c>
      <c r="U41" s="14" t="s">
        <v>26</v>
      </c>
      <c r="V41" s="47">
        <v>1329.0483329400001</v>
      </c>
      <c r="W41" s="48">
        <v>12</v>
      </c>
      <c r="X41" s="49">
        <v>12</v>
      </c>
      <c r="Y41" s="50">
        <v>5.1584518333157305</v>
      </c>
      <c r="Z41" s="49">
        <v>232.62793543012856</v>
      </c>
      <c r="AA41" s="50">
        <v>12.246567872027093</v>
      </c>
      <c r="AB41" s="51">
        <v>97.98663695327824</v>
      </c>
      <c r="AD41" s="14" t="s">
        <v>26</v>
      </c>
      <c r="AE41" s="47">
        <v>1620.9203554199999</v>
      </c>
      <c r="AF41" s="48">
        <v>15</v>
      </c>
      <c r="AG41" s="49">
        <v>15</v>
      </c>
      <c r="AH41" s="50">
        <v>4.789830910536485</v>
      </c>
      <c r="AI41" s="49">
        <v>313.16345566611926</v>
      </c>
      <c r="AJ41" s="50">
        <v>12.898191720193859</v>
      </c>
      <c r="AK41" s="51">
        <v>116.29537167225912</v>
      </c>
      <c r="AM41" s="14" t="s">
        <v>26</v>
      </c>
      <c r="AN41" s="47">
        <v>1391.8655542400002</v>
      </c>
      <c r="AO41" s="48">
        <v>10</v>
      </c>
      <c r="AP41" s="49">
        <v>9</v>
      </c>
      <c r="AQ41" s="50">
        <v>3.56713516374113</v>
      </c>
      <c r="AR41" s="49">
        <v>252.30330746875893</v>
      </c>
      <c r="AS41" s="50">
        <v>7.930169425815483</v>
      </c>
      <c r="AT41" s="51">
        <v>113.49063956567994</v>
      </c>
    </row>
    <row r="42" spans="1:46" ht="15.75" customHeight="1">
      <c r="A42" s="202"/>
      <c r="C42" s="14" t="s">
        <v>27</v>
      </c>
      <c r="D42" s="47">
        <v>3.94585908</v>
      </c>
      <c r="E42" s="48">
        <v>0</v>
      </c>
      <c r="F42" s="49">
        <v>0</v>
      </c>
      <c r="G42" s="50">
        <v>0.5873202980449933</v>
      </c>
      <c r="H42" s="49">
        <v>0</v>
      </c>
      <c r="I42" s="50">
        <v>0.2510343977806961</v>
      </c>
      <c r="J42" s="51">
        <v>0</v>
      </c>
      <c r="L42" s="14" t="s">
        <v>27</v>
      </c>
      <c r="M42" s="47">
        <v>329.40747129</v>
      </c>
      <c r="N42" s="48">
        <v>10</v>
      </c>
      <c r="O42" s="49">
        <v>10</v>
      </c>
      <c r="P42" s="50">
        <v>7.178600448770987</v>
      </c>
      <c r="Q42" s="49">
        <v>139.302919439012</v>
      </c>
      <c r="R42" s="50">
        <v>10.734329241104517</v>
      </c>
      <c r="S42" s="51">
        <v>93.15905796616913</v>
      </c>
      <c r="U42" s="14" t="s">
        <v>27</v>
      </c>
      <c r="V42" s="47">
        <v>869.87646286</v>
      </c>
      <c r="W42" s="48">
        <v>6</v>
      </c>
      <c r="X42" s="49">
        <v>6</v>
      </c>
      <c r="Y42" s="50">
        <v>5.634429390661046</v>
      </c>
      <c r="Z42" s="49">
        <v>106.48815672346308</v>
      </c>
      <c r="AA42" s="50">
        <v>13.376575798813194</v>
      </c>
      <c r="AB42" s="51">
        <v>44.854528470076296</v>
      </c>
      <c r="AD42" s="14" t="s">
        <v>27</v>
      </c>
      <c r="AE42" s="47">
        <v>978.2427587199999</v>
      </c>
      <c r="AF42" s="48">
        <v>9</v>
      </c>
      <c r="AG42" s="49">
        <v>9</v>
      </c>
      <c r="AH42" s="50">
        <v>4.836526967451087</v>
      </c>
      <c r="AI42" s="49">
        <v>186.08394123651743</v>
      </c>
      <c r="AJ42" s="50">
        <v>13.023936178800264</v>
      </c>
      <c r="AK42" s="51">
        <v>69.10353272960417</v>
      </c>
      <c r="AM42" s="14" t="s">
        <v>27</v>
      </c>
      <c r="AN42" s="47">
        <v>652.8903113599999</v>
      </c>
      <c r="AO42" s="48">
        <v>4</v>
      </c>
      <c r="AP42" s="49">
        <v>4</v>
      </c>
      <c r="AQ42" s="50">
        <v>2.7649152416683638</v>
      </c>
      <c r="AR42" s="49">
        <v>144.66989583327626</v>
      </c>
      <c r="AS42" s="50">
        <v>6.14673829501149</v>
      </c>
      <c r="AT42" s="51">
        <v>65.07516357490412</v>
      </c>
    </row>
    <row r="43" spans="1:46" ht="15.75" customHeight="1">
      <c r="A43" s="202"/>
      <c r="C43" s="14" t="s">
        <v>28</v>
      </c>
      <c r="D43" s="47">
        <v>1.99981557</v>
      </c>
      <c r="E43" s="48">
        <v>0</v>
      </c>
      <c r="F43" s="49">
        <v>0</v>
      </c>
      <c r="G43" s="50">
        <v>0.2984319530285591</v>
      </c>
      <c r="H43" s="49">
        <v>0</v>
      </c>
      <c r="I43" s="50">
        <v>0.127556779250463</v>
      </c>
      <c r="J43" s="51">
        <v>0</v>
      </c>
      <c r="L43" s="14" t="s">
        <v>28</v>
      </c>
      <c r="M43" s="47">
        <v>148.02028275</v>
      </c>
      <c r="N43" s="48">
        <v>6</v>
      </c>
      <c r="O43" s="49">
        <v>6</v>
      </c>
      <c r="P43" s="50">
        <v>4.308822317799936</v>
      </c>
      <c r="Q43" s="49">
        <v>139.24918591360182</v>
      </c>
      <c r="R43" s="50">
        <v>6.443082844735038</v>
      </c>
      <c r="S43" s="51">
        <v>93.12312358210475</v>
      </c>
      <c r="U43" s="14" t="s">
        <v>28</v>
      </c>
      <c r="V43" s="47">
        <v>364.03652659999995</v>
      </c>
      <c r="W43" s="48">
        <v>5</v>
      </c>
      <c r="X43" s="49">
        <v>5</v>
      </c>
      <c r="Y43" s="50">
        <v>3.594850785149643</v>
      </c>
      <c r="Z43" s="49">
        <v>139.08783142418704</v>
      </c>
      <c r="AA43" s="50">
        <v>8.53445676197136</v>
      </c>
      <c r="AB43" s="51">
        <v>58.58603704314812</v>
      </c>
      <c r="AD43" s="14" t="s">
        <v>28</v>
      </c>
      <c r="AE43" s="47">
        <v>320.44210871999996</v>
      </c>
      <c r="AF43" s="48">
        <v>6</v>
      </c>
      <c r="AG43" s="49">
        <v>6</v>
      </c>
      <c r="AH43" s="50">
        <v>2.52671688887941</v>
      </c>
      <c r="AI43" s="49">
        <v>237.4622984635599</v>
      </c>
      <c r="AJ43" s="50">
        <v>6.804014476529432</v>
      </c>
      <c r="AK43" s="51">
        <v>88.18323389371238</v>
      </c>
      <c r="AM43" s="14" t="s">
        <v>28</v>
      </c>
      <c r="AN43" s="47">
        <v>152.18984027000002</v>
      </c>
      <c r="AO43" s="48">
        <v>2</v>
      </c>
      <c r="AP43" s="49">
        <v>2</v>
      </c>
      <c r="AQ43" s="50">
        <v>0.999041377789064</v>
      </c>
      <c r="AR43" s="49">
        <v>200.19190840985135</v>
      </c>
      <c r="AS43" s="50">
        <v>2.2209888399514424</v>
      </c>
      <c r="AT43" s="51">
        <v>90.04997972181283</v>
      </c>
    </row>
    <row r="44" spans="1:46" ht="15.75" customHeight="1">
      <c r="A44" s="202"/>
      <c r="C44" s="14" t="s">
        <v>144</v>
      </c>
      <c r="D44" s="47">
        <v>0</v>
      </c>
      <c r="E44" s="48">
        <v>0</v>
      </c>
      <c r="F44" s="49">
        <v>0</v>
      </c>
      <c r="G44" s="50">
        <v>0</v>
      </c>
      <c r="H44" s="49">
        <v>0</v>
      </c>
      <c r="I44" s="50">
        <v>0</v>
      </c>
      <c r="J44" s="51">
        <v>0</v>
      </c>
      <c r="L44" s="14" t="s">
        <v>144</v>
      </c>
      <c r="M44" s="47">
        <v>0</v>
      </c>
      <c r="N44" s="48">
        <v>0</v>
      </c>
      <c r="O44" s="49">
        <v>0</v>
      </c>
      <c r="P44" s="50">
        <v>0</v>
      </c>
      <c r="Q44" s="49">
        <v>0</v>
      </c>
      <c r="R44" s="50">
        <v>0</v>
      </c>
      <c r="S44" s="51">
        <v>0</v>
      </c>
      <c r="U44" s="14" t="s">
        <v>144</v>
      </c>
      <c r="V44" s="47">
        <v>0</v>
      </c>
      <c r="W44" s="48">
        <v>0</v>
      </c>
      <c r="X44" s="49">
        <v>0</v>
      </c>
      <c r="Y44" s="50">
        <v>0</v>
      </c>
      <c r="Z44" s="49">
        <v>0</v>
      </c>
      <c r="AA44" s="50">
        <v>0</v>
      </c>
      <c r="AB44" s="51">
        <v>0</v>
      </c>
      <c r="AD44" s="14" t="s">
        <v>144</v>
      </c>
      <c r="AE44" s="47">
        <v>0</v>
      </c>
      <c r="AF44" s="48">
        <v>0</v>
      </c>
      <c r="AG44" s="49">
        <v>0</v>
      </c>
      <c r="AH44" s="50">
        <v>0</v>
      </c>
      <c r="AI44" s="49">
        <v>0</v>
      </c>
      <c r="AJ44" s="50">
        <v>0</v>
      </c>
      <c r="AK44" s="51">
        <v>0</v>
      </c>
      <c r="AM44" s="14" t="s">
        <v>144</v>
      </c>
      <c r="AN44" s="47">
        <v>0</v>
      </c>
      <c r="AO44" s="48">
        <v>0</v>
      </c>
      <c r="AP44" s="49">
        <v>0</v>
      </c>
      <c r="AQ44" s="50">
        <v>0</v>
      </c>
      <c r="AR44" s="49">
        <v>0</v>
      </c>
      <c r="AS44" s="50">
        <v>0</v>
      </c>
      <c r="AT44" s="51">
        <v>0</v>
      </c>
    </row>
    <row r="45" spans="1:46" ht="15.75" customHeight="1">
      <c r="A45" s="202"/>
      <c r="C45" s="14"/>
      <c r="D45" s="52"/>
      <c r="E45" s="53"/>
      <c r="F45" s="54"/>
      <c r="G45" s="55"/>
      <c r="H45" s="54"/>
      <c r="I45" s="55"/>
      <c r="J45" s="56"/>
      <c r="L45" s="14"/>
      <c r="M45" s="52"/>
      <c r="N45" s="53"/>
      <c r="O45" s="54"/>
      <c r="P45" s="55"/>
      <c r="Q45" s="54"/>
      <c r="R45" s="55"/>
      <c r="S45" s="56"/>
      <c r="U45" s="14"/>
      <c r="V45" s="52"/>
      <c r="W45" s="53"/>
      <c r="X45" s="54"/>
      <c r="Y45" s="55"/>
      <c r="Z45" s="54"/>
      <c r="AA45" s="55"/>
      <c r="AB45" s="56"/>
      <c r="AD45" s="14"/>
      <c r="AE45" s="52"/>
      <c r="AF45" s="53"/>
      <c r="AG45" s="54"/>
      <c r="AH45" s="55"/>
      <c r="AI45" s="54"/>
      <c r="AJ45" s="55"/>
      <c r="AK45" s="56"/>
      <c r="AM45" s="14"/>
      <c r="AN45" s="52"/>
      <c r="AO45" s="53"/>
      <c r="AP45" s="54"/>
      <c r="AQ45" s="55"/>
      <c r="AR45" s="54"/>
      <c r="AS45" s="55"/>
      <c r="AT45" s="56"/>
    </row>
    <row r="46" spans="1:46" ht="15.75" customHeight="1">
      <c r="A46" s="202"/>
      <c r="C46" s="14" t="s">
        <v>30</v>
      </c>
      <c r="D46" s="47">
        <v>15.794740369999998</v>
      </c>
      <c r="E46" s="48">
        <v>1</v>
      </c>
      <c r="F46" s="49">
        <v>1</v>
      </c>
      <c r="G46" s="50">
        <v>2.339600880346593</v>
      </c>
      <c r="H46" s="49">
        <v>42.742333036387734</v>
      </c>
      <c r="I46" s="50">
        <v>1</v>
      </c>
      <c r="J46" s="51">
        <v>100</v>
      </c>
      <c r="L46" s="14" t="s">
        <v>30</v>
      </c>
      <c r="M46" s="47">
        <v>4820.334168039998</v>
      </c>
      <c r="N46" s="48">
        <v>75</v>
      </c>
      <c r="O46" s="49">
        <v>75</v>
      </c>
      <c r="P46" s="50">
        <v>50.15637414922681</v>
      </c>
      <c r="Q46" s="49">
        <v>149.5323401505413</v>
      </c>
      <c r="R46" s="50">
        <v>75</v>
      </c>
      <c r="S46" s="51">
        <v>100</v>
      </c>
      <c r="U46" s="14" t="s">
        <v>30</v>
      </c>
      <c r="V46" s="47">
        <v>10244.41859063</v>
      </c>
      <c r="W46" s="48">
        <v>71</v>
      </c>
      <c r="X46" s="49">
        <v>64</v>
      </c>
      <c r="Y46" s="50">
        <v>26.957831841710988</v>
      </c>
      <c r="Z46" s="49">
        <v>237.40781668121713</v>
      </c>
      <c r="AA46" s="50">
        <v>63.99999999999999</v>
      </c>
      <c r="AB46" s="51">
        <v>100.00000000000001</v>
      </c>
      <c r="AD46" s="14" t="s">
        <v>30</v>
      </c>
      <c r="AE46" s="47">
        <v>11554.053240060002</v>
      </c>
      <c r="AF46" s="48">
        <v>58</v>
      </c>
      <c r="AG46" s="49">
        <v>58</v>
      </c>
      <c r="AH46" s="50">
        <v>21.53869308487381</v>
      </c>
      <c r="AI46" s="49">
        <v>269.2828193960024</v>
      </c>
      <c r="AJ46" s="50">
        <v>57.999999999999986</v>
      </c>
      <c r="AK46" s="51">
        <v>100.00000000000003</v>
      </c>
      <c r="AM46" s="14" t="s">
        <v>30</v>
      </c>
      <c r="AN46" s="47">
        <v>10339.687775039998</v>
      </c>
      <c r="AO46" s="48">
        <v>33</v>
      </c>
      <c r="AP46" s="49">
        <v>32</v>
      </c>
      <c r="AQ46" s="50">
        <v>14.39418492978515</v>
      </c>
      <c r="AR46" s="49">
        <v>222.31199721343054</v>
      </c>
      <c r="AS46" s="50">
        <v>31.999999999999996</v>
      </c>
      <c r="AT46" s="51">
        <v>100.00000000000001</v>
      </c>
    </row>
    <row r="47" spans="1:46" ht="16.5" customHeight="1" thickBot="1">
      <c r="A47" s="203"/>
      <c r="C47" s="38"/>
      <c r="D47" s="65"/>
      <c r="E47" s="66"/>
      <c r="F47" s="64"/>
      <c r="G47" s="67"/>
      <c r="H47" s="64"/>
      <c r="I47" s="67"/>
      <c r="J47" s="68"/>
      <c r="L47" s="38"/>
      <c r="M47" s="65"/>
      <c r="N47" s="66"/>
      <c r="O47" s="64"/>
      <c r="P47" s="67"/>
      <c r="Q47" s="64"/>
      <c r="R47" s="67"/>
      <c r="S47" s="68"/>
      <c r="U47" s="38"/>
      <c r="V47" s="65"/>
      <c r="W47" s="66"/>
      <c r="X47" s="64"/>
      <c r="Y47" s="67"/>
      <c r="Z47" s="64"/>
      <c r="AA47" s="67"/>
      <c r="AB47" s="68"/>
      <c r="AD47" s="38"/>
      <c r="AE47" s="65"/>
      <c r="AF47" s="66"/>
      <c r="AG47" s="64"/>
      <c r="AH47" s="67"/>
      <c r="AI47" s="64"/>
      <c r="AJ47" s="67"/>
      <c r="AK47" s="68"/>
      <c r="AM47" s="38"/>
      <c r="AN47" s="65"/>
      <c r="AO47" s="66"/>
      <c r="AP47" s="64"/>
      <c r="AQ47" s="67"/>
      <c r="AR47" s="64"/>
      <c r="AS47" s="67"/>
      <c r="AT47" s="68"/>
    </row>
    <row r="48" spans="1:46" ht="17.25" thickBot="1" thickTop="1">
      <c r="A48" s="96"/>
      <c r="B48" s="58"/>
      <c r="C48" s="63"/>
      <c r="D48" s="47"/>
      <c r="E48" s="48"/>
      <c r="F48" s="49"/>
      <c r="G48" s="50"/>
      <c r="H48" s="49"/>
      <c r="I48" s="50"/>
      <c r="J48" s="64"/>
      <c r="L48" s="63"/>
      <c r="M48" s="47"/>
      <c r="N48" s="48"/>
      <c r="O48" s="49"/>
      <c r="P48" s="50"/>
      <c r="Q48" s="49"/>
      <c r="R48" s="50"/>
      <c r="S48" s="64"/>
      <c r="U48" s="63"/>
      <c r="V48" s="47"/>
      <c r="W48" s="48"/>
      <c r="X48" s="49"/>
      <c r="Y48" s="50"/>
      <c r="Z48" s="49"/>
      <c r="AA48" s="50"/>
      <c r="AB48" s="64"/>
      <c r="AD48" s="63"/>
      <c r="AE48" s="47"/>
      <c r="AF48" s="48"/>
      <c r="AG48" s="49"/>
      <c r="AH48" s="50"/>
      <c r="AI48" s="49"/>
      <c r="AJ48" s="50"/>
      <c r="AK48" s="64"/>
      <c r="AM48" s="63"/>
      <c r="AN48" s="47"/>
      <c r="AO48" s="48"/>
      <c r="AP48" s="49"/>
      <c r="AQ48" s="50"/>
      <c r="AR48" s="49"/>
      <c r="AS48" s="50"/>
      <c r="AT48" s="64"/>
    </row>
    <row r="49" spans="1:46" s="90" customFormat="1" ht="16.5" customHeight="1" thickTop="1">
      <c r="A49" s="204" t="s">
        <v>167</v>
      </c>
      <c r="C49" s="189" t="s">
        <v>116</v>
      </c>
      <c r="D49" s="190"/>
      <c r="E49" s="190"/>
      <c r="F49" s="190"/>
      <c r="G49" s="190"/>
      <c r="H49" s="190"/>
      <c r="I49" s="190"/>
      <c r="J49" s="191"/>
      <c r="L49" s="189" t="s">
        <v>117</v>
      </c>
      <c r="M49" s="190"/>
      <c r="N49" s="190"/>
      <c r="O49" s="190"/>
      <c r="P49" s="190"/>
      <c r="Q49" s="190"/>
      <c r="R49" s="190"/>
      <c r="S49" s="191"/>
      <c r="U49" s="189" t="s">
        <v>118</v>
      </c>
      <c r="V49" s="190"/>
      <c r="W49" s="190"/>
      <c r="X49" s="190"/>
      <c r="Y49" s="190"/>
      <c r="Z49" s="190"/>
      <c r="AA49" s="190"/>
      <c r="AB49" s="191"/>
      <c r="AD49" s="189" t="s">
        <v>119</v>
      </c>
      <c r="AE49" s="190"/>
      <c r="AF49" s="190"/>
      <c r="AG49" s="190"/>
      <c r="AH49" s="190"/>
      <c r="AI49" s="190"/>
      <c r="AJ49" s="190"/>
      <c r="AK49" s="191"/>
      <c r="AM49" s="189" t="s">
        <v>120</v>
      </c>
      <c r="AN49" s="190"/>
      <c r="AO49" s="190"/>
      <c r="AP49" s="190"/>
      <c r="AQ49" s="190"/>
      <c r="AR49" s="190"/>
      <c r="AS49" s="190"/>
      <c r="AT49" s="191"/>
    </row>
    <row r="50" spans="1:46" ht="15.75" customHeight="1">
      <c r="A50" s="202"/>
      <c r="C50" s="192" t="str">
        <f>"Comparison of actual Claim Inceptions with those expected using "&amp;Comparison_Basis</f>
        <v>Comparison of actual Claim Inceptions with those expected using IPM 1991-98</v>
      </c>
      <c r="D50" s="193"/>
      <c r="E50" s="193"/>
      <c r="F50" s="193"/>
      <c r="G50" s="193"/>
      <c r="H50" s="193"/>
      <c r="I50" s="193"/>
      <c r="J50" s="194"/>
      <c r="L50" s="192" t="str">
        <f>"Comparison of actual Claim Inceptions with those expected using "&amp;Comparison_Basis</f>
        <v>Comparison of actual Claim Inceptions with those expected using IPM 1991-98</v>
      </c>
      <c r="M50" s="193"/>
      <c r="N50" s="193"/>
      <c r="O50" s="193"/>
      <c r="P50" s="193"/>
      <c r="Q50" s="193"/>
      <c r="R50" s="193"/>
      <c r="S50" s="194"/>
      <c r="U50" s="192" t="str">
        <f>"Comparison of actual Claim Inceptions with those expected using "&amp;Comparison_Basis</f>
        <v>Comparison of actual Claim Inceptions with those expected using IPM 1991-98</v>
      </c>
      <c r="V50" s="193"/>
      <c r="W50" s="193"/>
      <c r="X50" s="193"/>
      <c r="Y50" s="193"/>
      <c r="Z50" s="193"/>
      <c r="AA50" s="193"/>
      <c r="AB50" s="194"/>
      <c r="AD50" s="192" t="str">
        <f>"Comparison of actual Claim Inceptions with those expected using "&amp;Comparison_Basis</f>
        <v>Comparison of actual Claim Inceptions with those expected using IPM 1991-98</v>
      </c>
      <c r="AE50" s="193"/>
      <c r="AF50" s="193"/>
      <c r="AG50" s="193"/>
      <c r="AH50" s="193"/>
      <c r="AI50" s="193"/>
      <c r="AJ50" s="193"/>
      <c r="AK50" s="194"/>
      <c r="AM50" s="192" t="str">
        <f>"Comparison of actual Claim Inceptions with those expected using "&amp;Comparison_Basis</f>
        <v>Comparison of actual Claim Inceptions with those expected using IPM 1991-98</v>
      </c>
      <c r="AN50" s="193"/>
      <c r="AO50" s="193"/>
      <c r="AP50" s="193"/>
      <c r="AQ50" s="193"/>
      <c r="AR50" s="193"/>
      <c r="AS50" s="193"/>
      <c r="AT50" s="194"/>
    </row>
    <row r="51" spans="1:46" ht="15.75" customHeight="1">
      <c r="A51" s="202"/>
      <c r="C51" s="192" t="str">
        <f>Investigation&amp;", "&amp;Data_Subset&amp;" business"</f>
        <v>Individual Income Protection, Standard* business</v>
      </c>
      <c r="D51" s="193"/>
      <c r="E51" s="193"/>
      <c r="F51" s="193"/>
      <c r="G51" s="193"/>
      <c r="H51" s="193"/>
      <c r="I51" s="193"/>
      <c r="J51" s="194"/>
      <c r="L51" s="192" t="str">
        <f>Investigation&amp;", "&amp;Data_Subset&amp;" business"</f>
        <v>Individual Income Protection, Standard* business</v>
      </c>
      <c r="M51" s="193"/>
      <c r="N51" s="193"/>
      <c r="O51" s="193"/>
      <c r="P51" s="193"/>
      <c r="Q51" s="193"/>
      <c r="R51" s="193"/>
      <c r="S51" s="194"/>
      <c r="U51" s="192" t="str">
        <f>Investigation&amp;", "&amp;Data_Subset&amp;" business"</f>
        <v>Individual Income Protection, Standard* business</v>
      </c>
      <c r="V51" s="193"/>
      <c r="W51" s="193"/>
      <c r="X51" s="193"/>
      <c r="Y51" s="193"/>
      <c r="Z51" s="193"/>
      <c r="AA51" s="193"/>
      <c r="AB51" s="194"/>
      <c r="AD51" s="192" t="str">
        <f>Investigation&amp;", "&amp;Data_Subset&amp;" business"</f>
        <v>Individual Income Protection, Standard* business</v>
      </c>
      <c r="AE51" s="193"/>
      <c r="AF51" s="193"/>
      <c r="AG51" s="193"/>
      <c r="AH51" s="193"/>
      <c r="AI51" s="193"/>
      <c r="AJ51" s="193"/>
      <c r="AK51" s="194"/>
      <c r="AM51" s="192" t="str">
        <f>Investigation&amp;", "&amp;Data_Subset&amp;" business"</f>
        <v>Individual Income Protection, Standard* business</v>
      </c>
      <c r="AN51" s="193"/>
      <c r="AO51" s="193"/>
      <c r="AP51" s="193"/>
      <c r="AQ51" s="193"/>
      <c r="AR51" s="193"/>
      <c r="AS51" s="193"/>
      <c r="AT51" s="194"/>
    </row>
    <row r="52" spans="1:46" ht="15.75" customHeight="1">
      <c r="A52" s="202"/>
      <c r="C52" s="192" t="str">
        <f>Office&amp;" experience for "&amp;Period</f>
        <v>All Offices experience for 1995-1998</v>
      </c>
      <c r="D52" s="193"/>
      <c r="E52" s="193"/>
      <c r="F52" s="193"/>
      <c r="G52" s="193"/>
      <c r="H52" s="193"/>
      <c r="I52" s="193"/>
      <c r="J52" s="194"/>
      <c r="L52" s="192" t="str">
        <f>Office&amp;" experience for "&amp;Period</f>
        <v>All Offices experience for 1995-1998</v>
      </c>
      <c r="M52" s="193"/>
      <c r="N52" s="193"/>
      <c r="O52" s="193"/>
      <c r="P52" s="193"/>
      <c r="Q52" s="193"/>
      <c r="R52" s="193"/>
      <c r="S52" s="194"/>
      <c r="U52" s="192" t="str">
        <f>Office&amp;" experience for "&amp;Period</f>
        <v>All Offices experience for 1995-1998</v>
      </c>
      <c r="V52" s="193"/>
      <c r="W52" s="193"/>
      <c r="X52" s="193"/>
      <c r="Y52" s="193"/>
      <c r="Z52" s="193"/>
      <c r="AA52" s="193"/>
      <c r="AB52" s="194"/>
      <c r="AD52" s="192" t="str">
        <f>Office&amp;" experience for "&amp;Period</f>
        <v>All Offices experience for 1995-1998</v>
      </c>
      <c r="AE52" s="193"/>
      <c r="AF52" s="193"/>
      <c r="AG52" s="193"/>
      <c r="AH52" s="193"/>
      <c r="AI52" s="193"/>
      <c r="AJ52" s="193"/>
      <c r="AK52" s="194"/>
      <c r="AM52" s="192" t="str">
        <f>Office&amp;" experience for "&amp;Period</f>
        <v>All Offices experience for 1995-1998</v>
      </c>
      <c r="AN52" s="193"/>
      <c r="AO52" s="193"/>
      <c r="AP52" s="193"/>
      <c r="AQ52" s="193"/>
      <c r="AR52" s="193"/>
      <c r="AS52" s="193"/>
      <c r="AT52" s="194"/>
    </row>
    <row r="53" spans="1:46" ht="15.75" customHeight="1">
      <c r="A53" s="202"/>
      <c r="C53" s="192" t="str">
        <f>$A$2&amp;", "&amp;$A49&amp;", "&amp;C$1</f>
        <v>Females, CMI Occupation Class 3, Deferred Period 1 week</v>
      </c>
      <c r="D53" s="193"/>
      <c r="E53" s="193"/>
      <c r="F53" s="193"/>
      <c r="G53" s="193"/>
      <c r="H53" s="193"/>
      <c r="I53" s="193"/>
      <c r="J53" s="194"/>
      <c r="L53" s="192" t="str">
        <f>$A$2&amp;", "&amp;$A49&amp;", "&amp;L$1</f>
        <v>Females, CMI Occupation Class 3, Deferred Period 4 weeks</v>
      </c>
      <c r="M53" s="193"/>
      <c r="N53" s="193"/>
      <c r="O53" s="193"/>
      <c r="P53" s="193"/>
      <c r="Q53" s="193"/>
      <c r="R53" s="193"/>
      <c r="S53" s="194"/>
      <c r="U53" s="192" t="str">
        <f>$A$2&amp;", "&amp;$A49&amp;", "&amp;U$1</f>
        <v>Females, CMI Occupation Class 3, Deferred Period 13 weeks</v>
      </c>
      <c r="V53" s="193"/>
      <c r="W53" s="193"/>
      <c r="X53" s="193"/>
      <c r="Y53" s="193"/>
      <c r="Z53" s="193"/>
      <c r="AA53" s="193"/>
      <c r="AB53" s="194"/>
      <c r="AD53" s="192" t="str">
        <f>$A$2&amp;", "&amp;$A49&amp;", "&amp;AD$1</f>
        <v>Females, CMI Occupation Class 3, Deferred Period 26 weeks</v>
      </c>
      <c r="AE53" s="193"/>
      <c r="AF53" s="193"/>
      <c r="AG53" s="193"/>
      <c r="AH53" s="193"/>
      <c r="AI53" s="193"/>
      <c r="AJ53" s="193"/>
      <c r="AK53" s="194"/>
      <c r="AM53" s="192" t="str">
        <f>$A$2&amp;", "&amp;$A49&amp;", "&amp;AM$1</f>
        <v>Females, CMI Occupation Class 3, Deferred Period 52 weeks</v>
      </c>
      <c r="AN53" s="193"/>
      <c r="AO53" s="193"/>
      <c r="AP53" s="193"/>
      <c r="AQ53" s="193"/>
      <c r="AR53" s="193"/>
      <c r="AS53" s="193"/>
      <c r="AT53" s="194"/>
    </row>
    <row r="54" spans="1:46" ht="16.5" customHeight="1" thickBot="1">
      <c r="A54" s="202"/>
      <c r="C54" s="195" t="s">
        <v>75</v>
      </c>
      <c r="D54" s="196"/>
      <c r="E54" s="196"/>
      <c r="F54" s="196"/>
      <c r="G54" s="196"/>
      <c r="H54" s="196"/>
      <c r="I54" s="196"/>
      <c r="J54" s="197"/>
      <c r="L54" s="195" t="s">
        <v>75</v>
      </c>
      <c r="M54" s="196"/>
      <c r="N54" s="196"/>
      <c r="O54" s="196"/>
      <c r="P54" s="196"/>
      <c r="Q54" s="196"/>
      <c r="R54" s="196"/>
      <c r="S54" s="197"/>
      <c r="U54" s="195" t="s">
        <v>75</v>
      </c>
      <c r="V54" s="196"/>
      <c r="W54" s="196"/>
      <c r="X54" s="196"/>
      <c r="Y54" s="196"/>
      <c r="Z54" s="196"/>
      <c r="AA54" s="196"/>
      <c r="AB54" s="197"/>
      <c r="AD54" s="195" t="s">
        <v>75</v>
      </c>
      <c r="AE54" s="196"/>
      <c r="AF54" s="196"/>
      <c r="AG54" s="196"/>
      <c r="AH54" s="196"/>
      <c r="AI54" s="196"/>
      <c r="AJ54" s="196"/>
      <c r="AK54" s="197"/>
      <c r="AM54" s="195" t="s">
        <v>75</v>
      </c>
      <c r="AN54" s="196"/>
      <c r="AO54" s="196"/>
      <c r="AP54" s="196"/>
      <c r="AQ54" s="196"/>
      <c r="AR54" s="196"/>
      <c r="AS54" s="196"/>
      <c r="AT54" s="197"/>
    </row>
    <row r="55" spans="1:46" ht="16.5" customHeight="1" thickTop="1">
      <c r="A55" s="202"/>
      <c r="C55" s="41"/>
      <c r="D55" s="201" t="s">
        <v>188</v>
      </c>
      <c r="E55" s="201"/>
      <c r="F55" s="201" t="s">
        <v>189</v>
      </c>
      <c r="G55" s="201"/>
      <c r="H55" s="42"/>
      <c r="I55" s="42"/>
      <c r="J55" s="43"/>
      <c r="L55" s="41"/>
      <c r="M55" s="201" t="s">
        <v>188</v>
      </c>
      <c r="N55" s="201"/>
      <c r="O55" s="201" t="s">
        <v>189</v>
      </c>
      <c r="P55" s="201"/>
      <c r="Q55" s="42"/>
      <c r="R55" s="42"/>
      <c r="S55" s="43"/>
      <c r="U55" s="41"/>
      <c r="V55" s="201" t="s">
        <v>188</v>
      </c>
      <c r="W55" s="201"/>
      <c r="X55" s="201" t="s">
        <v>189</v>
      </c>
      <c r="Y55" s="201"/>
      <c r="Z55" s="42"/>
      <c r="AA55" s="42"/>
      <c r="AB55" s="43"/>
      <c r="AD55" s="41"/>
      <c r="AE55" s="201" t="s">
        <v>188</v>
      </c>
      <c r="AF55" s="201"/>
      <c r="AG55" s="201" t="s">
        <v>189</v>
      </c>
      <c r="AH55" s="201"/>
      <c r="AI55" s="42"/>
      <c r="AJ55" s="42"/>
      <c r="AK55" s="43"/>
      <c r="AM55" s="41"/>
      <c r="AN55" s="201" t="s">
        <v>188</v>
      </c>
      <c r="AO55" s="201"/>
      <c r="AP55" s="201" t="s">
        <v>189</v>
      </c>
      <c r="AQ55" s="201"/>
      <c r="AR55" s="42"/>
      <c r="AS55" s="42"/>
      <c r="AT55" s="43"/>
    </row>
    <row r="56" spans="1:46" ht="16.5" customHeight="1" thickBot="1">
      <c r="A56" s="202"/>
      <c r="C56" s="38" t="s">
        <v>29</v>
      </c>
      <c r="D56" s="44" t="s">
        <v>18</v>
      </c>
      <c r="E56" s="44" t="s">
        <v>19</v>
      </c>
      <c r="F56" s="44" t="s">
        <v>190</v>
      </c>
      <c r="G56" s="44" t="s">
        <v>191</v>
      </c>
      <c r="H56" s="2" t="s">
        <v>192</v>
      </c>
      <c r="I56" s="44" t="s">
        <v>193</v>
      </c>
      <c r="J56" s="3" t="s">
        <v>194</v>
      </c>
      <c r="L56" s="38" t="s">
        <v>29</v>
      </c>
      <c r="M56" s="44" t="s">
        <v>18</v>
      </c>
      <c r="N56" s="44" t="s">
        <v>19</v>
      </c>
      <c r="O56" s="44" t="s">
        <v>190</v>
      </c>
      <c r="P56" s="44" t="s">
        <v>191</v>
      </c>
      <c r="Q56" s="2" t="s">
        <v>192</v>
      </c>
      <c r="R56" s="44" t="s">
        <v>193</v>
      </c>
      <c r="S56" s="3" t="s">
        <v>194</v>
      </c>
      <c r="U56" s="38" t="s">
        <v>29</v>
      </c>
      <c r="V56" s="44" t="s">
        <v>18</v>
      </c>
      <c r="W56" s="44" t="s">
        <v>19</v>
      </c>
      <c r="X56" s="44" t="s">
        <v>190</v>
      </c>
      <c r="Y56" s="44" t="s">
        <v>191</v>
      </c>
      <c r="Z56" s="2" t="s">
        <v>192</v>
      </c>
      <c r="AA56" s="44" t="s">
        <v>193</v>
      </c>
      <c r="AB56" s="3" t="s">
        <v>194</v>
      </c>
      <c r="AD56" s="38" t="s">
        <v>29</v>
      </c>
      <c r="AE56" s="44" t="s">
        <v>18</v>
      </c>
      <c r="AF56" s="44" t="s">
        <v>19</v>
      </c>
      <c r="AG56" s="44" t="s">
        <v>190</v>
      </c>
      <c r="AH56" s="44" t="s">
        <v>191</v>
      </c>
      <c r="AI56" s="2" t="s">
        <v>192</v>
      </c>
      <c r="AJ56" s="44" t="s">
        <v>193</v>
      </c>
      <c r="AK56" s="3" t="s">
        <v>194</v>
      </c>
      <c r="AM56" s="38" t="s">
        <v>29</v>
      </c>
      <c r="AN56" s="44" t="s">
        <v>18</v>
      </c>
      <c r="AO56" s="44" t="s">
        <v>19</v>
      </c>
      <c r="AP56" s="44" t="s">
        <v>190</v>
      </c>
      <c r="AQ56" s="44" t="s">
        <v>191</v>
      </c>
      <c r="AR56" s="2" t="s">
        <v>192</v>
      </c>
      <c r="AS56" s="44" t="s">
        <v>193</v>
      </c>
      <c r="AT56" s="3" t="s">
        <v>194</v>
      </c>
    </row>
    <row r="57" spans="1:46" ht="16.5" customHeight="1" thickTop="1">
      <c r="A57" s="202"/>
      <c r="C57" s="14"/>
      <c r="D57" s="45"/>
      <c r="E57" s="45"/>
      <c r="F57" s="45"/>
      <c r="G57" s="45"/>
      <c r="H57" s="45"/>
      <c r="I57" s="45"/>
      <c r="J57" s="46"/>
      <c r="L57" s="14"/>
      <c r="M57" s="45"/>
      <c r="N57" s="45"/>
      <c r="O57" s="45"/>
      <c r="P57" s="45"/>
      <c r="Q57" s="45"/>
      <c r="R57" s="45"/>
      <c r="S57" s="46"/>
      <c r="U57" s="14"/>
      <c r="V57" s="45"/>
      <c r="W57" s="45"/>
      <c r="X57" s="45"/>
      <c r="Y57" s="45"/>
      <c r="Z57" s="45"/>
      <c r="AA57" s="45"/>
      <c r="AB57" s="46"/>
      <c r="AD57" s="14"/>
      <c r="AE57" s="45"/>
      <c r="AF57" s="45"/>
      <c r="AG57" s="45"/>
      <c r="AH57" s="45"/>
      <c r="AI57" s="45"/>
      <c r="AJ57" s="45"/>
      <c r="AK57" s="46"/>
      <c r="AM57" s="14"/>
      <c r="AN57" s="45"/>
      <c r="AO57" s="45"/>
      <c r="AP57" s="45"/>
      <c r="AQ57" s="45"/>
      <c r="AR57" s="45"/>
      <c r="AS57" s="45"/>
      <c r="AT57" s="46"/>
    </row>
    <row r="58" spans="1:46" ht="15.75" customHeight="1">
      <c r="A58" s="202"/>
      <c r="C58" s="14" t="s">
        <v>143</v>
      </c>
      <c r="D58" s="47">
        <v>0</v>
      </c>
      <c r="E58" s="48">
        <v>0</v>
      </c>
      <c r="F58" s="49">
        <v>0</v>
      </c>
      <c r="G58" s="50">
        <v>0</v>
      </c>
      <c r="H58" s="49">
        <v>0</v>
      </c>
      <c r="I58" s="50">
        <v>0</v>
      </c>
      <c r="J58" s="51">
        <v>0</v>
      </c>
      <c r="L58" s="14" t="s">
        <v>143</v>
      </c>
      <c r="M58" s="47">
        <v>6.728417199999999</v>
      </c>
      <c r="N58" s="48">
        <v>0</v>
      </c>
      <c r="O58" s="49">
        <v>0</v>
      </c>
      <c r="P58" s="50">
        <v>0.05000788092207621</v>
      </c>
      <c r="Q58" s="49">
        <v>0</v>
      </c>
      <c r="R58" s="50">
        <v>0.11495423049423065</v>
      </c>
      <c r="S58" s="51">
        <v>0</v>
      </c>
      <c r="U58" s="14" t="s">
        <v>143</v>
      </c>
      <c r="V58" s="47">
        <v>0.68280995</v>
      </c>
      <c r="W58" s="48">
        <v>0</v>
      </c>
      <c r="X58" s="49">
        <v>0</v>
      </c>
      <c r="Y58" s="50">
        <v>0.0037500139270561605</v>
      </c>
      <c r="Z58" s="49">
        <v>0</v>
      </c>
      <c r="AA58" s="50">
        <v>0.009688319832729183</v>
      </c>
      <c r="AB58" s="51">
        <v>0</v>
      </c>
      <c r="AD58" s="14" t="s">
        <v>143</v>
      </c>
      <c r="AE58" s="47">
        <v>0.70551953</v>
      </c>
      <c r="AF58" s="48">
        <v>0</v>
      </c>
      <c r="AG58" s="49">
        <v>0</v>
      </c>
      <c r="AH58" s="50">
        <v>0.0013450910039914479</v>
      </c>
      <c r="AI58" s="49">
        <v>0</v>
      </c>
      <c r="AJ58" s="50">
        <v>0.0049086787065340184</v>
      </c>
      <c r="AK58" s="51">
        <v>0</v>
      </c>
      <c r="AM58" s="14" t="s">
        <v>143</v>
      </c>
      <c r="AN58" s="47">
        <v>6.19642071</v>
      </c>
      <c r="AO58" s="48">
        <v>0</v>
      </c>
      <c r="AP58" s="49">
        <v>0</v>
      </c>
      <c r="AQ58" s="50">
        <v>0.004783798683786036</v>
      </c>
      <c r="AR58" s="49">
        <v>0</v>
      </c>
      <c r="AS58" s="50">
        <v>0.017742032569284874</v>
      </c>
      <c r="AT58" s="51">
        <v>0</v>
      </c>
    </row>
    <row r="59" spans="1:46" ht="15.75" customHeight="1">
      <c r="A59" s="202"/>
      <c r="C59" s="14" t="s">
        <v>21</v>
      </c>
      <c r="D59" s="47">
        <v>0</v>
      </c>
      <c r="E59" s="48">
        <v>0</v>
      </c>
      <c r="F59" s="49">
        <v>0</v>
      </c>
      <c r="G59" s="50">
        <v>0</v>
      </c>
      <c r="H59" s="49">
        <v>0</v>
      </c>
      <c r="I59" s="50">
        <v>0</v>
      </c>
      <c r="J59" s="51">
        <v>0</v>
      </c>
      <c r="L59" s="14" t="s">
        <v>21</v>
      </c>
      <c r="M59" s="47">
        <v>69.33713166000001</v>
      </c>
      <c r="N59" s="48">
        <v>0</v>
      </c>
      <c r="O59" s="49">
        <v>0</v>
      </c>
      <c r="P59" s="50">
        <v>0.46014461831530395</v>
      </c>
      <c r="Q59" s="49">
        <v>0</v>
      </c>
      <c r="R59" s="50">
        <v>1.0577446902203418</v>
      </c>
      <c r="S59" s="51">
        <v>0</v>
      </c>
      <c r="U59" s="14" t="s">
        <v>21</v>
      </c>
      <c r="V59" s="47">
        <v>127.45619279</v>
      </c>
      <c r="W59" s="48">
        <v>1</v>
      </c>
      <c r="X59" s="49">
        <v>1</v>
      </c>
      <c r="Y59" s="50">
        <v>0.3508376667230213</v>
      </c>
      <c r="Z59" s="49">
        <v>285.0321088212795</v>
      </c>
      <c r="AA59" s="50">
        <v>0.9064039736112092</v>
      </c>
      <c r="AB59" s="51">
        <v>110.32608297334514</v>
      </c>
      <c r="AD59" s="14" t="s">
        <v>21</v>
      </c>
      <c r="AE59" s="47">
        <v>147.61510926</v>
      </c>
      <c r="AF59" s="48">
        <v>0</v>
      </c>
      <c r="AG59" s="49">
        <v>0</v>
      </c>
      <c r="AH59" s="50">
        <v>0.15759538092158054</v>
      </c>
      <c r="AI59" s="49">
        <v>0</v>
      </c>
      <c r="AJ59" s="50">
        <v>0.5751172881852077</v>
      </c>
      <c r="AK59" s="51">
        <v>0</v>
      </c>
      <c r="AM59" s="14" t="s">
        <v>21</v>
      </c>
      <c r="AN59" s="47">
        <v>191.56062311999997</v>
      </c>
      <c r="AO59" s="48">
        <v>0</v>
      </c>
      <c r="AP59" s="49">
        <v>0</v>
      </c>
      <c r="AQ59" s="50">
        <v>0.09910188986812672</v>
      </c>
      <c r="AR59" s="49">
        <v>0</v>
      </c>
      <c r="AS59" s="50">
        <v>0.36754660342990064</v>
      </c>
      <c r="AT59" s="51">
        <v>0</v>
      </c>
    </row>
    <row r="60" spans="1:46" ht="15.75" customHeight="1">
      <c r="A60" s="202"/>
      <c r="C60" s="14" t="s">
        <v>22</v>
      </c>
      <c r="D60" s="47">
        <v>0</v>
      </c>
      <c r="E60" s="48">
        <v>0</v>
      </c>
      <c r="F60" s="49">
        <v>0</v>
      </c>
      <c r="G60" s="50">
        <v>0</v>
      </c>
      <c r="H60" s="49">
        <v>0</v>
      </c>
      <c r="I60" s="50">
        <v>0</v>
      </c>
      <c r="J60" s="51">
        <v>0</v>
      </c>
      <c r="L60" s="14" t="s">
        <v>22</v>
      </c>
      <c r="M60" s="47">
        <v>118.52351008000001</v>
      </c>
      <c r="N60" s="48">
        <v>3</v>
      </c>
      <c r="O60" s="49">
        <v>2</v>
      </c>
      <c r="P60" s="50">
        <v>0.7382577524371843</v>
      </c>
      <c r="Q60" s="49">
        <v>270.90809319610537</v>
      </c>
      <c r="R60" s="50">
        <v>1.6970495504510035</v>
      </c>
      <c r="S60" s="51">
        <v>117.85159717160204</v>
      </c>
      <c r="U60" s="14" t="s">
        <v>22</v>
      </c>
      <c r="V60" s="47">
        <v>312.00841009</v>
      </c>
      <c r="W60" s="48">
        <v>3</v>
      </c>
      <c r="X60" s="49">
        <v>3</v>
      </c>
      <c r="Y60" s="50">
        <v>0.5189328352945464</v>
      </c>
      <c r="Z60" s="49">
        <v>578.1094962505504</v>
      </c>
      <c r="AA60" s="50">
        <v>1.340684962198341</v>
      </c>
      <c r="AB60" s="51">
        <v>223.76621537403207</v>
      </c>
      <c r="AD60" s="14" t="s">
        <v>22</v>
      </c>
      <c r="AE60" s="47">
        <v>522.9154903</v>
      </c>
      <c r="AF60" s="48">
        <v>1</v>
      </c>
      <c r="AG60" s="49">
        <v>1</v>
      </c>
      <c r="AH60" s="50">
        <v>0.3980930661238503</v>
      </c>
      <c r="AI60" s="49">
        <v>251.19754275973526</v>
      </c>
      <c r="AJ60" s="50">
        <v>1.4527723039573666</v>
      </c>
      <c r="AK60" s="51">
        <v>68.83391136215839</v>
      </c>
      <c r="AM60" s="14" t="s">
        <v>22</v>
      </c>
      <c r="AN60" s="47">
        <v>681.3628207200001</v>
      </c>
      <c r="AO60" s="48">
        <v>0</v>
      </c>
      <c r="AP60" s="49">
        <v>0</v>
      </c>
      <c r="AQ60" s="50">
        <v>0.3033780223076079</v>
      </c>
      <c r="AR60" s="49">
        <v>0</v>
      </c>
      <c r="AS60" s="50">
        <v>1.125160799686268</v>
      </c>
      <c r="AT60" s="51">
        <v>0</v>
      </c>
    </row>
    <row r="61" spans="1:46" ht="15.75" customHeight="1">
      <c r="A61" s="202"/>
      <c r="C61" s="14" t="s">
        <v>23</v>
      </c>
      <c r="D61" s="47">
        <v>0</v>
      </c>
      <c r="E61" s="48">
        <v>0</v>
      </c>
      <c r="F61" s="49">
        <v>0</v>
      </c>
      <c r="G61" s="50">
        <v>0</v>
      </c>
      <c r="H61" s="49">
        <v>0</v>
      </c>
      <c r="I61" s="50">
        <v>0</v>
      </c>
      <c r="J61" s="51">
        <v>0</v>
      </c>
      <c r="L61" s="14" t="s">
        <v>23</v>
      </c>
      <c r="M61" s="47">
        <v>123.57160495</v>
      </c>
      <c r="N61" s="48">
        <v>2</v>
      </c>
      <c r="O61" s="49">
        <v>2</v>
      </c>
      <c r="P61" s="50">
        <v>0.8104455292822275</v>
      </c>
      <c r="Q61" s="49">
        <v>246.77784351174145</v>
      </c>
      <c r="R61" s="50">
        <v>1.8629892020679522</v>
      </c>
      <c r="S61" s="51">
        <v>107.35435276704574</v>
      </c>
      <c r="U61" s="14" t="s">
        <v>23</v>
      </c>
      <c r="V61" s="47">
        <v>385.44539819000005</v>
      </c>
      <c r="W61" s="48">
        <v>2</v>
      </c>
      <c r="X61" s="49">
        <v>2</v>
      </c>
      <c r="Y61" s="50">
        <v>0.5200229637546782</v>
      </c>
      <c r="Z61" s="49">
        <v>384.59840033977883</v>
      </c>
      <c r="AA61" s="50">
        <v>1.343501355253395</v>
      </c>
      <c r="AB61" s="51">
        <v>148.86475493154856</v>
      </c>
      <c r="AD61" s="14" t="s">
        <v>23</v>
      </c>
      <c r="AE61" s="47">
        <v>502.17598343</v>
      </c>
      <c r="AF61" s="48">
        <v>2</v>
      </c>
      <c r="AG61" s="49">
        <v>2</v>
      </c>
      <c r="AH61" s="50">
        <v>0.34122417529798094</v>
      </c>
      <c r="AI61" s="49">
        <v>586.1249421303339</v>
      </c>
      <c r="AJ61" s="50">
        <v>1.2452390496029813</v>
      </c>
      <c r="AK61" s="51">
        <v>160.61173158982274</v>
      </c>
      <c r="AM61" s="14" t="s">
        <v>23</v>
      </c>
      <c r="AN61" s="47">
        <v>614.09217406</v>
      </c>
      <c r="AO61" s="48">
        <v>2</v>
      </c>
      <c r="AP61" s="49">
        <v>2</v>
      </c>
      <c r="AQ61" s="50">
        <v>0.2813791491472783</v>
      </c>
      <c r="AR61" s="49">
        <v>710.7847209222914</v>
      </c>
      <c r="AS61" s="50">
        <v>1.0435719306937217</v>
      </c>
      <c r="AT61" s="51">
        <v>191.64946288565716</v>
      </c>
    </row>
    <row r="62" spans="1:46" ht="15.75" customHeight="1">
      <c r="A62" s="202"/>
      <c r="C62" s="14" t="s">
        <v>24</v>
      </c>
      <c r="D62" s="47">
        <v>0</v>
      </c>
      <c r="E62" s="48">
        <v>0</v>
      </c>
      <c r="F62" s="49">
        <v>0</v>
      </c>
      <c r="G62" s="50">
        <v>0</v>
      </c>
      <c r="H62" s="49">
        <v>0</v>
      </c>
      <c r="I62" s="50">
        <v>0</v>
      </c>
      <c r="J62" s="51">
        <v>0</v>
      </c>
      <c r="L62" s="14" t="s">
        <v>24</v>
      </c>
      <c r="M62" s="47">
        <v>116.89408012000001</v>
      </c>
      <c r="N62" s="48">
        <v>4</v>
      </c>
      <c r="O62" s="49">
        <v>4</v>
      </c>
      <c r="P62" s="50">
        <v>0.9557970893433736</v>
      </c>
      <c r="Q62" s="49">
        <v>418.4988680754379</v>
      </c>
      <c r="R62" s="50">
        <v>2.197112072901074</v>
      </c>
      <c r="S62" s="51">
        <v>182.05716719395144</v>
      </c>
      <c r="U62" s="14" t="s">
        <v>24</v>
      </c>
      <c r="V62" s="47">
        <v>288.35245964</v>
      </c>
      <c r="W62" s="48">
        <v>2</v>
      </c>
      <c r="X62" s="49">
        <v>2</v>
      </c>
      <c r="Y62" s="50">
        <v>0.46170876588508725</v>
      </c>
      <c r="Z62" s="49">
        <v>433.1734954535759</v>
      </c>
      <c r="AA62" s="50">
        <v>1.1928441548431656</v>
      </c>
      <c r="AB62" s="51">
        <v>167.66649623755407</v>
      </c>
      <c r="AD62" s="14" t="s">
        <v>24</v>
      </c>
      <c r="AE62" s="47">
        <v>379.78950342</v>
      </c>
      <c r="AF62" s="48">
        <v>3</v>
      </c>
      <c r="AG62" s="49">
        <v>3</v>
      </c>
      <c r="AH62" s="50">
        <v>0.33974830494712116</v>
      </c>
      <c r="AI62" s="49">
        <v>883.0066129298051</v>
      </c>
      <c r="AJ62" s="50">
        <v>1.2398531141210156</v>
      </c>
      <c r="AK62" s="51">
        <v>241.96414606151367</v>
      </c>
      <c r="AM62" s="14" t="s">
        <v>24</v>
      </c>
      <c r="AN62" s="47">
        <v>440.41963309</v>
      </c>
      <c r="AO62" s="48">
        <v>2</v>
      </c>
      <c r="AP62" s="49">
        <v>2</v>
      </c>
      <c r="AQ62" s="50">
        <v>0.2869965320766436</v>
      </c>
      <c r="AR62" s="49">
        <v>696.872532057597</v>
      </c>
      <c r="AS62" s="50">
        <v>1.0644055396047194</v>
      </c>
      <c r="AT62" s="51">
        <v>187.89830807745753</v>
      </c>
    </row>
    <row r="63" spans="1:46" ht="15.75" customHeight="1">
      <c r="A63" s="202"/>
      <c r="C63" s="14" t="s">
        <v>25</v>
      </c>
      <c r="D63" s="47">
        <v>0</v>
      </c>
      <c r="E63" s="48">
        <v>0</v>
      </c>
      <c r="F63" s="49">
        <v>0</v>
      </c>
      <c r="G63" s="50">
        <v>0</v>
      </c>
      <c r="H63" s="49">
        <v>0</v>
      </c>
      <c r="I63" s="50">
        <v>0</v>
      </c>
      <c r="J63" s="51">
        <v>0</v>
      </c>
      <c r="L63" s="14" t="s">
        <v>25</v>
      </c>
      <c r="M63" s="47">
        <v>87.10033414</v>
      </c>
      <c r="N63" s="48">
        <v>4</v>
      </c>
      <c r="O63" s="49">
        <v>4</v>
      </c>
      <c r="P63" s="50">
        <v>0.9339383436563721</v>
      </c>
      <c r="Q63" s="49">
        <v>428.2937976761919</v>
      </c>
      <c r="R63" s="50">
        <v>2.1468648869838423</v>
      </c>
      <c r="S63" s="51">
        <v>186.3181993543921</v>
      </c>
      <c r="U63" s="14" t="s">
        <v>25</v>
      </c>
      <c r="V63" s="47">
        <v>289.35086501</v>
      </c>
      <c r="W63" s="48">
        <v>6</v>
      </c>
      <c r="X63" s="49">
        <v>6</v>
      </c>
      <c r="Y63" s="50">
        <v>0.7378709545279462</v>
      </c>
      <c r="Z63" s="49">
        <v>813.1503162146431</v>
      </c>
      <c r="AA63" s="50">
        <v>1.9063208675493686</v>
      </c>
      <c r="AB63" s="51">
        <v>314.74239736530694</v>
      </c>
      <c r="AD63" s="14" t="s">
        <v>25</v>
      </c>
      <c r="AE63" s="47">
        <v>419.53210392000005</v>
      </c>
      <c r="AF63" s="48">
        <v>3</v>
      </c>
      <c r="AG63" s="49">
        <v>3</v>
      </c>
      <c r="AH63" s="50">
        <v>0.5756243809643931</v>
      </c>
      <c r="AI63" s="49">
        <v>521.1731989138198</v>
      </c>
      <c r="AJ63" s="50">
        <v>2.100642360566785</v>
      </c>
      <c r="AK63" s="51">
        <v>142.81345822192003</v>
      </c>
      <c r="AM63" s="14" t="s">
        <v>25</v>
      </c>
      <c r="AN63" s="47">
        <v>491.86584364000004</v>
      </c>
      <c r="AO63" s="48">
        <v>1</v>
      </c>
      <c r="AP63" s="49">
        <v>1</v>
      </c>
      <c r="AQ63" s="50">
        <v>0.5291923331202025</v>
      </c>
      <c r="AR63" s="49">
        <v>188.96721237510005</v>
      </c>
      <c r="AS63" s="50">
        <v>1.9626552516636842</v>
      </c>
      <c r="AT63" s="51">
        <v>50.951383293236546</v>
      </c>
    </row>
    <row r="64" spans="1:46" ht="15.75" customHeight="1">
      <c r="A64" s="202"/>
      <c r="C64" s="14" t="s">
        <v>26</v>
      </c>
      <c r="D64" s="47">
        <v>0</v>
      </c>
      <c r="E64" s="48">
        <v>0</v>
      </c>
      <c r="F64" s="49">
        <v>0</v>
      </c>
      <c r="G64" s="50">
        <v>0</v>
      </c>
      <c r="H64" s="49">
        <v>0</v>
      </c>
      <c r="I64" s="50">
        <v>0</v>
      </c>
      <c r="J64" s="51">
        <v>0</v>
      </c>
      <c r="L64" s="14" t="s">
        <v>26</v>
      </c>
      <c r="M64" s="47">
        <v>94.40483717999999</v>
      </c>
      <c r="N64" s="48">
        <v>2</v>
      </c>
      <c r="O64" s="49">
        <v>2</v>
      </c>
      <c r="P64" s="50">
        <v>1.4484713367449038</v>
      </c>
      <c r="Q64" s="49">
        <v>138.07660181212327</v>
      </c>
      <c r="R64" s="50">
        <v>3.3296333465502705</v>
      </c>
      <c r="S64" s="51">
        <v>60.066673769715145</v>
      </c>
      <c r="U64" s="14" t="s">
        <v>26</v>
      </c>
      <c r="V64" s="47">
        <v>293.47417827</v>
      </c>
      <c r="W64" s="48">
        <v>3</v>
      </c>
      <c r="X64" s="49">
        <v>3</v>
      </c>
      <c r="Y64" s="50">
        <v>1.2852289329742657</v>
      </c>
      <c r="Z64" s="49">
        <v>233.42144913104516</v>
      </c>
      <c r="AA64" s="50">
        <v>3.3204433911814286</v>
      </c>
      <c r="AB64" s="51">
        <v>90.34937948249696</v>
      </c>
      <c r="AD64" s="14" t="s">
        <v>26</v>
      </c>
      <c r="AE64" s="47">
        <v>471.04684231</v>
      </c>
      <c r="AF64" s="48">
        <v>9</v>
      </c>
      <c r="AG64" s="49">
        <v>4</v>
      </c>
      <c r="AH64" s="50">
        <v>1.2056536376307165</v>
      </c>
      <c r="AI64" s="49">
        <v>331.77024272581116</v>
      </c>
      <c r="AJ64" s="50">
        <v>4.399825975292009</v>
      </c>
      <c r="AK64" s="51">
        <v>90.91268660312245</v>
      </c>
      <c r="AM64" s="14" t="s">
        <v>26</v>
      </c>
      <c r="AN64" s="47">
        <v>490.18309201</v>
      </c>
      <c r="AO64" s="48">
        <v>10</v>
      </c>
      <c r="AP64" s="49">
        <v>5</v>
      </c>
      <c r="AQ64" s="50">
        <v>0.9134876898982156</v>
      </c>
      <c r="AR64" s="49">
        <v>547.3527509229073</v>
      </c>
      <c r="AS64" s="50">
        <v>3.387920231833032</v>
      </c>
      <c r="AT64" s="51">
        <v>147.5831677800381</v>
      </c>
    </row>
    <row r="65" spans="1:46" ht="15.75" customHeight="1">
      <c r="A65" s="202"/>
      <c r="C65" s="14" t="s">
        <v>27</v>
      </c>
      <c r="D65" s="47">
        <v>0</v>
      </c>
      <c r="E65" s="48">
        <v>0</v>
      </c>
      <c r="F65" s="49">
        <v>0</v>
      </c>
      <c r="G65" s="50">
        <v>0</v>
      </c>
      <c r="H65" s="49">
        <v>0</v>
      </c>
      <c r="I65" s="50">
        <v>0</v>
      </c>
      <c r="J65" s="51">
        <v>0</v>
      </c>
      <c r="L65" s="14" t="s">
        <v>27</v>
      </c>
      <c r="M65" s="47">
        <v>62.267421549999995</v>
      </c>
      <c r="N65" s="48">
        <v>2</v>
      </c>
      <c r="O65" s="49">
        <v>2</v>
      </c>
      <c r="P65" s="50">
        <v>1.2351973322292613</v>
      </c>
      <c r="Q65" s="49">
        <v>161.91744815303616</v>
      </c>
      <c r="R65" s="50">
        <v>2.8393756387357465</v>
      </c>
      <c r="S65" s="51">
        <v>70.43802069424372</v>
      </c>
      <c r="U65" s="14" t="s">
        <v>27</v>
      </c>
      <c r="V65" s="47">
        <v>224.43709787</v>
      </c>
      <c r="W65" s="48">
        <v>1</v>
      </c>
      <c r="X65" s="49">
        <v>1</v>
      </c>
      <c r="Y65" s="50">
        <v>1.6041497162072227</v>
      </c>
      <c r="Z65" s="49">
        <v>62.33832103678912</v>
      </c>
      <c r="AA65" s="50">
        <v>4.144388744283343</v>
      </c>
      <c r="AB65" s="51">
        <v>24.129010614155654</v>
      </c>
      <c r="AD65" s="14" t="s">
        <v>27</v>
      </c>
      <c r="AE65" s="47">
        <v>376.23691123000003</v>
      </c>
      <c r="AF65" s="48">
        <v>7</v>
      </c>
      <c r="AG65" s="49">
        <v>7</v>
      </c>
      <c r="AH65" s="50">
        <v>1.56949906495699</v>
      </c>
      <c r="AI65" s="49">
        <v>446.0021771463639</v>
      </c>
      <c r="AJ65" s="50">
        <v>5.727617400769125</v>
      </c>
      <c r="AK65" s="51">
        <v>122.21486719870666</v>
      </c>
      <c r="AM65" s="14" t="s">
        <v>27</v>
      </c>
      <c r="AN65" s="47">
        <v>268.61321268</v>
      </c>
      <c r="AO65" s="48">
        <v>6</v>
      </c>
      <c r="AP65" s="49">
        <v>4</v>
      </c>
      <c r="AQ65" s="50">
        <v>0.8818333191532775</v>
      </c>
      <c r="AR65" s="49">
        <v>453.6004608944395</v>
      </c>
      <c r="AS65" s="50">
        <v>3.2705212955817196</v>
      </c>
      <c r="AT65" s="51">
        <v>122.30466150468926</v>
      </c>
    </row>
    <row r="66" spans="1:46" ht="15.75" customHeight="1">
      <c r="A66" s="202"/>
      <c r="C66" s="14" t="s">
        <v>28</v>
      </c>
      <c r="D66" s="47">
        <v>1.9986562700000001</v>
      </c>
      <c r="E66" s="48">
        <v>0</v>
      </c>
      <c r="F66" s="49">
        <v>0</v>
      </c>
      <c r="G66" s="50">
        <v>0.29678919905019524</v>
      </c>
      <c r="H66" s="49">
        <v>0</v>
      </c>
      <c r="I66" s="50">
        <v>0</v>
      </c>
      <c r="J66" s="51">
        <v>0</v>
      </c>
      <c r="L66" s="14" t="s">
        <v>28</v>
      </c>
      <c r="M66" s="47">
        <v>28.771897590000002</v>
      </c>
      <c r="N66" s="48">
        <v>1</v>
      </c>
      <c r="O66" s="49">
        <v>1</v>
      </c>
      <c r="P66" s="50">
        <v>0.7631528132376407</v>
      </c>
      <c r="Q66" s="49">
        <v>131.0353552596558</v>
      </c>
      <c r="R66" s="50">
        <v>1.7542763815955362</v>
      </c>
      <c r="S66" s="51">
        <v>57.003560584363996</v>
      </c>
      <c r="U66" s="14" t="s">
        <v>28</v>
      </c>
      <c r="V66" s="47">
        <v>130.99063928</v>
      </c>
      <c r="W66" s="48">
        <v>0</v>
      </c>
      <c r="X66" s="49">
        <v>0</v>
      </c>
      <c r="Y66" s="50">
        <v>1.4846763459367702</v>
      </c>
      <c r="Z66" s="49">
        <v>0</v>
      </c>
      <c r="AA66" s="50">
        <v>3.835724231247019</v>
      </c>
      <c r="AB66" s="51">
        <v>0</v>
      </c>
      <c r="AD66" s="14" t="s">
        <v>28</v>
      </c>
      <c r="AE66" s="47">
        <v>138.12972233999997</v>
      </c>
      <c r="AF66" s="48">
        <v>0</v>
      </c>
      <c r="AG66" s="49">
        <v>0</v>
      </c>
      <c r="AH66" s="50">
        <v>0.891677463645171</v>
      </c>
      <c r="AI66" s="49">
        <v>0</v>
      </c>
      <c r="AJ66" s="50">
        <v>3.2540238287989776</v>
      </c>
      <c r="AK66" s="51">
        <v>0</v>
      </c>
      <c r="AM66" s="14" t="s">
        <v>28</v>
      </c>
      <c r="AN66" s="47">
        <v>91.68060968</v>
      </c>
      <c r="AO66" s="48">
        <v>0</v>
      </c>
      <c r="AP66" s="49">
        <v>0</v>
      </c>
      <c r="AQ66" s="50">
        <v>0.4746786618357994</v>
      </c>
      <c r="AR66" s="49">
        <v>0</v>
      </c>
      <c r="AS66" s="50">
        <v>1.7604763149376692</v>
      </c>
      <c r="AT66" s="51">
        <v>0</v>
      </c>
    </row>
    <row r="67" spans="1:46" ht="15.75" customHeight="1">
      <c r="A67" s="202"/>
      <c r="C67" s="14" t="s">
        <v>144</v>
      </c>
      <c r="D67" s="47">
        <v>0</v>
      </c>
      <c r="E67" s="48">
        <v>0</v>
      </c>
      <c r="F67" s="49">
        <v>0</v>
      </c>
      <c r="G67" s="50">
        <v>0</v>
      </c>
      <c r="H67" s="49">
        <v>0</v>
      </c>
      <c r="I67" s="50">
        <v>0</v>
      </c>
      <c r="J67" s="51">
        <v>0</v>
      </c>
      <c r="L67" s="14" t="s">
        <v>144</v>
      </c>
      <c r="M67" s="47">
        <v>0</v>
      </c>
      <c r="N67" s="48">
        <v>0</v>
      </c>
      <c r="O67" s="49">
        <v>0</v>
      </c>
      <c r="P67" s="50">
        <v>0</v>
      </c>
      <c r="Q67" s="49">
        <v>0</v>
      </c>
      <c r="R67" s="50">
        <v>0</v>
      </c>
      <c r="S67" s="51">
        <v>0</v>
      </c>
      <c r="U67" s="14" t="s">
        <v>144</v>
      </c>
      <c r="V67" s="47">
        <v>0</v>
      </c>
      <c r="W67" s="48">
        <v>0</v>
      </c>
      <c r="X67" s="49">
        <v>0</v>
      </c>
      <c r="Y67" s="50">
        <v>0</v>
      </c>
      <c r="Z67" s="49">
        <v>0</v>
      </c>
      <c r="AA67" s="50">
        <v>0</v>
      </c>
      <c r="AB67" s="51">
        <v>0</v>
      </c>
      <c r="AD67" s="14" t="s">
        <v>144</v>
      </c>
      <c r="AE67" s="47">
        <v>0</v>
      </c>
      <c r="AF67" s="48">
        <v>0</v>
      </c>
      <c r="AG67" s="49">
        <v>0</v>
      </c>
      <c r="AH67" s="50">
        <v>0</v>
      </c>
      <c r="AI67" s="49">
        <v>0</v>
      </c>
      <c r="AJ67" s="50">
        <v>0</v>
      </c>
      <c r="AK67" s="51">
        <v>0</v>
      </c>
      <c r="AM67" s="14" t="s">
        <v>144</v>
      </c>
      <c r="AN67" s="47">
        <v>0</v>
      </c>
      <c r="AO67" s="48">
        <v>0</v>
      </c>
      <c r="AP67" s="49">
        <v>0</v>
      </c>
      <c r="AQ67" s="50">
        <v>0</v>
      </c>
      <c r="AR67" s="49">
        <v>0</v>
      </c>
      <c r="AS67" s="50">
        <v>0</v>
      </c>
      <c r="AT67" s="51">
        <v>0</v>
      </c>
    </row>
    <row r="68" spans="1:46" ht="15.75" customHeight="1">
      <c r="A68" s="202"/>
      <c r="C68" s="14"/>
      <c r="D68" s="52"/>
      <c r="E68" s="53"/>
      <c r="F68" s="54"/>
      <c r="G68" s="55"/>
      <c r="H68" s="54"/>
      <c r="I68" s="55"/>
      <c r="J68" s="56"/>
      <c r="L68" s="14"/>
      <c r="M68" s="52"/>
      <c r="N68" s="53"/>
      <c r="O68" s="54"/>
      <c r="P68" s="55"/>
      <c r="Q68" s="54"/>
      <c r="R68" s="55"/>
      <c r="S68" s="56"/>
      <c r="U68" s="14"/>
      <c r="V68" s="52"/>
      <c r="W68" s="53"/>
      <c r="X68" s="54"/>
      <c r="Y68" s="55"/>
      <c r="Z68" s="54"/>
      <c r="AA68" s="55"/>
      <c r="AB68" s="56"/>
      <c r="AD68" s="14"/>
      <c r="AE68" s="52"/>
      <c r="AF68" s="53"/>
      <c r="AG68" s="54"/>
      <c r="AH68" s="55"/>
      <c r="AI68" s="54"/>
      <c r="AJ68" s="55"/>
      <c r="AK68" s="56"/>
      <c r="AM68" s="14"/>
      <c r="AN68" s="52"/>
      <c r="AO68" s="53"/>
      <c r="AP68" s="54"/>
      <c r="AQ68" s="55"/>
      <c r="AR68" s="54"/>
      <c r="AS68" s="55"/>
      <c r="AT68" s="56"/>
    </row>
    <row r="69" spans="1:46" ht="15.75" customHeight="1">
      <c r="A69" s="202"/>
      <c r="C69" s="14" t="s">
        <v>30</v>
      </c>
      <c r="D69" s="47">
        <v>1.9986562700000001</v>
      </c>
      <c r="E69" s="48">
        <v>0</v>
      </c>
      <c r="F69" s="49">
        <v>0</v>
      </c>
      <c r="G69" s="50">
        <v>0.2967891990501953</v>
      </c>
      <c r="H69" s="49">
        <v>0</v>
      </c>
      <c r="I69" s="50">
        <v>0</v>
      </c>
      <c r="J69" s="51">
        <v>0</v>
      </c>
      <c r="L69" s="14" t="s">
        <v>30</v>
      </c>
      <c r="M69" s="47">
        <v>707.5992344700002</v>
      </c>
      <c r="N69" s="48">
        <v>18</v>
      </c>
      <c r="O69" s="49">
        <v>17</v>
      </c>
      <c r="P69" s="50">
        <v>7.395412696168344</v>
      </c>
      <c r="Q69" s="49">
        <v>229.87222888599462</v>
      </c>
      <c r="R69" s="50">
        <v>17</v>
      </c>
      <c r="S69" s="51">
        <v>100</v>
      </c>
      <c r="U69" s="14" t="s">
        <v>30</v>
      </c>
      <c r="V69" s="47">
        <v>2052.1980510900003</v>
      </c>
      <c r="W69" s="48">
        <v>18</v>
      </c>
      <c r="X69" s="49">
        <v>18</v>
      </c>
      <c r="Y69" s="50">
        <v>6.967178195230594</v>
      </c>
      <c r="Z69" s="49">
        <v>258.3542360423903</v>
      </c>
      <c r="AA69" s="50">
        <v>17.999999999999996</v>
      </c>
      <c r="AB69" s="51">
        <v>100.00000000000001</v>
      </c>
      <c r="AD69" s="14" t="s">
        <v>30</v>
      </c>
      <c r="AE69" s="47">
        <v>2958.1471857399993</v>
      </c>
      <c r="AF69" s="48">
        <v>25</v>
      </c>
      <c r="AG69" s="49">
        <v>20</v>
      </c>
      <c r="AH69" s="50">
        <v>5.480460565491795</v>
      </c>
      <c r="AI69" s="49">
        <v>364.93283294348964</v>
      </c>
      <c r="AJ69" s="50">
        <v>20</v>
      </c>
      <c r="AK69" s="51">
        <v>100</v>
      </c>
      <c r="AM69" s="14" t="s">
        <v>30</v>
      </c>
      <c r="AN69" s="47">
        <v>3275.97442971</v>
      </c>
      <c r="AO69" s="48">
        <v>21</v>
      </c>
      <c r="AP69" s="49">
        <v>14</v>
      </c>
      <c r="AQ69" s="50">
        <v>3.7748313960909377</v>
      </c>
      <c r="AR69" s="49">
        <v>370.8774917602368</v>
      </c>
      <c r="AS69" s="50">
        <v>14</v>
      </c>
      <c r="AT69" s="51">
        <v>100</v>
      </c>
    </row>
    <row r="70" spans="1:46" ht="16.5" customHeight="1" thickBot="1">
      <c r="A70" s="203"/>
      <c r="C70" s="38"/>
      <c r="D70" s="65"/>
      <c r="E70" s="66"/>
      <c r="F70" s="64"/>
      <c r="G70" s="67"/>
      <c r="H70" s="64"/>
      <c r="I70" s="67"/>
      <c r="J70" s="68"/>
      <c r="L70" s="38"/>
      <c r="M70" s="65"/>
      <c r="N70" s="66"/>
      <c r="O70" s="64"/>
      <c r="P70" s="67"/>
      <c r="Q70" s="64"/>
      <c r="R70" s="67"/>
      <c r="S70" s="68"/>
      <c r="U70" s="38"/>
      <c r="V70" s="65"/>
      <c r="W70" s="66"/>
      <c r="X70" s="64"/>
      <c r="Y70" s="67"/>
      <c r="Z70" s="64"/>
      <c r="AA70" s="67"/>
      <c r="AB70" s="68"/>
      <c r="AD70" s="38"/>
      <c r="AE70" s="65"/>
      <c r="AF70" s="66"/>
      <c r="AG70" s="64"/>
      <c r="AH70" s="67"/>
      <c r="AI70" s="64"/>
      <c r="AJ70" s="67"/>
      <c r="AK70" s="68"/>
      <c r="AM70" s="38"/>
      <c r="AN70" s="65"/>
      <c r="AO70" s="66"/>
      <c r="AP70" s="64"/>
      <c r="AQ70" s="67"/>
      <c r="AR70" s="64"/>
      <c r="AS70" s="67"/>
      <c r="AT70" s="68"/>
    </row>
    <row r="71" spans="1:46" ht="17.25" thickBot="1" thickTop="1">
      <c r="A71" s="96"/>
      <c r="B71" s="58"/>
      <c r="C71" s="63"/>
      <c r="D71" s="47"/>
      <c r="E71" s="48"/>
      <c r="F71" s="49"/>
      <c r="G71" s="50"/>
      <c r="H71" s="49"/>
      <c r="I71" s="50"/>
      <c r="J71" s="64"/>
      <c r="L71" s="63"/>
      <c r="M71" s="47"/>
      <c r="N71" s="48"/>
      <c r="O71" s="49"/>
      <c r="P71" s="50"/>
      <c r="Q71" s="49"/>
      <c r="R71" s="50"/>
      <c r="S71" s="64"/>
      <c r="U71" s="63"/>
      <c r="V71" s="47"/>
      <c r="W71" s="48"/>
      <c r="X71" s="49"/>
      <c r="Y71" s="50"/>
      <c r="Z71" s="49"/>
      <c r="AA71" s="50"/>
      <c r="AB71" s="64"/>
      <c r="AD71" s="63"/>
      <c r="AE71" s="47"/>
      <c r="AF71" s="48"/>
      <c r="AG71" s="49"/>
      <c r="AH71" s="50"/>
      <c r="AI71" s="49"/>
      <c r="AJ71" s="50"/>
      <c r="AK71" s="64"/>
      <c r="AM71" s="63"/>
      <c r="AN71" s="47"/>
      <c r="AO71" s="48"/>
      <c r="AP71" s="49"/>
      <c r="AQ71" s="50"/>
      <c r="AR71" s="49"/>
      <c r="AS71" s="50"/>
      <c r="AT71" s="64"/>
    </row>
    <row r="72" spans="1:46" s="90" customFormat="1" ht="16.5" customHeight="1" thickTop="1">
      <c r="A72" s="204" t="s">
        <v>168</v>
      </c>
      <c r="C72" s="189" t="s">
        <v>121</v>
      </c>
      <c r="D72" s="190"/>
      <c r="E72" s="190"/>
      <c r="F72" s="190"/>
      <c r="G72" s="190"/>
      <c r="H72" s="190"/>
      <c r="I72" s="190"/>
      <c r="J72" s="191"/>
      <c r="L72" s="189" t="s">
        <v>122</v>
      </c>
      <c r="M72" s="190"/>
      <c r="N72" s="190"/>
      <c r="O72" s="190"/>
      <c r="P72" s="190"/>
      <c r="Q72" s="190"/>
      <c r="R72" s="190"/>
      <c r="S72" s="191"/>
      <c r="U72" s="189" t="s">
        <v>123</v>
      </c>
      <c r="V72" s="190"/>
      <c r="W72" s="190"/>
      <c r="X72" s="190"/>
      <c r="Y72" s="190"/>
      <c r="Z72" s="190"/>
      <c r="AA72" s="190"/>
      <c r="AB72" s="191"/>
      <c r="AD72" s="189" t="s">
        <v>124</v>
      </c>
      <c r="AE72" s="190"/>
      <c r="AF72" s="190"/>
      <c r="AG72" s="190"/>
      <c r="AH72" s="190"/>
      <c r="AI72" s="190"/>
      <c r="AJ72" s="190"/>
      <c r="AK72" s="191"/>
      <c r="AM72" s="189" t="s">
        <v>125</v>
      </c>
      <c r="AN72" s="190"/>
      <c r="AO72" s="190"/>
      <c r="AP72" s="190"/>
      <c r="AQ72" s="190"/>
      <c r="AR72" s="190"/>
      <c r="AS72" s="190"/>
      <c r="AT72" s="191"/>
    </row>
    <row r="73" spans="1:46" ht="15.75" customHeight="1">
      <c r="A73" s="202"/>
      <c r="C73" s="192" t="str">
        <f>"Comparison of actual Claim Inceptions with those expected using "&amp;Comparison_Basis</f>
        <v>Comparison of actual Claim Inceptions with those expected using IPM 1991-98</v>
      </c>
      <c r="D73" s="193"/>
      <c r="E73" s="193"/>
      <c r="F73" s="193"/>
      <c r="G73" s="193"/>
      <c r="H73" s="193"/>
      <c r="I73" s="193"/>
      <c r="J73" s="194"/>
      <c r="L73" s="192" t="str">
        <f>"Comparison of actual Claim Inceptions with those expected using "&amp;Comparison_Basis</f>
        <v>Comparison of actual Claim Inceptions with those expected using IPM 1991-98</v>
      </c>
      <c r="M73" s="193"/>
      <c r="N73" s="193"/>
      <c r="O73" s="193"/>
      <c r="P73" s="193"/>
      <c r="Q73" s="193"/>
      <c r="R73" s="193"/>
      <c r="S73" s="194"/>
      <c r="U73" s="192" t="str">
        <f>"Comparison of actual Claim Inceptions with those expected using "&amp;Comparison_Basis</f>
        <v>Comparison of actual Claim Inceptions with those expected using IPM 1991-98</v>
      </c>
      <c r="V73" s="193"/>
      <c r="W73" s="193"/>
      <c r="X73" s="193"/>
      <c r="Y73" s="193"/>
      <c r="Z73" s="193"/>
      <c r="AA73" s="193"/>
      <c r="AB73" s="194"/>
      <c r="AD73" s="192" t="str">
        <f>"Comparison of actual Claim Inceptions with those expected using "&amp;Comparison_Basis</f>
        <v>Comparison of actual Claim Inceptions with those expected using IPM 1991-98</v>
      </c>
      <c r="AE73" s="193"/>
      <c r="AF73" s="193"/>
      <c r="AG73" s="193"/>
      <c r="AH73" s="193"/>
      <c r="AI73" s="193"/>
      <c r="AJ73" s="193"/>
      <c r="AK73" s="194"/>
      <c r="AM73" s="192" t="str">
        <f>"Comparison of actual Claim Inceptions with those expected using "&amp;Comparison_Basis</f>
        <v>Comparison of actual Claim Inceptions with those expected using IPM 1991-98</v>
      </c>
      <c r="AN73" s="193"/>
      <c r="AO73" s="193"/>
      <c r="AP73" s="193"/>
      <c r="AQ73" s="193"/>
      <c r="AR73" s="193"/>
      <c r="AS73" s="193"/>
      <c r="AT73" s="194"/>
    </row>
    <row r="74" spans="1:46" ht="15.75" customHeight="1">
      <c r="A74" s="202"/>
      <c r="C74" s="192" t="str">
        <f>Investigation&amp;", "&amp;Data_Subset&amp;" business"</f>
        <v>Individual Income Protection, Standard* business</v>
      </c>
      <c r="D74" s="193"/>
      <c r="E74" s="193"/>
      <c r="F74" s="193"/>
      <c r="G74" s="193"/>
      <c r="H74" s="193"/>
      <c r="I74" s="193"/>
      <c r="J74" s="194"/>
      <c r="L74" s="192" t="str">
        <f>Investigation&amp;", "&amp;Data_Subset&amp;" business"</f>
        <v>Individual Income Protection, Standard* business</v>
      </c>
      <c r="M74" s="193"/>
      <c r="N74" s="193"/>
      <c r="O74" s="193"/>
      <c r="P74" s="193"/>
      <c r="Q74" s="193"/>
      <c r="R74" s="193"/>
      <c r="S74" s="194"/>
      <c r="U74" s="192" t="str">
        <f>Investigation&amp;", "&amp;Data_Subset&amp;" business"</f>
        <v>Individual Income Protection, Standard* business</v>
      </c>
      <c r="V74" s="193"/>
      <c r="W74" s="193"/>
      <c r="X74" s="193"/>
      <c r="Y74" s="193"/>
      <c r="Z74" s="193"/>
      <c r="AA74" s="193"/>
      <c r="AB74" s="194"/>
      <c r="AD74" s="192" t="str">
        <f>Investigation&amp;", "&amp;Data_Subset&amp;" business"</f>
        <v>Individual Income Protection, Standard* business</v>
      </c>
      <c r="AE74" s="193"/>
      <c r="AF74" s="193"/>
      <c r="AG74" s="193"/>
      <c r="AH74" s="193"/>
      <c r="AI74" s="193"/>
      <c r="AJ74" s="193"/>
      <c r="AK74" s="194"/>
      <c r="AM74" s="192" t="str">
        <f>Investigation&amp;", "&amp;Data_Subset&amp;" business"</f>
        <v>Individual Income Protection, Standard* business</v>
      </c>
      <c r="AN74" s="193"/>
      <c r="AO74" s="193"/>
      <c r="AP74" s="193"/>
      <c r="AQ74" s="193"/>
      <c r="AR74" s="193"/>
      <c r="AS74" s="193"/>
      <c r="AT74" s="194"/>
    </row>
    <row r="75" spans="1:46" ht="15.75" customHeight="1">
      <c r="A75" s="202"/>
      <c r="C75" s="192" t="str">
        <f>Office&amp;" experience for "&amp;Period</f>
        <v>All Offices experience for 1995-1998</v>
      </c>
      <c r="D75" s="193"/>
      <c r="E75" s="193"/>
      <c r="F75" s="193"/>
      <c r="G75" s="193"/>
      <c r="H75" s="193"/>
      <c r="I75" s="193"/>
      <c r="J75" s="194"/>
      <c r="L75" s="192" t="str">
        <f>Office&amp;" experience for "&amp;Period</f>
        <v>All Offices experience for 1995-1998</v>
      </c>
      <c r="M75" s="193"/>
      <c r="N75" s="193"/>
      <c r="O75" s="193"/>
      <c r="P75" s="193"/>
      <c r="Q75" s="193"/>
      <c r="R75" s="193"/>
      <c r="S75" s="194"/>
      <c r="U75" s="192" t="str">
        <f>Office&amp;" experience for "&amp;Period</f>
        <v>All Offices experience for 1995-1998</v>
      </c>
      <c r="V75" s="193"/>
      <c r="W75" s="193"/>
      <c r="X75" s="193"/>
      <c r="Y75" s="193"/>
      <c r="Z75" s="193"/>
      <c r="AA75" s="193"/>
      <c r="AB75" s="194"/>
      <c r="AD75" s="192" t="str">
        <f>Office&amp;" experience for "&amp;Period</f>
        <v>All Offices experience for 1995-1998</v>
      </c>
      <c r="AE75" s="193"/>
      <c r="AF75" s="193"/>
      <c r="AG75" s="193"/>
      <c r="AH75" s="193"/>
      <c r="AI75" s="193"/>
      <c r="AJ75" s="193"/>
      <c r="AK75" s="194"/>
      <c r="AM75" s="192" t="str">
        <f>Office&amp;" experience for "&amp;Period</f>
        <v>All Offices experience for 1995-1998</v>
      </c>
      <c r="AN75" s="193"/>
      <c r="AO75" s="193"/>
      <c r="AP75" s="193"/>
      <c r="AQ75" s="193"/>
      <c r="AR75" s="193"/>
      <c r="AS75" s="193"/>
      <c r="AT75" s="194"/>
    </row>
    <row r="76" spans="1:46" ht="15.75" customHeight="1">
      <c r="A76" s="202"/>
      <c r="C76" s="192" t="str">
        <f>$A$2&amp;", "&amp;$A72&amp;", "&amp;C$1</f>
        <v>Females, CMI Occupation Class 4, Deferred Period 1 week</v>
      </c>
      <c r="D76" s="193"/>
      <c r="E76" s="193"/>
      <c r="F76" s="193"/>
      <c r="G76" s="193"/>
      <c r="H76" s="193"/>
      <c r="I76" s="193"/>
      <c r="J76" s="194"/>
      <c r="L76" s="192" t="str">
        <f>$A$2&amp;", "&amp;$A72&amp;", "&amp;L$1</f>
        <v>Females, CMI Occupation Class 4, Deferred Period 4 weeks</v>
      </c>
      <c r="M76" s="193"/>
      <c r="N76" s="193"/>
      <c r="O76" s="193"/>
      <c r="P76" s="193"/>
      <c r="Q76" s="193"/>
      <c r="R76" s="193"/>
      <c r="S76" s="194"/>
      <c r="U76" s="192" t="str">
        <f>$A$2&amp;", "&amp;$A72&amp;", "&amp;U$1</f>
        <v>Females, CMI Occupation Class 4, Deferred Period 13 weeks</v>
      </c>
      <c r="V76" s="193"/>
      <c r="W76" s="193"/>
      <c r="X76" s="193"/>
      <c r="Y76" s="193"/>
      <c r="Z76" s="193"/>
      <c r="AA76" s="193"/>
      <c r="AB76" s="194"/>
      <c r="AD76" s="192" t="str">
        <f>$A$2&amp;", "&amp;$A72&amp;", "&amp;AD$1</f>
        <v>Females, CMI Occupation Class 4, Deferred Period 26 weeks</v>
      </c>
      <c r="AE76" s="193"/>
      <c r="AF76" s="193"/>
      <c r="AG76" s="193"/>
      <c r="AH76" s="193"/>
      <c r="AI76" s="193"/>
      <c r="AJ76" s="193"/>
      <c r="AK76" s="194"/>
      <c r="AM76" s="192" t="str">
        <f>$A$2&amp;", "&amp;$A72&amp;", "&amp;AM$1</f>
        <v>Females, CMI Occupation Class 4, Deferred Period 52 weeks</v>
      </c>
      <c r="AN76" s="193"/>
      <c r="AO76" s="193"/>
      <c r="AP76" s="193"/>
      <c r="AQ76" s="193"/>
      <c r="AR76" s="193"/>
      <c r="AS76" s="193"/>
      <c r="AT76" s="194"/>
    </row>
    <row r="77" spans="1:46" ht="16.5" customHeight="1" thickBot="1">
      <c r="A77" s="202"/>
      <c r="C77" s="195" t="s">
        <v>75</v>
      </c>
      <c r="D77" s="196"/>
      <c r="E77" s="196"/>
      <c r="F77" s="196"/>
      <c r="G77" s="196"/>
      <c r="H77" s="196"/>
      <c r="I77" s="196"/>
      <c r="J77" s="197"/>
      <c r="L77" s="195" t="s">
        <v>75</v>
      </c>
      <c r="M77" s="196"/>
      <c r="N77" s="196"/>
      <c r="O77" s="196"/>
      <c r="P77" s="196"/>
      <c r="Q77" s="196"/>
      <c r="R77" s="196"/>
      <c r="S77" s="197"/>
      <c r="U77" s="195" t="s">
        <v>75</v>
      </c>
      <c r="V77" s="196"/>
      <c r="W77" s="196"/>
      <c r="X77" s="196"/>
      <c r="Y77" s="196"/>
      <c r="Z77" s="196"/>
      <c r="AA77" s="196"/>
      <c r="AB77" s="197"/>
      <c r="AD77" s="195" t="s">
        <v>75</v>
      </c>
      <c r="AE77" s="196"/>
      <c r="AF77" s="196"/>
      <c r="AG77" s="196"/>
      <c r="AH77" s="196"/>
      <c r="AI77" s="196"/>
      <c r="AJ77" s="196"/>
      <c r="AK77" s="197"/>
      <c r="AM77" s="195" t="s">
        <v>75</v>
      </c>
      <c r="AN77" s="196"/>
      <c r="AO77" s="196"/>
      <c r="AP77" s="196"/>
      <c r="AQ77" s="196"/>
      <c r="AR77" s="196"/>
      <c r="AS77" s="196"/>
      <c r="AT77" s="197"/>
    </row>
    <row r="78" spans="1:46" ht="16.5" customHeight="1" thickTop="1">
      <c r="A78" s="202"/>
      <c r="C78" s="41"/>
      <c r="D78" s="201" t="s">
        <v>188</v>
      </c>
      <c r="E78" s="201"/>
      <c r="F78" s="201" t="s">
        <v>189</v>
      </c>
      <c r="G78" s="201"/>
      <c r="H78" s="42"/>
      <c r="I78" s="42"/>
      <c r="J78" s="43"/>
      <c r="L78" s="41"/>
      <c r="M78" s="201" t="s">
        <v>188</v>
      </c>
      <c r="N78" s="201"/>
      <c r="O78" s="201" t="s">
        <v>189</v>
      </c>
      <c r="P78" s="201"/>
      <c r="Q78" s="42"/>
      <c r="R78" s="42"/>
      <c r="S78" s="43"/>
      <c r="U78" s="41"/>
      <c r="V78" s="201" t="s">
        <v>188</v>
      </c>
      <c r="W78" s="201"/>
      <c r="X78" s="201" t="s">
        <v>189</v>
      </c>
      <c r="Y78" s="201"/>
      <c r="Z78" s="42"/>
      <c r="AA78" s="42"/>
      <c r="AB78" s="43"/>
      <c r="AD78" s="41"/>
      <c r="AE78" s="201" t="s">
        <v>188</v>
      </c>
      <c r="AF78" s="201"/>
      <c r="AG78" s="201" t="s">
        <v>189</v>
      </c>
      <c r="AH78" s="201"/>
      <c r="AI78" s="42"/>
      <c r="AJ78" s="42"/>
      <c r="AK78" s="43"/>
      <c r="AM78" s="41"/>
      <c r="AN78" s="201" t="s">
        <v>188</v>
      </c>
      <c r="AO78" s="201"/>
      <c r="AP78" s="201" t="s">
        <v>189</v>
      </c>
      <c r="AQ78" s="201"/>
      <c r="AR78" s="42"/>
      <c r="AS78" s="42"/>
      <c r="AT78" s="43"/>
    </row>
    <row r="79" spans="1:46" ht="16.5" customHeight="1" thickBot="1">
      <c r="A79" s="202"/>
      <c r="C79" s="38" t="s">
        <v>29</v>
      </c>
      <c r="D79" s="44" t="s">
        <v>18</v>
      </c>
      <c r="E79" s="44" t="s">
        <v>19</v>
      </c>
      <c r="F79" s="44" t="s">
        <v>190</v>
      </c>
      <c r="G79" s="44" t="s">
        <v>191</v>
      </c>
      <c r="H79" s="2" t="s">
        <v>192</v>
      </c>
      <c r="I79" s="44" t="s">
        <v>193</v>
      </c>
      <c r="J79" s="3" t="s">
        <v>194</v>
      </c>
      <c r="L79" s="38" t="s">
        <v>29</v>
      </c>
      <c r="M79" s="44" t="s">
        <v>18</v>
      </c>
      <c r="N79" s="44" t="s">
        <v>19</v>
      </c>
      <c r="O79" s="44" t="s">
        <v>190</v>
      </c>
      <c r="P79" s="44" t="s">
        <v>191</v>
      </c>
      <c r="Q79" s="2" t="s">
        <v>192</v>
      </c>
      <c r="R79" s="44" t="s">
        <v>193</v>
      </c>
      <c r="S79" s="3" t="s">
        <v>194</v>
      </c>
      <c r="U79" s="38" t="s">
        <v>29</v>
      </c>
      <c r="V79" s="44" t="s">
        <v>18</v>
      </c>
      <c r="W79" s="44" t="s">
        <v>19</v>
      </c>
      <c r="X79" s="44" t="s">
        <v>190</v>
      </c>
      <c r="Y79" s="44" t="s">
        <v>191</v>
      </c>
      <c r="Z79" s="2" t="s">
        <v>192</v>
      </c>
      <c r="AA79" s="44" t="s">
        <v>193</v>
      </c>
      <c r="AB79" s="3" t="s">
        <v>194</v>
      </c>
      <c r="AD79" s="38" t="s">
        <v>29</v>
      </c>
      <c r="AE79" s="44" t="s">
        <v>18</v>
      </c>
      <c r="AF79" s="44" t="s">
        <v>19</v>
      </c>
      <c r="AG79" s="44" t="s">
        <v>190</v>
      </c>
      <c r="AH79" s="44" t="s">
        <v>191</v>
      </c>
      <c r="AI79" s="2" t="s">
        <v>192</v>
      </c>
      <c r="AJ79" s="44" t="s">
        <v>193</v>
      </c>
      <c r="AK79" s="3" t="s">
        <v>194</v>
      </c>
      <c r="AM79" s="38" t="s">
        <v>29</v>
      </c>
      <c r="AN79" s="44" t="s">
        <v>18</v>
      </c>
      <c r="AO79" s="44" t="s">
        <v>19</v>
      </c>
      <c r="AP79" s="44" t="s">
        <v>190</v>
      </c>
      <c r="AQ79" s="44" t="s">
        <v>191</v>
      </c>
      <c r="AR79" s="2" t="s">
        <v>192</v>
      </c>
      <c r="AS79" s="44" t="s">
        <v>193</v>
      </c>
      <c r="AT79" s="3" t="s">
        <v>194</v>
      </c>
    </row>
    <row r="80" spans="1:46" ht="16.5" customHeight="1" thickTop="1">
      <c r="A80" s="202"/>
      <c r="C80" s="14"/>
      <c r="D80" s="45"/>
      <c r="E80" s="45"/>
      <c r="F80" s="45"/>
      <c r="G80" s="45"/>
      <c r="H80" s="45"/>
      <c r="I80" s="45"/>
      <c r="J80" s="46"/>
      <c r="L80" s="14"/>
      <c r="M80" s="45"/>
      <c r="N80" s="45"/>
      <c r="O80" s="45"/>
      <c r="P80" s="45"/>
      <c r="Q80" s="45"/>
      <c r="R80" s="45"/>
      <c r="S80" s="46"/>
      <c r="U80" s="14"/>
      <c r="V80" s="45"/>
      <c r="W80" s="45"/>
      <c r="X80" s="45"/>
      <c r="Y80" s="45"/>
      <c r="Z80" s="45"/>
      <c r="AA80" s="45"/>
      <c r="AB80" s="46"/>
      <c r="AD80" s="14"/>
      <c r="AE80" s="45"/>
      <c r="AF80" s="45"/>
      <c r="AG80" s="45"/>
      <c r="AH80" s="45"/>
      <c r="AI80" s="45"/>
      <c r="AJ80" s="45"/>
      <c r="AK80" s="46"/>
      <c r="AM80" s="14"/>
      <c r="AN80" s="45"/>
      <c r="AO80" s="45"/>
      <c r="AP80" s="45"/>
      <c r="AQ80" s="45"/>
      <c r="AR80" s="45"/>
      <c r="AS80" s="45"/>
      <c r="AT80" s="46"/>
    </row>
    <row r="81" spans="1:46" ht="15.75" customHeight="1">
      <c r="A81" s="202"/>
      <c r="C81" s="14" t="s">
        <v>143</v>
      </c>
      <c r="D81" s="47">
        <v>0</v>
      </c>
      <c r="E81" s="48">
        <v>0</v>
      </c>
      <c r="F81" s="49">
        <v>0</v>
      </c>
      <c r="G81" s="50">
        <v>0</v>
      </c>
      <c r="H81" s="49">
        <v>0</v>
      </c>
      <c r="I81" s="50">
        <v>0</v>
      </c>
      <c r="J81" s="51">
        <v>0</v>
      </c>
      <c r="L81" s="14" t="s">
        <v>143</v>
      </c>
      <c r="M81" s="47">
        <v>0</v>
      </c>
      <c r="N81" s="48">
        <v>0</v>
      </c>
      <c r="O81" s="49">
        <v>0</v>
      </c>
      <c r="P81" s="50">
        <v>0</v>
      </c>
      <c r="Q81" s="49">
        <v>0</v>
      </c>
      <c r="R81" s="50">
        <v>0</v>
      </c>
      <c r="S81" s="51">
        <v>0</v>
      </c>
      <c r="U81" s="14" t="s">
        <v>143</v>
      </c>
      <c r="V81" s="47">
        <v>1.04920995</v>
      </c>
      <c r="W81" s="48">
        <v>0</v>
      </c>
      <c r="X81" s="49">
        <v>0</v>
      </c>
      <c r="Y81" s="50">
        <v>0.006020534315221524</v>
      </c>
      <c r="Z81" s="49">
        <v>0</v>
      </c>
      <c r="AA81" s="50">
        <v>0.024256156649052348</v>
      </c>
      <c r="AB81" s="51">
        <v>0</v>
      </c>
      <c r="AD81" s="14" t="s">
        <v>143</v>
      </c>
      <c r="AE81" s="47">
        <v>0</v>
      </c>
      <c r="AF81" s="48">
        <v>0</v>
      </c>
      <c r="AG81" s="49">
        <v>0</v>
      </c>
      <c r="AH81" s="50">
        <v>0</v>
      </c>
      <c r="AI81" s="49">
        <v>0</v>
      </c>
      <c r="AJ81" s="50">
        <v>0</v>
      </c>
      <c r="AK81" s="51">
        <v>0</v>
      </c>
      <c r="AM81" s="14" t="s">
        <v>143</v>
      </c>
      <c r="AN81" s="47">
        <v>0</v>
      </c>
      <c r="AO81" s="48">
        <v>0</v>
      </c>
      <c r="AP81" s="49">
        <v>0</v>
      </c>
      <c r="AQ81" s="50">
        <v>0</v>
      </c>
      <c r="AR81" s="49">
        <v>0</v>
      </c>
      <c r="AS81" s="50">
        <v>0</v>
      </c>
      <c r="AT81" s="51">
        <v>0</v>
      </c>
    </row>
    <row r="82" spans="1:46" ht="15.75" customHeight="1">
      <c r="A82" s="202"/>
      <c r="C82" s="14" t="s">
        <v>21</v>
      </c>
      <c r="D82" s="47">
        <v>0</v>
      </c>
      <c r="E82" s="48">
        <v>0</v>
      </c>
      <c r="F82" s="49">
        <v>0</v>
      </c>
      <c r="G82" s="50">
        <v>0</v>
      </c>
      <c r="H82" s="49">
        <v>0</v>
      </c>
      <c r="I82" s="50">
        <v>0</v>
      </c>
      <c r="J82" s="51">
        <v>0</v>
      </c>
      <c r="L82" s="14" t="s">
        <v>21</v>
      </c>
      <c r="M82" s="47">
        <v>2.33778652</v>
      </c>
      <c r="N82" s="48">
        <v>0</v>
      </c>
      <c r="O82" s="49">
        <v>0</v>
      </c>
      <c r="P82" s="50">
        <v>0.016711335240805984</v>
      </c>
      <c r="Q82" s="49">
        <v>0</v>
      </c>
      <c r="R82" s="50">
        <v>0</v>
      </c>
      <c r="S82" s="51">
        <v>0</v>
      </c>
      <c r="U82" s="14" t="s">
        <v>21</v>
      </c>
      <c r="V82" s="47">
        <v>23.36075654</v>
      </c>
      <c r="W82" s="48">
        <v>0</v>
      </c>
      <c r="X82" s="49">
        <v>0</v>
      </c>
      <c r="Y82" s="50">
        <v>0.06350361875274635</v>
      </c>
      <c r="Z82" s="49">
        <v>0</v>
      </c>
      <c r="AA82" s="50">
        <v>0.2558500032719499</v>
      </c>
      <c r="AB82" s="51">
        <v>0</v>
      </c>
      <c r="AD82" s="14" t="s">
        <v>21</v>
      </c>
      <c r="AE82" s="47">
        <v>9.94186595</v>
      </c>
      <c r="AF82" s="48">
        <v>0</v>
      </c>
      <c r="AG82" s="49">
        <v>0</v>
      </c>
      <c r="AH82" s="50">
        <v>0.014194668704405755</v>
      </c>
      <c r="AI82" s="49">
        <v>0</v>
      </c>
      <c r="AJ82" s="50">
        <v>0.03085577024779917</v>
      </c>
      <c r="AK82" s="51">
        <v>0</v>
      </c>
      <c r="AM82" s="14" t="s">
        <v>21</v>
      </c>
      <c r="AN82" s="47">
        <v>16.52780012</v>
      </c>
      <c r="AO82" s="48">
        <v>0</v>
      </c>
      <c r="AP82" s="49">
        <v>0</v>
      </c>
      <c r="AQ82" s="50">
        <v>0.013354693959634885</v>
      </c>
      <c r="AR82" s="49">
        <v>0</v>
      </c>
      <c r="AS82" s="50">
        <v>0</v>
      </c>
      <c r="AT82" s="51">
        <v>0</v>
      </c>
    </row>
    <row r="83" spans="1:46" ht="15.75" customHeight="1">
      <c r="A83" s="202"/>
      <c r="C83" s="14" t="s">
        <v>22</v>
      </c>
      <c r="D83" s="47">
        <v>0</v>
      </c>
      <c r="E83" s="48">
        <v>0</v>
      </c>
      <c r="F83" s="49">
        <v>0</v>
      </c>
      <c r="G83" s="50">
        <v>0</v>
      </c>
      <c r="H83" s="49">
        <v>0</v>
      </c>
      <c r="I83" s="50">
        <v>0</v>
      </c>
      <c r="J83" s="51">
        <v>0</v>
      </c>
      <c r="L83" s="14" t="s">
        <v>22</v>
      </c>
      <c r="M83" s="47">
        <v>17.49137215</v>
      </c>
      <c r="N83" s="48">
        <v>0</v>
      </c>
      <c r="O83" s="49">
        <v>0</v>
      </c>
      <c r="P83" s="50">
        <v>0.11450168296207441</v>
      </c>
      <c r="Q83" s="49">
        <v>0</v>
      </c>
      <c r="R83" s="50">
        <v>0</v>
      </c>
      <c r="S83" s="51">
        <v>0</v>
      </c>
      <c r="U83" s="14" t="s">
        <v>22</v>
      </c>
      <c r="V83" s="47">
        <v>51.30957306</v>
      </c>
      <c r="W83" s="48">
        <v>0</v>
      </c>
      <c r="X83" s="49">
        <v>0</v>
      </c>
      <c r="Y83" s="50">
        <v>0.0856953323896393</v>
      </c>
      <c r="Z83" s="49">
        <v>0</v>
      </c>
      <c r="AA83" s="50">
        <v>0.3452582939823701</v>
      </c>
      <c r="AB83" s="51">
        <v>0</v>
      </c>
      <c r="AD83" s="14" t="s">
        <v>22</v>
      </c>
      <c r="AE83" s="47">
        <v>35.68083474</v>
      </c>
      <c r="AF83" s="48">
        <v>0</v>
      </c>
      <c r="AG83" s="49">
        <v>0</v>
      </c>
      <c r="AH83" s="50">
        <v>0.032374666085882006</v>
      </c>
      <c r="AI83" s="49">
        <v>0</v>
      </c>
      <c r="AJ83" s="50">
        <v>0.07037467935304029</v>
      </c>
      <c r="AK83" s="51">
        <v>0</v>
      </c>
      <c r="AM83" s="14" t="s">
        <v>22</v>
      </c>
      <c r="AN83" s="47">
        <v>37.77735196</v>
      </c>
      <c r="AO83" s="48">
        <v>0</v>
      </c>
      <c r="AP83" s="49">
        <v>0</v>
      </c>
      <c r="AQ83" s="50">
        <v>0.02360942278980504</v>
      </c>
      <c r="AR83" s="49">
        <v>0</v>
      </c>
      <c r="AS83" s="50">
        <v>0</v>
      </c>
      <c r="AT83" s="51">
        <v>0</v>
      </c>
    </row>
    <row r="84" spans="1:46" ht="15.75" customHeight="1">
      <c r="A84" s="202"/>
      <c r="C84" s="14" t="s">
        <v>23</v>
      </c>
      <c r="D84" s="47">
        <v>0</v>
      </c>
      <c r="E84" s="48">
        <v>0</v>
      </c>
      <c r="F84" s="49">
        <v>0</v>
      </c>
      <c r="G84" s="50">
        <v>0</v>
      </c>
      <c r="H84" s="49">
        <v>0</v>
      </c>
      <c r="I84" s="50">
        <v>0</v>
      </c>
      <c r="J84" s="51">
        <v>0</v>
      </c>
      <c r="L84" s="14" t="s">
        <v>23</v>
      </c>
      <c r="M84" s="47">
        <v>11.88862663</v>
      </c>
      <c r="N84" s="48">
        <v>0</v>
      </c>
      <c r="O84" s="49">
        <v>0</v>
      </c>
      <c r="P84" s="50">
        <v>0.08400057859828806</v>
      </c>
      <c r="Q84" s="49">
        <v>0</v>
      </c>
      <c r="R84" s="50">
        <v>0</v>
      </c>
      <c r="S84" s="51">
        <v>0</v>
      </c>
      <c r="U84" s="14" t="s">
        <v>23</v>
      </c>
      <c r="V84" s="47">
        <v>32.54920506</v>
      </c>
      <c r="W84" s="48">
        <v>2</v>
      </c>
      <c r="X84" s="49">
        <v>2</v>
      </c>
      <c r="Y84" s="50">
        <v>0.043830652601981664</v>
      </c>
      <c r="Z84" s="49">
        <v>4563.0167046830065</v>
      </c>
      <c r="AA84" s="50">
        <v>0.17658950516333735</v>
      </c>
      <c r="AB84" s="51">
        <v>1132.5701366851274</v>
      </c>
      <c r="AD84" s="14" t="s">
        <v>23</v>
      </c>
      <c r="AE84" s="47">
        <v>44.57492825</v>
      </c>
      <c r="AF84" s="48">
        <v>0</v>
      </c>
      <c r="AG84" s="49">
        <v>0</v>
      </c>
      <c r="AH84" s="50">
        <v>0.03624457431967007</v>
      </c>
      <c r="AI84" s="49">
        <v>0</v>
      </c>
      <c r="AJ84" s="50">
        <v>0.07878692213435778</v>
      </c>
      <c r="AK84" s="51">
        <v>0</v>
      </c>
      <c r="AM84" s="14" t="s">
        <v>23</v>
      </c>
      <c r="AN84" s="47">
        <v>23.94008839</v>
      </c>
      <c r="AO84" s="48">
        <v>0</v>
      </c>
      <c r="AP84" s="49">
        <v>0</v>
      </c>
      <c r="AQ84" s="50">
        <v>0.015786250909799987</v>
      </c>
      <c r="AR84" s="49">
        <v>0</v>
      </c>
      <c r="AS84" s="50">
        <v>0</v>
      </c>
      <c r="AT84" s="51">
        <v>0</v>
      </c>
    </row>
    <row r="85" spans="1:46" ht="15.75" customHeight="1">
      <c r="A85" s="202"/>
      <c r="C85" s="14" t="s">
        <v>24</v>
      </c>
      <c r="D85" s="47">
        <v>0</v>
      </c>
      <c r="E85" s="48">
        <v>0</v>
      </c>
      <c r="F85" s="49">
        <v>0</v>
      </c>
      <c r="G85" s="50">
        <v>0</v>
      </c>
      <c r="H85" s="49">
        <v>0</v>
      </c>
      <c r="I85" s="50">
        <v>0</v>
      </c>
      <c r="J85" s="51">
        <v>0</v>
      </c>
      <c r="L85" s="14" t="s">
        <v>24</v>
      </c>
      <c r="M85" s="47">
        <v>8.270017260000001</v>
      </c>
      <c r="N85" s="48">
        <v>0</v>
      </c>
      <c r="O85" s="49">
        <v>0</v>
      </c>
      <c r="P85" s="50">
        <v>0.0695690258308316</v>
      </c>
      <c r="Q85" s="49">
        <v>0</v>
      </c>
      <c r="R85" s="50">
        <v>0</v>
      </c>
      <c r="S85" s="51">
        <v>0</v>
      </c>
      <c r="U85" s="14" t="s">
        <v>24</v>
      </c>
      <c r="V85" s="47">
        <v>43.379589300000006</v>
      </c>
      <c r="W85" s="48">
        <v>0</v>
      </c>
      <c r="X85" s="49">
        <v>0</v>
      </c>
      <c r="Y85" s="50">
        <v>0.06875971994164227</v>
      </c>
      <c r="Z85" s="49">
        <v>0</v>
      </c>
      <c r="AA85" s="50">
        <v>0.27702633200390214</v>
      </c>
      <c r="AB85" s="51">
        <v>0</v>
      </c>
      <c r="AD85" s="14" t="s">
        <v>24</v>
      </c>
      <c r="AE85" s="47">
        <v>32.18864892</v>
      </c>
      <c r="AF85" s="48">
        <v>0</v>
      </c>
      <c r="AG85" s="49">
        <v>0</v>
      </c>
      <c r="AH85" s="50">
        <v>0.033824491391233016</v>
      </c>
      <c r="AI85" s="49">
        <v>0</v>
      </c>
      <c r="AJ85" s="50">
        <v>0.07352624825915156</v>
      </c>
      <c r="AK85" s="51">
        <v>0</v>
      </c>
      <c r="AM85" s="14" t="s">
        <v>24</v>
      </c>
      <c r="AN85" s="47">
        <v>11.96435959</v>
      </c>
      <c r="AO85" s="48">
        <v>0</v>
      </c>
      <c r="AP85" s="49">
        <v>0</v>
      </c>
      <c r="AQ85" s="50">
        <v>0.010866000645169538</v>
      </c>
      <c r="AR85" s="49">
        <v>0</v>
      </c>
      <c r="AS85" s="50">
        <v>0</v>
      </c>
      <c r="AT85" s="51">
        <v>0</v>
      </c>
    </row>
    <row r="86" spans="1:46" ht="15.75" customHeight="1">
      <c r="A86" s="202"/>
      <c r="C86" s="14" t="s">
        <v>25</v>
      </c>
      <c r="D86" s="47">
        <v>0</v>
      </c>
      <c r="E86" s="48">
        <v>0</v>
      </c>
      <c r="F86" s="49">
        <v>0</v>
      </c>
      <c r="G86" s="50">
        <v>0</v>
      </c>
      <c r="H86" s="49">
        <v>0</v>
      </c>
      <c r="I86" s="50">
        <v>0</v>
      </c>
      <c r="J86" s="51">
        <v>0</v>
      </c>
      <c r="L86" s="14" t="s">
        <v>25</v>
      </c>
      <c r="M86" s="47">
        <v>2.01134139</v>
      </c>
      <c r="N86" s="48">
        <v>0</v>
      </c>
      <c r="O86" s="49">
        <v>0</v>
      </c>
      <c r="P86" s="50">
        <v>0.024736701049036306</v>
      </c>
      <c r="Q86" s="49">
        <v>0</v>
      </c>
      <c r="R86" s="50">
        <v>0</v>
      </c>
      <c r="S86" s="51">
        <v>0</v>
      </c>
      <c r="U86" s="14" t="s">
        <v>25</v>
      </c>
      <c r="V86" s="47">
        <v>34.69825439</v>
      </c>
      <c r="W86" s="48">
        <v>0</v>
      </c>
      <c r="X86" s="49">
        <v>0</v>
      </c>
      <c r="Y86" s="50">
        <v>0.08666026045231602</v>
      </c>
      <c r="Z86" s="49">
        <v>0</v>
      </c>
      <c r="AA86" s="50">
        <v>0.3491458968126003</v>
      </c>
      <c r="AB86" s="51">
        <v>0</v>
      </c>
      <c r="AD86" s="14" t="s">
        <v>25</v>
      </c>
      <c r="AE86" s="47">
        <v>12.242740599999998</v>
      </c>
      <c r="AF86" s="48">
        <v>0</v>
      </c>
      <c r="AG86" s="49">
        <v>0</v>
      </c>
      <c r="AH86" s="50">
        <v>0.019962360841179513</v>
      </c>
      <c r="AI86" s="49">
        <v>0</v>
      </c>
      <c r="AJ86" s="50">
        <v>0.043393335381467384</v>
      </c>
      <c r="AK86" s="51">
        <v>0</v>
      </c>
      <c r="AM86" s="14" t="s">
        <v>25</v>
      </c>
      <c r="AN86" s="47">
        <v>14.08490562</v>
      </c>
      <c r="AO86" s="48">
        <v>0</v>
      </c>
      <c r="AP86" s="49">
        <v>0</v>
      </c>
      <c r="AQ86" s="50">
        <v>0.022800598937717655</v>
      </c>
      <c r="AR86" s="49">
        <v>0</v>
      </c>
      <c r="AS86" s="50">
        <v>0</v>
      </c>
      <c r="AT86" s="51">
        <v>0</v>
      </c>
    </row>
    <row r="87" spans="1:46" ht="15.75" customHeight="1">
      <c r="A87" s="202"/>
      <c r="C87" s="14" t="s">
        <v>26</v>
      </c>
      <c r="D87" s="47">
        <v>0</v>
      </c>
      <c r="E87" s="48">
        <v>0</v>
      </c>
      <c r="F87" s="49">
        <v>0</v>
      </c>
      <c r="G87" s="50">
        <v>0</v>
      </c>
      <c r="H87" s="49">
        <v>0</v>
      </c>
      <c r="I87" s="50">
        <v>0</v>
      </c>
      <c r="J87" s="51">
        <v>0</v>
      </c>
      <c r="L87" s="14" t="s">
        <v>26</v>
      </c>
      <c r="M87" s="47">
        <v>11.438416179999999</v>
      </c>
      <c r="N87" s="48">
        <v>0</v>
      </c>
      <c r="O87" s="49">
        <v>0</v>
      </c>
      <c r="P87" s="50">
        <v>0.18791404952080304</v>
      </c>
      <c r="Q87" s="49">
        <v>0</v>
      </c>
      <c r="R87" s="50">
        <v>0</v>
      </c>
      <c r="S87" s="51">
        <v>0</v>
      </c>
      <c r="U87" s="14" t="s">
        <v>26</v>
      </c>
      <c r="V87" s="47">
        <v>28.233673930000002</v>
      </c>
      <c r="W87" s="48">
        <v>1</v>
      </c>
      <c r="X87" s="49">
        <v>1</v>
      </c>
      <c r="Y87" s="50">
        <v>0.1250692829698637</v>
      </c>
      <c r="Z87" s="49">
        <v>799.5568346233798</v>
      </c>
      <c r="AA87" s="50">
        <v>0.5038921731633789</v>
      </c>
      <c r="AB87" s="51">
        <v>198.45515633277483</v>
      </c>
      <c r="AD87" s="14" t="s">
        <v>26</v>
      </c>
      <c r="AE87" s="47">
        <v>29.913898239999998</v>
      </c>
      <c r="AF87" s="48">
        <v>1</v>
      </c>
      <c r="AG87" s="49">
        <v>1</v>
      </c>
      <c r="AH87" s="50">
        <v>0.08652472181820145</v>
      </c>
      <c r="AI87" s="49">
        <v>1155.739052361378</v>
      </c>
      <c r="AJ87" s="50">
        <v>0.1880837793944785</v>
      </c>
      <c r="AK87" s="51">
        <v>531.6779592686962</v>
      </c>
      <c r="AM87" s="14" t="s">
        <v>26</v>
      </c>
      <c r="AN87" s="47">
        <v>9.292843210000001</v>
      </c>
      <c r="AO87" s="48">
        <v>0</v>
      </c>
      <c r="AP87" s="49">
        <v>0</v>
      </c>
      <c r="AQ87" s="50">
        <v>0.02365922582634731</v>
      </c>
      <c r="AR87" s="49">
        <v>0</v>
      </c>
      <c r="AS87" s="50">
        <v>0</v>
      </c>
      <c r="AT87" s="51">
        <v>0</v>
      </c>
    </row>
    <row r="88" spans="1:46" ht="15.75" customHeight="1">
      <c r="A88" s="202"/>
      <c r="C88" s="14" t="s">
        <v>27</v>
      </c>
      <c r="D88" s="47">
        <v>0</v>
      </c>
      <c r="E88" s="48">
        <v>0</v>
      </c>
      <c r="F88" s="49">
        <v>0</v>
      </c>
      <c r="G88" s="50">
        <v>0</v>
      </c>
      <c r="H88" s="49">
        <v>0</v>
      </c>
      <c r="I88" s="50">
        <v>0</v>
      </c>
      <c r="J88" s="51">
        <v>0</v>
      </c>
      <c r="L88" s="14" t="s">
        <v>27</v>
      </c>
      <c r="M88" s="47">
        <v>6.8166397199999995</v>
      </c>
      <c r="N88" s="48">
        <v>0</v>
      </c>
      <c r="O88" s="49">
        <v>0</v>
      </c>
      <c r="P88" s="50">
        <v>0.14668498759427576</v>
      </c>
      <c r="Q88" s="49">
        <v>0</v>
      </c>
      <c r="R88" s="50">
        <v>0</v>
      </c>
      <c r="S88" s="51">
        <v>0</v>
      </c>
      <c r="U88" s="14" t="s">
        <v>27</v>
      </c>
      <c r="V88" s="47">
        <v>26.85080056</v>
      </c>
      <c r="W88" s="48">
        <v>0</v>
      </c>
      <c r="X88" s="49">
        <v>0</v>
      </c>
      <c r="Y88" s="50">
        <v>0.19098387638026196</v>
      </c>
      <c r="Z88" s="49">
        <v>0</v>
      </c>
      <c r="AA88" s="50">
        <v>0.7694557626240237</v>
      </c>
      <c r="AB88" s="51">
        <v>0</v>
      </c>
      <c r="AD88" s="14" t="s">
        <v>27</v>
      </c>
      <c r="AE88" s="47">
        <v>26.391965780000003</v>
      </c>
      <c r="AF88" s="48">
        <v>0</v>
      </c>
      <c r="AG88" s="49">
        <v>0</v>
      </c>
      <c r="AH88" s="50">
        <v>0.13322620123839857</v>
      </c>
      <c r="AI88" s="49">
        <v>0</v>
      </c>
      <c r="AJ88" s="50">
        <v>0.2896014794007253</v>
      </c>
      <c r="AK88" s="51">
        <v>0</v>
      </c>
      <c r="AM88" s="14" t="s">
        <v>27</v>
      </c>
      <c r="AN88" s="47">
        <v>9.09674153</v>
      </c>
      <c r="AO88" s="48">
        <v>0</v>
      </c>
      <c r="AP88" s="49">
        <v>0</v>
      </c>
      <c r="AQ88" s="50">
        <v>0.036801267245414056</v>
      </c>
      <c r="AR88" s="49">
        <v>0</v>
      </c>
      <c r="AS88" s="50">
        <v>0</v>
      </c>
      <c r="AT88" s="51">
        <v>0</v>
      </c>
    </row>
    <row r="89" spans="1:46" ht="15.75" customHeight="1">
      <c r="A89" s="202"/>
      <c r="C89" s="14" t="s">
        <v>28</v>
      </c>
      <c r="D89" s="47">
        <v>0</v>
      </c>
      <c r="E89" s="48">
        <v>0</v>
      </c>
      <c r="F89" s="49">
        <v>0</v>
      </c>
      <c r="G89" s="50">
        <v>0</v>
      </c>
      <c r="H89" s="49">
        <v>0</v>
      </c>
      <c r="I89" s="50">
        <v>0</v>
      </c>
      <c r="J89" s="51">
        <v>0</v>
      </c>
      <c r="L89" s="14" t="s">
        <v>28</v>
      </c>
      <c r="M89" s="47">
        <v>0.53195903</v>
      </c>
      <c r="N89" s="48">
        <v>0</v>
      </c>
      <c r="O89" s="49">
        <v>0</v>
      </c>
      <c r="P89" s="50">
        <v>0.0153323482994133</v>
      </c>
      <c r="Q89" s="49">
        <v>0</v>
      </c>
      <c r="R89" s="50">
        <v>0</v>
      </c>
      <c r="S89" s="51">
        <v>0</v>
      </c>
      <c r="U89" s="14" t="s">
        <v>28</v>
      </c>
      <c r="V89" s="47">
        <v>6.62451991</v>
      </c>
      <c r="W89" s="48">
        <v>0</v>
      </c>
      <c r="X89" s="49">
        <v>0</v>
      </c>
      <c r="Y89" s="50">
        <v>0.07409604532269776</v>
      </c>
      <c r="Z89" s="49">
        <v>0</v>
      </c>
      <c r="AA89" s="50">
        <v>0.298525876329385</v>
      </c>
      <c r="AB89" s="51">
        <v>0</v>
      </c>
      <c r="AD89" s="14" t="s">
        <v>28</v>
      </c>
      <c r="AE89" s="47">
        <v>13.096089230000002</v>
      </c>
      <c r="AF89" s="48">
        <v>0</v>
      </c>
      <c r="AG89" s="49">
        <v>0</v>
      </c>
      <c r="AH89" s="50">
        <v>0.10368119082695934</v>
      </c>
      <c r="AI89" s="49">
        <v>0</v>
      </c>
      <c r="AJ89" s="50">
        <v>0.22537778582897966</v>
      </c>
      <c r="AK89" s="51">
        <v>0</v>
      </c>
      <c r="AM89" s="14" t="s">
        <v>28</v>
      </c>
      <c r="AN89" s="47">
        <v>1.31155938</v>
      </c>
      <c r="AO89" s="48">
        <v>0</v>
      </c>
      <c r="AP89" s="49">
        <v>0</v>
      </c>
      <c r="AQ89" s="50">
        <v>0.009031394227577866</v>
      </c>
      <c r="AR89" s="49">
        <v>0</v>
      </c>
      <c r="AS89" s="50">
        <v>0</v>
      </c>
      <c r="AT89" s="51">
        <v>0</v>
      </c>
    </row>
    <row r="90" spans="1:46" ht="15.75" customHeight="1">
      <c r="A90" s="202"/>
      <c r="C90" s="14" t="s">
        <v>144</v>
      </c>
      <c r="D90" s="47">
        <v>0</v>
      </c>
      <c r="E90" s="48">
        <v>0</v>
      </c>
      <c r="F90" s="49">
        <v>0</v>
      </c>
      <c r="G90" s="50">
        <v>0</v>
      </c>
      <c r="H90" s="49">
        <v>0</v>
      </c>
      <c r="I90" s="50">
        <v>0</v>
      </c>
      <c r="J90" s="51">
        <v>0</v>
      </c>
      <c r="L90" s="14" t="s">
        <v>144</v>
      </c>
      <c r="M90" s="47">
        <v>0</v>
      </c>
      <c r="N90" s="48">
        <v>0</v>
      </c>
      <c r="O90" s="49">
        <v>0</v>
      </c>
      <c r="P90" s="50">
        <v>0</v>
      </c>
      <c r="Q90" s="49">
        <v>0</v>
      </c>
      <c r="R90" s="50">
        <v>0</v>
      </c>
      <c r="S90" s="51">
        <v>0</v>
      </c>
      <c r="U90" s="14" t="s">
        <v>144</v>
      </c>
      <c r="V90" s="47">
        <v>0</v>
      </c>
      <c r="W90" s="48">
        <v>0</v>
      </c>
      <c r="X90" s="49">
        <v>0</v>
      </c>
      <c r="Y90" s="50">
        <v>0</v>
      </c>
      <c r="Z90" s="49">
        <v>0</v>
      </c>
      <c r="AA90" s="50">
        <v>0</v>
      </c>
      <c r="AB90" s="51">
        <v>0</v>
      </c>
      <c r="AD90" s="14" t="s">
        <v>144</v>
      </c>
      <c r="AE90" s="47">
        <v>0</v>
      </c>
      <c r="AF90" s="48">
        <v>0</v>
      </c>
      <c r="AG90" s="49">
        <v>0</v>
      </c>
      <c r="AH90" s="50">
        <v>0</v>
      </c>
      <c r="AI90" s="49">
        <v>0</v>
      </c>
      <c r="AJ90" s="50">
        <v>0</v>
      </c>
      <c r="AK90" s="51">
        <v>0</v>
      </c>
      <c r="AM90" s="14" t="s">
        <v>144</v>
      </c>
      <c r="AN90" s="47">
        <v>0</v>
      </c>
      <c r="AO90" s="48">
        <v>0</v>
      </c>
      <c r="AP90" s="49">
        <v>0</v>
      </c>
      <c r="AQ90" s="50">
        <v>0</v>
      </c>
      <c r="AR90" s="49">
        <v>0</v>
      </c>
      <c r="AS90" s="50">
        <v>0</v>
      </c>
      <c r="AT90" s="51">
        <v>0</v>
      </c>
    </row>
    <row r="91" spans="1:46" ht="15.75" customHeight="1">
      <c r="A91" s="202"/>
      <c r="C91" s="14"/>
      <c r="D91" s="52"/>
      <c r="E91" s="53"/>
      <c r="F91" s="54"/>
      <c r="G91" s="55"/>
      <c r="H91" s="54"/>
      <c r="I91" s="55"/>
      <c r="J91" s="56"/>
      <c r="L91" s="14"/>
      <c r="M91" s="52"/>
      <c r="N91" s="53"/>
      <c r="O91" s="54"/>
      <c r="P91" s="55"/>
      <c r="Q91" s="54"/>
      <c r="R91" s="55"/>
      <c r="S91" s="56"/>
      <c r="U91" s="14"/>
      <c r="V91" s="52"/>
      <c r="W91" s="53"/>
      <c r="X91" s="54"/>
      <c r="Y91" s="55"/>
      <c r="Z91" s="54"/>
      <c r="AA91" s="55"/>
      <c r="AB91" s="56"/>
      <c r="AD91" s="14"/>
      <c r="AE91" s="52"/>
      <c r="AF91" s="53"/>
      <c r="AG91" s="54"/>
      <c r="AH91" s="55"/>
      <c r="AI91" s="54"/>
      <c r="AJ91" s="55"/>
      <c r="AK91" s="56"/>
      <c r="AM91" s="14"/>
      <c r="AN91" s="52"/>
      <c r="AO91" s="53"/>
      <c r="AP91" s="54"/>
      <c r="AQ91" s="55"/>
      <c r="AR91" s="54"/>
      <c r="AS91" s="55"/>
      <c r="AT91" s="56"/>
    </row>
    <row r="92" spans="1:46" ht="15.75" customHeight="1">
      <c r="A92" s="202"/>
      <c r="C92" s="14" t="s">
        <v>30</v>
      </c>
      <c r="D92" s="47">
        <v>0</v>
      </c>
      <c r="E92" s="48">
        <v>0</v>
      </c>
      <c r="F92" s="49">
        <v>0</v>
      </c>
      <c r="G92" s="50">
        <v>0</v>
      </c>
      <c r="H92" s="49">
        <v>0</v>
      </c>
      <c r="I92" s="50">
        <v>0</v>
      </c>
      <c r="J92" s="51">
        <v>0</v>
      </c>
      <c r="L92" s="14" t="s">
        <v>30</v>
      </c>
      <c r="M92" s="47">
        <v>60.786158880000016</v>
      </c>
      <c r="N92" s="48">
        <v>0</v>
      </c>
      <c r="O92" s="49">
        <v>0</v>
      </c>
      <c r="P92" s="50">
        <v>0.6594507090955284</v>
      </c>
      <c r="Q92" s="49">
        <v>0</v>
      </c>
      <c r="R92" s="50">
        <v>0</v>
      </c>
      <c r="S92" s="51">
        <v>0</v>
      </c>
      <c r="U92" s="14" t="s">
        <v>30</v>
      </c>
      <c r="V92" s="47">
        <v>248.05558270000003</v>
      </c>
      <c r="W92" s="48">
        <v>3</v>
      </c>
      <c r="X92" s="49">
        <v>3</v>
      </c>
      <c r="Y92" s="50">
        <v>0.7446193231263707</v>
      </c>
      <c r="Z92" s="49">
        <v>402.8904309660071</v>
      </c>
      <c r="AA92" s="50">
        <v>2.999999999999999</v>
      </c>
      <c r="AB92" s="51">
        <v>100.00000000000003</v>
      </c>
      <c r="AD92" s="14" t="s">
        <v>30</v>
      </c>
      <c r="AE92" s="47">
        <v>204.03097171000005</v>
      </c>
      <c r="AF92" s="48">
        <v>1</v>
      </c>
      <c r="AG92" s="49">
        <v>1</v>
      </c>
      <c r="AH92" s="50">
        <v>0.46003287522592984</v>
      </c>
      <c r="AI92" s="49">
        <v>217.3757689619211</v>
      </c>
      <c r="AJ92" s="50">
        <v>0.9999999999999996</v>
      </c>
      <c r="AK92" s="51">
        <v>100.00000000000004</v>
      </c>
      <c r="AM92" s="14" t="s">
        <v>30</v>
      </c>
      <c r="AN92" s="47">
        <v>123.9956498</v>
      </c>
      <c r="AO92" s="48">
        <v>0</v>
      </c>
      <c r="AP92" s="49">
        <v>0</v>
      </c>
      <c r="AQ92" s="50">
        <v>0.15590885454146636</v>
      </c>
      <c r="AR92" s="49">
        <v>0</v>
      </c>
      <c r="AS92" s="50">
        <v>0</v>
      </c>
      <c r="AT92" s="51">
        <v>0</v>
      </c>
    </row>
    <row r="93" spans="1:46" ht="16.5" customHeight="1" thickBot="1">
      <c r="A93" s="203"/>
      <c r="C93" s="38"/>
      <c r="D93" s="65"/>
      <c r="E93" s="66"/>
      <c r="F93" s="64"/>
      <c r="G93" s="67"/>
      <c r="H93" s="64"/>
      <c r="I93" s="67"/>
      <c r="J93" s="68"/>
      <c r="L93" s="38"/>
      <c r="M93" s="65"/>
      <c r="N93" s="66"/>
      <c r="O93" s="64"/>
      <c r="P93" s="67"/>
      <c r="Q93" s="64"/>
      <c r="R93" s="67"/>
      <c r="S93" s="68"/>
      <c r="U93" s="38"/>
      <c r="V93" s="65"/>
      <c r="W93" s="66"/>
      <c r="X93" s="64"/>
      <c r="Y93" s="67"/>
      <c r="Z93" s="64"/>
      <c r="AA93" s="67"/>
      <c r="AB93" s="68"/>
      <c r="AD93" s="38"/>
      <c r="AE93" s="65"/>
      <c r="AF93" s="66"/>
      <c r="AG93" s="64"/>
      <c r="AH93" s="67"/>
      <c r="AI93" s="64"/>
      <c r="AJ93" s="67"/>
      <c r="AK93" s="68"/>
      <c r="AM93" s="38"/>
      <c r="AN93" s="65"/>
      <c r="AO93" s="66"/>
      <c r="AP93" s="64"/>
      <c r="AQ93" s="67"/>
      <c r="AR93" s="64"/>
      <c r="AS93" s="67"/>
      <c r="AT93" s="68"/>
    </row>
    <row r="94" spans="1:46" ht="17.25" thickBot="1" thickTop="1">
      <c r="A94" s="96"/>
      <c r="B94" s="58"/>
      <c r="C94" s="63"/>
      <c r="D94" s="47"/>
      <c r="E94" s="48"/>
      <c r="F94" s="49"/>
      <c r="G94" s="50"/>
      <c r="H94" s="49"/>
      <c r="I94" s="50"/>
      <c r="J94" s="64"/>
      <c r="L94" s="63"/>
      <c r="M94" s="47"/>
      <c r="N94" s="48"/>
      <c r="O94" s="49"/>
      <c r="P94" s="50"/>
      <c r="Q94" s="49"/>
      <c r="R94" s="50"/>
      <c r="S94" s="64"/>
      <c r="U94" s="63"/>
      <c r="V94" s="47"/>
      <c r="W94" s="48"/>
      <c r="X94" s="49"/>
      <c r="Y94" s="50"/>
      <c r="Z94" s="49"/>
      <c r="AA94" s="50"/>
      <c r="AB94" s="64"/>
      <c r="AD94" s="63"/>
      <c r="AE94" s="47"/>
      <c r="AF94" s="48"/>
      <c r="AG94" s="49"/>
      <c r="AH94" s="50"/>
      <c r="AI94" s="49"/>
      <c r="AJ94" s="50"/>
      <c r="AK94" s="64"/>
      <c r="AM94" s="63"/>
      <c r="AN94" s="47"/>
      <c r="AO94" s="48"/>
      <c r="AP94" s="49"/>
      <c r="AQ94" s="50"/>
      <c r="AR94" s="49"/>
      <c r="AS94" s="50"/>
      <c r="AT94" s="64"/>
    </row>
    <row r="95" spans="1:46" s="90" customFormat="1" ht="16.5" customHeight="1" thickTop="1">
      <c r="A95" s="204" t="s">
        <v>169</v>
      </c>
      <c r="C95" s="189" t="s">
        <v>126</v>
      </c>
      <c r="D95" s="190"/>
      <c r="E95" s="190"/>
      <c r="F95" s="190"/>
      <c r="G95" s="190"/>
      <c r="H95" s="190"/>
      <c r="I95" s="190"/>
      <c r="J95" s="191"/>
      <c r="L95" s="189" t="s">
        <v>127</v>
      </c>
      <c r="M95" s="190"/>
      <c r="N95" s="190"/>
      <c r="O95" s="190"/>
      <c r="P95" s="190"/>
      <c r="Q95" s="190"/>
      <c r="R95" s="190"/>
      <c r="S95" s="191"/>
      <c r="U95" s="189" t="s">
        <v>128</v>
      </c>
      <c r="V95" s="190"/>
      <c r="W95" s="190"/>
      <c r="X95" s="190"/>
      <c r="Y95" s="190"/>
      <c r="Z95" s="190"/>
      <c r="AA95" s="190"/>
      <c r="AB95" s="191"/>
      <c r="AD95" s="189" t="s">
        <v>129</v>
      </c>
      <c r="AE95" s="190"/>
      <c r="AF95" s="190"/>
      <c r="AG95" s="190"/>
      <c r="AH95" s="190"/>
      <c r="AI95" s="190"/>
      <c r="AJ95" s="190"/>
      <c r="AK95" s="191"/>
      <c r="AM95" s="189" t="s">
        <v>130</v>
      </c>
      <c r="AN95" s="190"/>
      <c r="AO95" s="190"/>
      <c r="AP95" s="190"/>
      <c r="AQ95" s="190"/>
      <c r="AR95" s="190"/>
      <c r="AS95" s="190"/>
      <c r="AT95" s="191"/>
    </row>
    <row r="96" spans="1:46" ht="15.75" customHeight="1">
      <c r="A96" s="202"/>
      <c r="C96" s="192" t="str">
        <f>"Comparison of actual Claim Inceptions with those expected using "&amp;Comparison_Basis</f>
        <v>Comparison of actual Claim Inceptions with those expected using IPM 1991-98</v>
      </c>
      <c r="D96" s="193"/>
      <c r="E96" s="193"/>
      <c r="F96" s="193"/>
      <c r="G96" s="193"/>
      <c r="H96" s="193"/>
      <c r="I96" s="193"/>
      <c r="J96" s="194"/>
      <c r="L96" s="192" t="str">
        <f>"Comparison of actual Claim Inceptions with those expected using "&amp;Comparison_Basis</f>
        <v>Comparison of actual Claim Inceptions with those expected using IPM 1991-98</v>
      </c>
      <c r="M96" s="193"/>
      <c r="N96" s="193"/>
      <c r="O96" s="193"/>
      <c r="P96" s="193"/>
      <c r="Q96" s="193"/>
      <c r="R96" s="193"/>
      <c r="S96" s="194"/>
      <c r="U96" s="192" t="str">
        <f>"Comparison of actual Claim Inceptions with those expected using "&amp;Comparison_Basis</f>
        <v>Comparison of actual Claim Inceptions with those expected using IPM 1991-98</v>
      </c>
      <c r="V96" s="193"/>
      <c r="W96" s="193"/>
      <c r="X96" s="193"/>
      <c r="Y96" s="193"/>
      <c r="Z96" s="193"/>
      <c r="AA96" s="193"/>
      <c r="AB96" s="194"/>
      <c r="AD96" s="192" t="str">
        <f>"Comparison of actual Claim Inceptions with those expected using "&amp;Comparison_Basis</f>
        <v>Comparison of actual Claim Inceptions with those expected using IPM 1991-98</v>
      </c>
      <c r="AE96" s="193"/>
      <c r="AF96" s="193"/>
      <c r="AG96" s="193"/>
      <c r="AH96" s="193"/>
      <c r="AI96" s="193"/>
      <c r="AJ96" s="193"/>
      <c r="AK96" s="194"/>
      <c r="AM96" s="192" t="str">
        <f>"Comparison of actual Claim Inceptions with those expected using "&amp;Comparison_Basis</f>
        <v>Comparison of actual Claim Inceptions with those expected using IPM 1991-98</v>
      </c>
      <c r="AN96" s="193"/>
      <c r="AO96" s="193"/>
      <c r="AP96" s="193"/>
      <c r="AQ96" s="193"/>
      <c r="AR96" s="193"/>
      <c r="AS96" s="193"/>
      <c r="AT96" s="194"/>
    </row>
    <row r="97" spans="1:46" ht="15.75" customHeight="1">
      <c r="A97" s="202"/>
      <c r="C97" s="192" t="str">
        <f>Investigation&amp;", "&amp;Data_Subset&amp;" business"</f>
        <v>Individual Income Protection, Standard* business</v>
      </c>
      <c r="D97" s="193"/>
      <c r="E97" s="193"/>
      <c r="F97" s="193"/>
      <c r="G97" s="193"/>
      <c r="H97" s="193"/>
      <c r="I97" s="193"/>
      <c r="J97" s="194"/>
      <c r="L97" s="192" t="str">
        <f>Investigation&amp;", "&amp;Data_Subset&amp;" business"</f>
        <v>Individual Income Protection, Standard* business</v>
      </c>
      <c r="M97" s="193"/>
      <c r="N97" s="193"/>
      <c r="O97" s="193"/>
      <c r="P97" s="193"/>
      <c r="Q97" s="193"/>
      <c r="R97" s="193"/>
      <c r="S97" s="194"/>
      <c r="U97" s="192" t="str">
        <f>Investigation&amp;", "&amp;Data_Subset&amp;" business"</f>
        <v>Individual Income Protection, Standard* business</v>
      </c>
      <c r="V97" s="193"/>
      <c r="W97" s="193"/>
      <c r="X97" s="193"/>
      <c r="Y97" s="193"/>
      <c r="Z97" s="193"/>
      <c r="AA97" s="193"/>
      <c r="AB97" s="194"/>
      <c r="AD97" s="192" t="str">
        <f>Investigation&amp;", "&amp;Data_Subset&amp;" business"</f>
        <v>Individual Income Protection, Standard* business</v>
      </c>
      <c r="AE97" s="193"/>
      <c r="AF97" s="193"/>
      <c r="AG97" s="193"/>
      <c r="AH97" s="193"/>
      <c r="AI97" s="193"/>
      <c r="AJ97" s="193"/>
      <c r="AK97" s="194"/>
      <c r="AM97" s="192" t="str">
        <f>Investigation&amp;", "&amp;Data_Subset&amp;" business"</f>
        <v>Individual Income Protection, Standard* business</v>
      </c>
      <c r="AN97" s="193"/>
      <c r="AO97" s="193"/>
      <c r="AP97" s="193"/>
      <c r="AQ97" s="193"/>
      <c r="AR97" s="193"/>
      <c r="AS97" s="193"/>
      <c r="AT97" s="194"/>
    </row>
    <row r="98" spans="1:46" ht="15.75" customHeight="1">
      <c r="A98" s="202"/>
      <c r="C98" s="192" t="str">
        <f>Office&amp;" experience for "&amp;Period</f>
        <v>All Offices experience for 1995-1998</v>
      </c>
      <c r="D98" s="193"/>
      <c r="E98" s="193"/>
      <c r="F98" s="193"/>
      <c r="G98" s="193"/>
      <c r="H98" s="193"/>
      <c r="I98" s="193"/>
      <c r="J98" s="194"/>
      <c r="L98" s="192" t="str">
        <f>Office&amp;" experience for "&amp;Period</f>
        <v>All Offices experience for 1995-1998</v>
      </c>
      <c r="M98" s="193"/>
      <c r="N98" s="193"/>
      <c r="O98" s="193"/>
      <c r="P98" s="193"/>
      <c r="Q98" s="193"/>
      <c r="R98" s="193"/>
      <c r="S98" s="194"/>
      <c r="U98" s="192" t="str">
        <f>Office&amp;" experience for "&amp;Period</f>
        <v>All Offices experience for 1995-1998</v>
      </c>
      <c r="V98" s="193"/>
      <c r="W98" s="193"/>
      <c r="X98" s="193"/>
      <c r="Y98" s="193"/>
      <c r="Z98" s="193"/>
      <c r="AA98" s="193"/>
      <c r="AB98" s="194"/>
      <c r="AD98" s="192" t="str">
        <f>Office&amp;" experience for "&amp;Period</f>
        <v>All Offices experience for 1995-1998</v>
      </c>
      <c r="AE98" s="193"/>
      <c r="AF98" s="193"/>
      <c r="AG98" s="193"/>
      <c r="AH98" s="193"/>
      <c r="AI98" s="193"/>
      <c r="AJ98" s="193"/>
      <c r="AK98" s="194"/>
      <c r="AM98" s="192" t="str">
        <f>Office&amp;" experience for "&amp;Period</f>
        <v>All Offices experience for 1995-1998</v>
      </c>
      <c r="AN98" s="193"/>
      <c r="AO98" s="193"/>
      <c r="AP98" s="193"/>
      <c r="AQ98" s="193"/>
      <c r="AR98" s="193"/>
      <c r="AS98" s="193"/>
      <c r="AT98" s="194"/>
    </row>
    <row r="99" spans="1:46" ht="15.75" customHeight="1">
      <c r="A99" s="202"/>
      <c r="C99" s="192" t="str">
        <f>$A$2&amp;", "&amp;$A95&amp;", "&amp;C$1</f>
        <v>Females, CMI Occupation Class Unknown, Deferred Period 1 week</v>
      </c>
      <c r="D99" s="193"/>
      <c r="E99" s="193"/>
      <c r="F99" s="193"/>
      <c r="G99" s="193"/>
      <c r="H99" s="193"/>
      <c r="I99" s="193"/>
      <c r="J99" s="194"/>
      <c r="L99" s="192" t="str">
        <f>$A$2&amp;", "&amp;$A95&amp;", "&amp;L$1</f>
        <v>Females, CMI Occupation Class Unknown, Deferred Period 4 weeks</v>
      </c>
      <c r="M99" s="193"/>
      <c r="N99" s="193"/>
      <c r="O99" s="193"/>
      <c r="P99" s="193"/>
      <c r="Q99" s="193"/>
      <c r="R99" s="193"/>
      <c r="S99" s="194"/>
      <c r="U99" s="192" t="str">
        <f>$A$2&amp;", "&amp;$A95&amp;", "&amp;U$1</f>
        <v>Females, CMI Occupation Class Unknown, Deferred Period 13 weeks</v>
      </c>
      <c r="V99" s="193"/>
      <c r="W99" s="193"/>
      <c r="X99" s="193"/>
      <c r="Y99" s="193"/>
      <c r="Z99" s="193"/>
      <c r="AA99" s="193"/>
      <c r="AB99" s="194"/>
      <c r="AD99" s="192" t="str">
        <f>$A$2&amp;", "&amp;$A95&amp;", "&amp;AD$1</f>
        <v>Females, CMI Occupation Class Unknown, Deferred Period 26 weeks</v>
      </c>
      <c r="AE99" s="193"/>
      <c r="AF99" s="193"/>
      <c r="AG99" s="193"/>
      <c r="AH99" s="193"/>
      <c r="AI99" s="193"/>
      <c r="AJ99" s="193"/>
      <c r="AK99" s="194"/>
      <c r="AM99" s="192" t="str">
        <f>$A$2&amp;", "&amp;$A95&amp;", "&amp;AM$1</f>
        <v>Females, CMI Occupation Class Unknown, Deferred Period 52 weeks</v>
      </c>
      <c r="AN99" s="193"/>
      <c r="AO99" s="193"/>
      <c r="AP99" s="193"/>
      <c r="AQ99" s="193"/>
      <c r="AR99" s="193"/>
      <c r="AS99" s="193"/>
      <c r="AT99" s="194"/>
    </row>
    <row r="100" spans="1:46" ht="16.5" customHeight="1" thickBot="1">
      <c r="A100" s="202"/>
      <c r="C100" s="195" t="s">
        <v>75</v>
      </c>
      <c r="D100" s="196"/>
      <c r="E100" s="196"/>
      <c r="F100" s="196"/>
      <c r="G100" s="196"/>
      <c r="H100" s="196"/>
      <c r="I100" s="196"/>
      <c r="J100" s="197"/>
      <c r="L100" s="195" t="s">
        <v>75</v>
      </c>
      <c r="M100" s="196"/>
      <c r="N100" s="196"/>
      <c r="O100" s="196"/>
      <c r="P100" s="196"/>
      <c r="Q100" s="196"/>
      <c r="R100" s="196"/>
      <c r="S100" s="197"/>
      <c r="U100" s="195" t="s">
        <v>75</v>
      </c>
      <c r="V100" s="196"/>
      <c r="W100" s="196"/>
      <c r="X100" s="196"/>
      <c r="Y100" s="196"/>
      <c r="Z100" s="196"/>
      <c r="AA100" s="196"/>
      <c r="AB100" s="197"/>
      <c r="AD100" s="195" t="s">
        <v>75</v>
      </c>
      <c r="AE100" s="196"/>
      <c r="AF100" s="196"/>
      <c r="AG100" s="196"/>
      <c r="AH100" s="196"/>
      <c r="AI100" s="196"/>
      <c r="AJ100" s="196"/>
      <c r="AK100" s="197"/>
      <c r="AM100" s="195" t="s">
        <v>75</v>
      </c>
      <c r="AN100" s="196"/>
      <c r="AO100" s="196"/>
      <c r="AP100" s="196"/>
      <c r="AQ100" s="196"/>
      <c r="AR100" s="196"/>
      <c r="AS100" s="196"/>
      <c r="AT100" s="197"/>
    </row>
    <row r="101" spans="1:46" ht="16.5" customHeight="1" thickTop="1">
      <c r="A101" s="202"/>
      <c r="C101" s="41"/>
      <c r="D101" s="201" t="s">
        <v>188</v>
      </c>
      <c r="E101" s="201"/>
      <c r="F101" s="201" t="s">
        <v>189</v>
      </c>
      <c r="G101" s="201"/>
      <c r="H101" s="42"/>
      <c r="I101" s="42"/>
      <c r="J101" s="43"/>
      <c r="L101" s="41"/>
      <c r="M101" s="201" t="s">
        <v>188</v>
      </c>
      <c r="N101" s="201"/>
      <c r="O101" s="201" t="s">
        <v>189</v>
      </c>
      <c r="P101" s="201"/>
      <c r="Q101" s="42"/>
      <c r="R101" s="42"/>
      <c r="S101" s="43"/>
      <c r="U101" s="41"/>
      <c r="V101" s="201" t="s">
        <v>188</v>
      </c>
      <c r="W101" s="201"/>
      <c r="X101" s="201" t="s">
        <v>189</v>
      </c>
      <c r="Y101" s="201"/>
      <c r="Z101" s="42"/>
      <c r="AA101" s="42"/>
      <c r="AB101" s="43"/>
      <c r="AD101" s="41"/>
      <c r="AE101" s="201" t="s">
        <v>188</v>
      </c>
      <c r="AF101" s="201"/>
      <c r="AG101" s="201" t="s">
        <v>189</v>
      </c>
      <c r="AH101" s="201"/>
      <c r="AI101" s="42"/>
      <c r="AJ101" s="42"/>
      <c r="AK101" s="43"/>
      <c r="AM101" s="41"/>
      <c r="AN101" s="201" t="s">
        <v>188</v>
      </c>
      <c r="AO101" s="201"/>
      <c r="AP101" s="201" t="s">
        <v>189</v>
      </c>
      <c r="AQ101" s="201"/>
      <c r="AR101" s="42"/>
      <c r="AS101" s="42"/>
      <c r="AT101" s="43"/>
    </row>
    <row r="102" spans="1:46" ht="16.5" customHeight="1" thickBot="1">
      <c r="A102" s="202"/>
      <c r="C102" s="38" t="s">
        <v>29</v>
      </c>
      <c r="D102" s="44" t="s">
        <v>18</v>
      </c>
      <c r="E102" s="44" t="s">
        <v>19</v>
      </c>
      <c r="F102" s="44" t="s">
        <v>190</v>
      </c>
      <c r="G102" s="44" t="s">
        <v>191</v>
      </c>
      <c r="H102" s="2" t="s">
        <v>192</v>
      </c>
      <c r="I102" s="44" t="s">
        <v>193</v>
      </c>
      <c r="J102" s="3" t="s">
        <v>194</v>
      </c>
      <c r="L102" s="38" t="s">
        <v>29</v>
      </c>
      <c r="M102" s="44" t="s">
        <v>18</v>
      </c>
      <c r="N102" s="44" t="s">
        <v>19</v>
      </c>
      <c r="O102" s="44" t="s">
        <v>190</v>
      </c>
      <c r="P102" s="44" t="s">
        <v>191</v>
      </c>
      <c r="Q102" s="2" t="s">
        <v>192</v>
      </c>
      <c r="R102" s="44" t="s">
        <v>193</v>
      </c>
      <c r="S102" s="3" t="s">
        <v>194</v>
      </c>
      <c r="U102" s="38" t="s">
        <v>29</v>
      </c>
      <c r="V102" s="44" t="s">
        <v>18</v>
      </c>
      <c r="W102" s="44" t="s">
        <v>19</v>
      </c>
      <c r="X102" s="44" t="s">
        <v>190</v>
      </c>
      <c r="Y102" s="44" t="s">
        <v>191</v>
      </c>
      <c r="Z102" s="2" t="s">
        <v>192</v>
      </c>
      <c r="AA102" s="44" t="s">
        <v>193</v>
      </c>
      <c r="AB102" s="3" t="s">
        <v>194</v>
      </c>
      <c r="AD102" s="38" t="s">
        <v>29</v>
      </c>
      <c r="AE102" s="44" t="s">
        <v>18</v>
      </c>
      <c r="AF102" s="44" t="s">
        <v>19</v>
      </c>
      <c r="AG102" s="44" t="s">
        <v>190</v>
      </c>
      <c r="AH102" s="44" t="s">
        <v>191</v>
      </c>
      <c r="AI102" s="2" t="s">
        <v>192</v>
      </c>
      <c r="AJ102" s="44" t="s">
        <v>193</v>
      </c>
      <c r="AK102" s="3" t="s">
        <v>194</v>
      </c>
      <c r="AM102" s="38" t="s">
        <v>29</v>
      </c>
      <c r="AN102" s="44" t="s">
        <v>18</v>
      </c>
      <c r="AO102" s="44" t="s">
        <v>19</v>
      </c>
      <c r="AP102" s="44" t="s">
        <v>190</v>
      </c>
      <c r="AQ102" s="44" t="s">
        <v>191</v>
      </c>
      <c r="AR102" s="2" t="s">
        <v>192</v>
      </c>
      <c r="AS102" s="44" t="s">
        <v>193</v>
      </c>
      <c r="AT102" s="3" t="s">
        <v>194</v>
      </c>
    </row>
    <row r="103" spans="1:46" ht="16.5" customHeight="1" thickTop="1">
      <c r="A103" s="202"/>
      <c r="C103" s="14"/>
      <c r="D103" s="45"/>
      <c r="E103" s="45"/>
      <c r="F103" s="45"/>
      <c r="G103" s="45"/>
      <c r="H103" s="45"/>
      <c r="I103" s="45"/>
      <c r="J103" s="46"/>
      <c r="L103" s="14"/>
      <c r="M103" s="45"/>
      <c r="N103" s="45"/>
      <c r="O103" s="45"/>
      <c r="P103" s="45"/>
      <c r="Q103" s="45"/>
      <c r="R103" s="45"/>
      <c r="S103" s="46"/>
      <c r="U103" s="14"/>
      <c r="V103" s="45"/>
      <c r="W103" s="45"/>
      <c r="X103" s="45"/>
      <c r="Y103" s="45"/>
      <c r="Z103" s="45"/>
      <c r="AA103" s="45"/>
      <c r="AB103" s="46"/>
      <c r="AD103" s="14"/>
      <c r="AE103" s="45"/>
      <c r="AF103" s="45"/>
      <c r="AG103" s="45"/>
      <c r="AH103" s="45"/>
      <c r="AI103" s="45"/>
      <c r="AJ103" s="45"/>
      <c r="AK103" s="46"/>
      <c r="AM103" s="14"/>
      <c r="AN103" s="45"/>
      <c r="AO103" s="45"/>
      <c r="AP103" s="45"/>
      <c r="AQ103" s="45"/>
      <c r="AR103" s="45"/>
      <c r="AS103" s="45"/>
      <c r="AT103" s="46"/>
    </row>
    <row r="104" spans="1:46" ht="15.75" customHeight="1">
      <c r="A104" s="202"/>
      <c r="C104" s="14" t="s">
        <v>143</v>
      </c>
      <c r="D104" s="47">
        <v>0</v>
      </c>
      <c r="E104" s="48">
        <v>0</v>
      </c>
      <c r="F104" s="49">
        <v>0</v>
      </c>
      <c r="G104" s="50">
        <v>0</v>
      </c>
      <c r="H104" s="49">
        <v>0</v>
      </c>
      <c r="I104" s="50">
        <v>0</v>
      </c>
      <c r="J104" s="51">
        <v>0</v>
      </c>
      <c r="L104" s="14" t="s">
        <v>143</v>
      </c>
      <c r="M104" s="47">
        <v>0</v>
      </c>
      <c r="N104" s="48">
        <v>0</v>
      </c>
      <c r="O104" s="49">
        <v>0</v>
      </c>
      <c r="P104" s="50">
        <v>0</v>
      </c>
      <c r="Q104" s="49">
        <v>0</v>
      </c>
      <c r="R104" s="50">
        <v>0</v>
      </c>
      <c r="S104" s="51">
        <v>0</v>
      </c>
      <c r="U104" s="14" t="s">
        <v>143</v>
      </c>
      <c r="V104" s="47">
        <v>6.89298998</v>
      </c>
      <c r="W104" s="48">
        <v>0</v>
      </c>
      <c r="X104" s="49">
        <v>0</v>
      </c>
      <c r="Y104" s="50">
        <v>0.03677902880667331</v>
      </c>
      <c r="Z104" s="49">
        <v>0</v>
      </c>
      <c r="AA104" s="50">
        <v>0.07082922179890881</v>
      </c>
      <c r="AB104" s="51">
        <v>0</v>
      </c>
      <c r="AD104" s="14" t="s">
        <v>143</v>
      </c>
      <c r="AE104" s="47">
        <v>0</v>
      </c>
      <c r="AF104" s="48">
        <v>0</v>
      </c>
      <c r="AG104" s="49">
        <v>0</v>
      </c>
      <c r="AH104" s="50">
        <v>0</v>
      </c>
      <c r="AI104" s="49">
        <v>0</v>
      </c>
      <c r="AJ104" s="50">
        <v>0</v>
      </c>
      <c r="AK104" s="51">
        <v>0</v>
      </c>
      <c r="AM104" s="14" t="s">
        <v>143</v>
      </c>
      <c r="AN104" s="47">
        <v>0</v>
      </c>
      <c r="AO104" s="48">
        <v>0</v>
      </c>
      <c r="AP104" s="49">
        <v>0</v>
      </c>
      <c r="AQ104" s="50">
        <v>0</v>
      </c>
      <c r="AR104" s="49">
        <v>0</v>
      </c>
      <c r="AS104" s="50">
        <v>0</v>
      </c>
      <c r="AT104" s="51">
        <v>0</v>
      </c>
    </row>
    <row r="105" spans="1:46" ht="15.75" customHeight="1">
      <c r="A105" s="202"/>
      <c r="C105" s="14" t="s">
        <v>21</v>
      </c>
      <c r="D105" s="47">
        <v>0</v>
      </c>
      <c r="E105" s="48">
        <v>0</v>
      </c>
      <c r="F105" s="49">
        <v>0</v>
      </c>
      <c r="G105" s="50">
        <v>0</v>
      </c>
      <c r="H105" s="49">
        <v>0</v>
      </c>
      <c r="I105" s="50">
        <v>0</v>
      </c>
      <c r="J105" s="51">
        <v>0</v>
      </c>
      <c r="L105" s="14" t="s">
        <v>21</v>
      </c>
      <c r="M105" s="47">
        <v>335.45326557</v>
      </c>
      <c r="N105" s="48">
        <v>5</v>
      </c>
      <c r="O105" s="49">
        <v>5</v>
      </c>
      <c r="P105" s="50">
        <v>2.302792482490615</v>
      </c>
      <c r="Q105" s="49">
        <v>217.12768467057808</v>
      </c>
      <c r="R105" s="50">
        <v>2.6763126025897064</v>
      </c>
      <c r="S105" s="51">
        <v>186.824214598915</v>
      </c>
      <c r="U105" s="14" t="s">
        <v>21</v>
      </c>
      <c r="V105" s="47">
        <v>885.73094352</v>
      </c>
      <c r="W105" s="48">
        <v>2</v>
      </c>
      <c r="X105" s="49">
        <v>2</v>
      </c>
      <c r="Y105" s="50">
        <v>2.3076908621392294</v>
      </c>
      <c r="Z105" s="49">
        <v>86.66672095524962</v>
      </c>
      <c r="AA105" s="50">
        <v>4.444161611143938</v>
      </c>
      <c r="AB105" s="51">
        <v>45.00286386941709</v>
      </c>
      <c r="AD105" s="14" t="s">
        <v>21</v>
      </c>
      <c r="AE105" s="47">
        <v>539.13760327</v>
      </c>
      <c r="AF105" s="48">
        <v>0</v>
      </c>
      <c r="AG105" s="49">
        <v>0</v>
      </c>
      <c r="AH105" s="50">
        <v>0.6929789149323594</v>
      </c>
      <c r="AI105" s="49">
        <v>0</v>
      </c>
      <c r="AJ105" s="50">
        <v>1.403752467835758</v>
      </c>
      <c r="AK105" s="51">
        <v>0</v>
      </c>
      <c r="AM105" s="14" t="s">
        <v>21</v>
      </c>
      <c r="AN105" s="47">
        <v>344.76634031</v>
      </c>
      <c r="AO105" s="48">
        <v>0</v>
      </c>
      <c r="AP105" s="49">
        <v>0</v>
      </c>
      <c r="AQ105" s="50">
        <v>0.24538371608532242</v>
      </c>
      <c r="AR105" s="49">
        <v>0</v>
      </c>
      <c r="AS105" s="50">
        <v>0.7031989651462722</v>
      </c>
      <c r="AT105" s="51">
        <v>0</v>
      </c>
    </row>
    <row r="106" spans="1:46" ht="15.75" customHeight="1">
      <c r="A106" s="202"/>
      <c r="C106" s="14" t="s">
        <v>22</v>
      </c>
      <c r="D106" s="47">
        <v>0</v>
      </c>
      <c r="E106" s="48">
        <v>0</v>
      </c>
      <c r="F106" s="49">
        <v>0</v>
      </c>
      <c r="G106" s="50">
        <v>0</v>
      </c>
      <c r="H106" s="49">
        <v>0</v>
      </c>
      <c r="I106" s="50">
        <v>0</v>
      </c>
      <c r="J106" s="51">
        <v>0</v>
      </c>
      <c r="L106" s="14" t="s">
        <v>22</v>
      </c>
      <c r="M106" s="47">
        <v>1148.20622448</v>
      </c>
      <c r="N106" s="48">
        <v>8</v>
      </c>
      <c r="O106" s="49">
        <v>8</v>
      </c>
      <c r="P106" s="50">
        <v>7.529080139055679</v>
      </c>
      <c r="Q106" s="49">
        <v>106.25467988448565</v>
      </c>
      <c r="R106" s="50">
        <v>8.75032041109883</v>
      </c>
      <c r="S106" s="51">
        <v>91.42522358213158</v>
      </c>
      <c r="U106" s="14" t="s">
        <v>22</v>
      </c>
      <c r="V106" s="47">
        <v>3710.4755119099996</v>
      </c>
      <c r="W106" s="48">
        <v>14</v>
      </c>
      <c r="X106" s="49">
        <v>14</v>
      </c>
      <c r="Y106" s="50">
        <v>5.982970136749764</v>
      </c>
      <c r="Z106" s="49">
        <v>233.9974908784263</v>
      </c>
      <c r="AA106" s="50">
        <v>11.522031238497705</v>
      </c>
      <c r="AB106" s="51">
        <v>121.50635343899123</v>
      </c>
      <c r="AD106" s="14" t="s">
        <v>22</v>
      </c>
      <c r="AE106" s="47">
        <v>3078.4955009</v>
      </c>
      <c r="AF106" s="48">
        <v>5</v>
      </c>
      <c r="AG106" s="49">
        <v>5</v>
      </c>
      <c r="AH106" s="50">
        <v>2.736873061828934</v>
      </c>
      <c r="AI106" s="49">
        <v>182.69024127332804</v>
      </c>
      <c r="AJ106" s="50">
        <v>5.5440248352586226</v>
      </c>
      <c r="AK106" s="51">
        <v>90.18718617927611</v>
      </c>
      <c r="AM106" s="14" t="s">
        <v>22</v>
      </c>
      <c r="AN106" s="47">
        <v>1822.56453731</v>
      </c>
      <c r="AO106" s="48">
        <v>4</v>
      </c>
      <c r="AP106" s="49">
        <v>4</v>
      </c>
      <c r="AQ106" s="50">
        <v>1.0951107620163698</v>
      </c>
      <c r="AR106" s="49">
        <v>365.2598566956835</v>
      </c>
      <c r="AS106" s="50">
        <v>3.138271629657332</v>
      </c>
      <c r="AT106" s="51">
        <v>127.45869293783088</v>
      </c>
    </row>
    <row r="107" spans="1:46" ht="15.75" customHeight="1">
      <c r="A107" s="202"/>
      <c r="C107" s="14" t="s">
        <v>23</v>
      </c>
      <c r="D107" s="47">
        <v>0</v>
      </c>
      <c r="E107" s="48">
        <v>0</v>
      </c>
      <c r="F107" s="49">
        <v>0</v>
      </c>
      <c r="G107" s="50">
        <v>0</v>
      </c>
      <c r="H107" s="49">
        <v>0</v>
      </c>
      <c r="I107" s="50">
        <v>0</v>
      </c>
      <c r="J107" s="51">
        <v>0</v>
      </c>
      <c r="L107" s="14" t="s">
        <v>23</v>
      </c>
      <c r="M107" s="47">
        <v>1173.76241673</v>
      </c>
      <c r="N107" s="48">
        <v>23</v>
      </c>
      <c r="O107" s="49">
        <v>23</v>
      </c>
      <c r="P107" s="50">
        <v>8.290198766474012</v>
      </c>
      <c r="Q107" s="49">
        <v>277.43605006207065</v>
      </c>
      <c r="R107" s="50">
        <v>9.63489485283156</v>
      </c>
      <c r="S107" s="51">
        <v>238.71563054204609</v>
      </c>
      <c r="U107" s="14" t="s">
        <v>23</v>
      </c>
      <c r="V107" s="47">
        <v>4032.25911628</v>
      </c>
      <c r="W107" s="48">
        <v>14</v>
      </c>
      <c r="X107" s="49">
        <v>14</v>
      </c>
      <c r="Y107" s="50">
        <v>5.347271634945489</v>
      </c>
      <c r="Z107" s="49">
        <v>261.81576242559294</v>
      </c>
      <c r="AA107" s="50">
        <v>10.297800157840149</v>
      </c>
      <c r="AB107" s="51">
        <v>135.95136616961062</v>
      </c>
      <c r="AD107" s="14" t="s">
        <v>23</v>
      </c>
      <c r="AE107" s="47">
        <v>3962.38095071</v>
      </c>
      <c r="AF107" s="48">
        <v>4</v>
      </c>
      <c r="AG107" s="49">
        <v>4</v>
      </c>
      <c r="AH107" s="50">
        <v>3.1944054845763152</v>
      </c>
      <c r="AI107" s="49">
        <v>125.21891849088574</v>
      </c>
      <c r="AJ107" s="50">
        <v>6.470838413142446</v>
      </c>
      <c r="AK107" s="51">
        <v>61.815791781724805</v>
      </c>
      <c r="AM107" s="14" t="s">
        <v>23</v>
      </c>
      <c r="AN107" s="47">
        <v>2235.56739664</v>
      </c>
      <c r="AO107" s="48">
        <v>3</v>
      </c>
      <c r="AP107" s="49">
        <v>2</v>
      </c>
      <c r="AQ107" s="50">
        <v>1.4330775319193108</v>
      </c>
      <c r="AR107" s="49">
        <v>139.5597904128337</v>
      </c>
      <c r="AS107" s="50">
        <v>4.106786927416293</v>
      </c>
      <c r="AT107" s="51">
        <v>48.69987256091375</v>
      </c>
    </row>
    <row r="108" spans="1:46" ht="15.75" customHeight="1">
      <c r="A108" s="202"/>
      <c r="C108" s="14" t="s">
        <v>24</v>
      </c>
      <c r="D108" s="47">
        <v>0</v>
      </c>
      <c r="E108" s="48">
        <v>0</v>
      </c>
      <c r="F108" s="49">
        <v>0</v>
      </c>
      <c r="G108" s="50">
        <v>0</v>
      </c>
      <c r="H108" s="49">
        <v>0</v>
      </c>
      <c r="I108" s="50">
        <v>0</v>
      </c>
      <c r="J108" s="51">
        <v>0</v>
      </c>
      <c r="L108" s="14" t="s">
        <v>24</v>
      </c>
      <c r="M108" s="47">
        <v>1040.2528029199998</v>
      </c>
      <c r="N108" s="48">
        <v>10</v>
      </c>
      <c r="O108" s="49">
        <v>10</v>
      </c>
      <c r="P108" s="50">
        <v>9.090054175514362</v>
      </c>
      <c r="Q108" s="49">
        <v>110.01034544916942</v>
      </c>
      <c r="R108" s="50">
        <v>10.56448930293545</v>
      </c>
      <c r="S108" s="51">
        <v>94.65672890805426</v>
      </c>
      <c r="U108" s="14" t="s">
        <v>24</v>
      </c>
      <c r="V108" s="47">
        <v>3197.8815757700004</v>
      </c>
      <c r="W108" s="48">
        <v>15</v>
      </c>
      <c r="X108" s="49">
        <v>15</v>
      </c>
      <c r="Y108" s="50">
        <v>5.041788779374991</v>
      </c>
      <c r="Z108" s="49">
        <v>297.513455172144</v>
      </c>
      <c r="AA108" s="50">
        <v>9.709499878169877</v>
      </c>
      <c r="AB108" s="51">
        <v>154.48787464043224</v>
      </c>
      <c r="AD108" s="14" t="s">
        <v>24</v>
      </c>
      <c r="AE108" s="47">
        <v>3451.48414644</v>
      </c>
      <c r="AF108" s="48">
        <v>6</v>
      </c>
      <c r="AG108" s="49">
        <v>6</v>
      </c>
      <c r="AH108" s="50">
        <v>3.5271948984493418</v>
      </c>
      <c r="AI108" s="49">
        <v>170.10684616939585</v>
      </c>
      <c r="AJ108" s="50">
        <v>7.144962763721677</v>
      </c>
      <c r="AK108" s="51">
        <v>83.97524519602553</v>
      </c>
      <c r="AM108" s="14" t="s">
        <v>24</v>
      </c>
      <c r="AN108" s="47">
        <v>2049.01118285</v>
      </c>
      <c r="AO108" s="48">
        <v>3</v>
      </c>
      <c r="AP108" s="49">
        <v>3</v>
      </c>
      <c r="AQ108" s="50">
        <v>1.806230726039123</v>
      </c>
      <c r="AR108" s="49">
        <v>166.09173771385727</v>
      </c>
      <c r="AS108" s="50">
        <v>5.176136369719297</v>
      </c>
      <c r="AT108" s="51">
        <v>57.95828752793642</v>
      </c>
    </row>
    <row r="109" spans="1:46" ht="15.75" customHeight="1">
      <c r="A109" s="202"/>
      <c r="C109" s="14" t="s">
        <v>25</v>
      </c>
      <c r="D109" s="47">
        <v>0</v>
      </c>
      <c r="E109" s="48">
        <v>0</v>
      </c>
      <c r="F109" s="49">
        <v>0</v>
      </c>
      <c r="G109" s="50">
        <v>0</v>
      </c>
      <c r="H109" s="49">
        <v>0</v>
      </c>
      <c r="I109" s="50">
        <v>0</v>
      </c>
      <c r="J109" s="51">
        <v>0</v>
      </c>
      <c r="L109" s="14" t="s">
        <v>25</v>
      </c>
      <c r="M109" s="47">
        <v>1154.09663925</v>
      </c>
      <c r="N109" s="48">
        <v>18</v>
      </c>
      <c r="O109" s="49">
        <v>18</v>
      </c>
      <c r="P109" s="50">
        <v>12.987360143949951</v>
      </c>
      <c r="Q109" s="49">
        <v>138.59629517077144</v>
      </c>
      <c r="R109" s="50">
        <v>15.093950450121017</v>
      </c>
      <c r="S109" s="51">
        <v>119.25307466380137</v>
      </c>
      <c r="U109" s="14" t="s">
        <v>25</v>
      </c>
      <c r="V109" s="47">
        <v>3036.57134003</v>
      </c>
      <c r="W109" s="48">
        <v>17</v>
      </c>
      <c r="X109" s="49">
        <v>15</v>
      </c>
      <c r="Y109" s="50">
        <v>7.445436152645828</v>
      </c>
      <c r="Z109" s="49">
        <v>201.46569915409944</v>
      </c>
      <c r="AA109" s="50">
        <v>14.338454977084133</v>
      </c>
      <c r="AB109" s="51">
        <v>104.61378177755661</v>
      </c>
      <c r="AD109" s="14" t="s">
        <v>25</v>
      </c>
      <c r="AE109" s="47">
        <v>3155.2475011999995</v>
      </c>
      <c r="AF109" s="48">
        <v>12</v>
      </c>
      <c r="AG109" s="49">
        <v>12</v>
      </c>
      <c r="AH109" s="50">
        <v>5.212383184737503</v>
      </c>
      <c r="AI109" s="49">
        <v>230.22098672901623</v>
      </c>
      <c r="AJ109" s="50">
        <v>10.558612392406005</v>
      </c>
      <c r="AK109" s="51">
        <v>113.65129767080639</v>
      </c>
      <c r="AM109" s="14" t="s">
        <v>25</v>
      </c>
      <c r="AN109" s="47">
        <v>1958.0189000700002</v>
      </c>
      <c r="AO109" s="48">
        <v>11</v>
      </c>
      <c r="AP109" s="49">
        <v>10</v>
      </c>
      <c r="AQ109" s="50">
        <v>2.8587213285574298</v>
      </c>
      <c r="AR109" s="49">
        <v>349.8067440188795</v>
      </c>
      <c r="AS109" s="50">
        <v>8.192270913299629</v>
      </c>
      <c r="AT109" s="51">
        <v>122.0662757107512</v>
      </c>
    </row>
    <row r="110" spans="1:46" ht="15.75" customHeight="1">
      <c r="A110" s="202"/>
      <c r="C110" s="14" t="s">
        <v>26</v>
      </c>
      <c r="D110" s="47">
        <v>0</v>
      </c>
      <c r="E110" s="48">
        <v>0</v>
      </c>
      <c r="F110" s="49">
        <v>0</v>
      </c>
      <c r="G110" s="50">
        <v>0</v>
      </c>
      <c r="H110" s="49">
        <v>0</v>
      </c>
      <c r="I110" s="50">
        <v>0</v>
      </c>
      <c r="J110" s="51">
        <v>0</v>
      </c>
      <c r="L110" s="14" t="s">
        <v>26</v>
      </c>
      <c r="M110" s="47">
        <v>1150.8445501699998</v>
      </c>
      <c r="N110" s="48">
        <v>20</v>
      </c>
      <c r="O110" s="49">
        <v>17</v>
      </c>
      <c r="P110" s="50">
        <v>17.739429106400962</v>
      </c>
      <c r="Q110" s="49">
        <v>95.83171982612365</v>
      </c>
      <c r="R110" s="50">
        <v>20.61681981385443</v>
      </c>
      <c r="S110" s="51">
        <v>82.45694609299568</v>
      </c>
      <c r="U110" s="14" t="s">
        <v>26</v>
      </c>
      <c r="V110" s="47">
        <v>2823.4548203100003</v>
      </c>
      <c r="W110" s="48">
        <v>30</v>
      </c>
      <c r="X110" s="49">
        <v>30</v>
      </c>
      <c r="Y110" s="50">
        <v>12.059606222883197</v>
      </c>
      <c r="Z110" s="49">
        <v>248.76434143491988</v>
      </c>
      <c r="AA110" s="50">
        <v>23.22444479048101</v>
      </c>
      <c r="AB110" s="51">
        <v>129.17423977470534</v>
      </c>
      <c r="AD110" s="14" t="s">
        <v>26</v>
      </c>
      <c r="AE110" s="47">
        <v>2767.68405218</v>
      </c>
      <c r="AF110" s="48">
        <v>22</v>
      </c>
      <c r="AG110" s="49">
        <v>21</v>
      </c>
      <c r="AH110" s="50">
        <v>7.987821117429493</v>
      </c>
      <c r="AI110" s="49">
        <v>262.9002288769064</v>
      </c>
      <c r="AJ110" s="50">
        <v>16.180757256253184</v>
      </c>
      <c r="AK110" s="51">
        <v>129.78378988958863</v>
      </c>
      <c r="AM110" s="14" t="s">
        <v>26</v>
      </c>
      <c r="AN110" s="47">
        <v>1892.7997741899997</v>
      </c>
      <c r="AO110" s="48">
        <v>17</v>
      </c>
      <c r="AP110" s="49">
        <v>17</v>
      </c>
      <c r="AQ110" s="50">
        <v>4.87412362780283</v>
      </c>
      <c r="AR110" s="49">
        <v>348.7806485463173</v>
      </c>
      <c r="AS110" s="50">
        <v>13.967832689737959</v>
      </c>
      <c r="AT110" s="51">
        <v>121.70821613928514</v>
      </c>
    </row>
    <row r="111" spans="1:46" ht="15.75" customHeight="1">
      <c r="A111" s="202"/>
      <c r="C111" s="14" t="s">
        <v>27</v>
      </c>
      <c r="D111" s="47">
        <v>0</v>
      </c>
      <c r="E111" s="48">
        <v>0</v>
      </c>
      <c r="F111" s="49">
        <v>0</v>
      </c>
      <c r="G111" s="50">
        <v>0</v>
      </c>
      <c r="H111" s="49">
        <v>0</v>
      </c>
      <c r="I111" s="50">
        <v>0</v>
      </c>
      <c r="J111" s="51">
        <v>0</v>
      </c>
      <c r="L111" s="14" t="s">
        <v>27</v>
      </c>
      <c r="M111" s="47">
        <v>678.61212654</v>
      </c>
      <c r="N111" s="48">
        <v>7</v>
      </c>
      <c r="O111" s="49">
        <v>7</v>
      </c>
      <c r="P111" s="50">
        <v>14.059886682119968</v>
      </c>
      <c r="Q111" s="49">
        <v>49.78702999720429</v>
      </c>
      <c r="R111" s="50">
        <v>16.34044413660891</v>
      </c>
      <c r="S111" s="51">
        <v>42.838492892107475</v>
      </c>
      <c r="U111" s="14" t="s">
        <v>27</v>
      </c>
      <c r="V111" s="47">
        <v>2140.78016668</v>
      </c>
      <c r="W111" s="48">
        <v>20</v>
      </c>
      <c r="X111" s="49">
        <v>20</v>
      </c>
      <c r="Y111" s="50">
        <v>15.115356203535585</v>
      </c>
      <c r="Z111" s="49">
        <v>132.3157703377302</v>
      </c>
      <c r="AA111" s="50">
        <v>29.10922207155941</v>
      </c>
      <c r="AB111" s="51">
        <v>68.70674850339131</v>
      </c>
      <c r="AD111" s="14" t="s">
        <v>27</v>
      </c>
      <c r="AE111" s="47">
        <v>1842.50705429</v>
      </c>
      <c r="AF111" s="48">
        <v>22</v>
      </c>
      <c r="AG111" s="49">
        <v>22</v>
      </c>
      <c r="AH111" s="50">
        <v>9.10331348241364</v>
      </c>
      <c r="AI111" s="49">
        <v>241.67024504320324</v>
      </c>
      <c r="AJ111" s="50">
        <v>18.440386122957282</v>
      </c>
      <c r="AK111" s="51">
        <v>119.30335868949724</v>
      </c>
      <c r="AM111" s="14" t="s">
        <v>27</v>
      </c>
      <c r="AN111" s="47">
        <v>1132.5936318299998</v>
      </c>
      <c r="AO111" s="48">
        <v>16</v>
      </c>
      <c r="AP111" s="49">
        <v>16</v>
      </c>
      <c r="AQ111" s="50">
        <v>4.829731327121363</v>
      </c>
      <c r="AR111" s="49">
        <v>331.2813677678503</v>
      </c>
      <c r="AS111" s="50">
        <v>13.840617158089493</v>
      </c>
      <c r="AT111" s="51">
        <v>115.60178146137365</v>
      </c>
    </row>
    <row r="112" spans="1:46" ht="15.75" customHeight="1">
      <c r="A112" s="202"/>
      <c r="C112" s="14" t="s">
        <v>28</v>
      </c>
      <c r="D112" s="47">
        <v>0</v>
      </c>
      <c r="E112" s="48">
        <v>0</v>
      </c>
      <c r="F112" s="49">
        <v>0</v>
      </c>
      <c r="G112" s="50">
        <v>0</v>
      </c>
      <c r="H112" s="49">
        <v>0</v>
      </c>
      <c r="I112" s="50">
        <v>0</v>
      </c>
      <c r="J112" s="51">
        <v>0</v>
      </c>
      <c r="L112" s="14" t="s">
        <v>28</v>
      </c>
      <c r="M112" s="47">
        <v>228.40890566999997</v>
      </c>
      <c r="N112" s="48">
        <v>3</v>
      </c>
      <c r="O112" s="49">
        <v>3</v>
      </c>
      <c r="P112" s="50">
        <v>6.3007647444527395</v>
      </c>
      <c r="Q112" s="49">
        <v>47.61326793928042</v>
      </c>
      <c r="R112" s="50">
        <v>7.3227684299601234</v>
      </c>
      <c r="S112" s="51">
        <v>40.968112383916214</v>
      </c>
      <c r="U112" s="14" t="s">
        <v>28</v>
      </c>
      <c r="V112" s="47">
        <v>636.4880181</v>
      </c>
      <c r="W112" s="48">
        <v>6</v>
      </c>
      <c r="X112" s="49">
        <v>6</v>
      </c>
      <c r="Y112" s="50">
        <v>6.897665657417963</v>
      </c>
      <c r="Z112" s="49">
        <v>86.9859500010328</v>
      </c>
      <c r="AA112" s="50">
        <v>13.283556053424872</v>
      </c>
      <c r="AB112" s="51">
        <v>45.1686278573954</v>
      </c>
      <c r="AD112" s="14" t="s">
        <v>28</v>
      </c>
      <c r="AE112" s="47">
        <v>715.2581667100001</v>
      </c>
      <c r="AF112" s="48">
        <v>7</v>
      </c>
      <c r="AG112" s="49">
        <v>7</v>
      </c>
      <c r="AH112" s="50">
        <v>5.556985433568994</v>
      </c>
      <c r="AI112" s="49">
        <v>125.96757871118307</v>
      </c>
      <c r="AJ112" s="50">
        <v>11.256665748425032</v>
      </c>
      <c r="AK112" s="51">
        <v>62.18537670428208</v>
      </c>
      <c r="AM112" s="14" t="s">
        <v>28</v>
      </c>
      <c r="AN112" s="47">
        <v>303.72490239</v>
      </c>
      <c r="AO112" s="48">
        <v>3</v>
      </c>
      <c r="AP112" s="49">
        <v>3</v>
      </c>
      <c r="AQ112" s="50">
        <v>2.0500616034125407</v>
      </c>
      <c r="AR112" s="49">
        <v>146.3370659206625</v>
      </c>
      <c r="AS112" s="50">
        <v>5.874885346933726</v>
      </c>
      <c r="AT112" s="51">
        <v>51.06482633853931</v>
      </c>
    </row>
    <row r="113" spans="1:46" ht="15.75" customHeight="1">
      <c r="A113" s="202"/>
      <c r="C113" s="14" t="s">
        <v>144</v>
      </c>
      <c r="D113" s="47">
        <v>0</v>
      </c>
      <c r="E113" s="48">
        <v>0</v>
      </c>
      <c r="F113" s="49">
        <v>0</v>
      </c>
      <c r="G113" s="50">
        <v>0</v>
      </c>
      <c r="H113" s="49">
        <v>0</v>
      </c>
      <c r="I113" s="50">
        <v>0</v>
      </c>
      <c r="J113" s="51">
        <v>0</v>
      </c>
      <c r="L113" s="14" t="s">
        <v>144</v>
      </c>
      <c r="M113" s="47">
        <v>0</v>
      </c>
      <c r="N113" s="48">
        <v>0</v>
      </c>
      <c r="O113" s="49">
        <v>0</v>
      </c>
      <c r="P113" s="50">
        <v>0</v>
      </c>
      <c r="Q113" s="49">
        <v>0</v>
      </c>
      <c r="R113" s="50">
        <v>0</v>
      </c>
      <c r="S113" s="51">
        <v>0</v>
      </c>
      <c r="U113" s="14" t="s">
        <v>144</v>
      </c>
      <c r="V113" s="47">
        <v>0</v>
      </c>
      <c r="W113" s="48">
        <v>0</v>
      </c>
      <c r="X113" s="49">
        <v>0</v>
      </c>
      <c r="Y113" s="50">
        <v>0</v>
      </c>
      <c r="Z113" s="49">
        <v>0</v>
      </c>
      <c r="AA113" s="50">
        <v>0</v>
      </c>
      <c r="AB113" s="51">
        <v>0</v>
      </c>
      <c r="AD113" s="14" t="s">
        <v>144</v>
      </c>
      <c r="AE113" s="47">
        <v>0</v>
      </c>
      <c r="AF113" s="48">
        <v>0</v>
      </c>
      <c r="AG113" s="49">
        <v>0</v>
      </c>
      <c r="AH113" s="50">
        <v>0</v>
      </c>
      <c r="AI113" s="49">
        <v>0</v>
      </c>
      <c r="AJ113" s="50">
        <v>0</v>
      </c>
      <c r="AK113" s="51">
        <v>0</v>
      </c>
      <c r="AM113" s="14" t="s">
        <v>144</v>
      </c>
      <c r="AN113" s="47">
        <v>0</v>
      </c>
      <c r="AO113" s="48">
        <v>0</v>
      </c>
      <c r="AP113" s="49">
        <v>0</v>
      </c>
      <c r="AQ113" s="50">
        <v>0</v>
      </c>
      <c r="AR113" s="49">
        <v>0</v>
      </c>
      <c r="AS113" s="50">
        <v>0</v>
      </c>
      <c r="AT113" s="51">
        <v>0</v>
      </c>
    </row>
    <row r="114" spans="1:46" ht="15.75" customHeight="1">
      <c r="A114" s="202"/>
      <c r="C114" s="14"/>
      <c r="D114" s="52"/>
      <c r="E114" s="53"/>
      <c r="F114" s="54"/>
      <c r="G114" s="55"/>
      <c r="H114" s="54"/>
      <c r="I114" s="55"/>
      <c r="J114" s="56"/>
      <c r="L114" s="14"/>
      <c r="M114" s="52"/>
      <c r="N114" s="53"/>
      <c r="O114" s="54"/>
      <c r="P114" s="55"/>
      <c r="Q114" s="54"/>
      <c r="R114" s="55"/>
      <c r="S114" s="56"/>
      <c r="U114" s="14"/>
      <c r="V114" s="52"/>
      <c r="W114" s="53"/>
      <c r="X114" s="54"/>
      <c r="Y114" s="55"/>
      <c r="Z114" s="54"/>
      <c r="AA114" s="55"/>
      <c r="AB114" s="56"/>
      <c r="AD114" s="14"/>
      <c r="AE114" s="52"/>
      <c r="AF114" s="53"/>
      <c r="AG114" s="54"/>
      <c r="AH114" s="55"/>
      <c r="AI114" s="54"/>
      <c r="AJ114" s="55"/>
      <c r="AK114" s="56"/>
      <c r="AM114" s="14"/>
      <c r="AN114" s="52"/>
      <c r="AO114" s="53"/>
      <c r="AP114" s="54"/>
      <c r="AQ114" s="55"/>
      <c r="AR114" s="54"/>
      <c r="AS114" s="55"/>
      <c r="AT114" s="56"/>
    </row>
    <row r="115" spans="1:46" ht="15.75" customHeight="1">
      <c r="A115" s="202"/>
      <c r="C115" s="14" t="s">
        <v>30</v>
      </c>
      <c r="D115" s="47">
        <v>0</v>
      </c>
      <c r="E115" s="48">
        <v>0</v>
      </c>
      <c r="F115" s="49">
        <v>0</v>
      </c>
      <c r="G115" s="50">
        <v>0</v>
      </c>
      <c r="H115" s="49">
        <v>0</v>
      </c>
      <c r="I115" s="50">
        <v>0</v>
      </c>
      <c r="J115" s="51">
        <v>0</v>
      </c>
      <c r="L115" s="14" t="s">
        <v>30</v>
      </c>
      <c r="M115" s="47">
        <v>6909.63693133</v>
      </c>
      <c r="N115" s="48">
        <v>94</v>
      </c>
      <c r="O115" s="49">
        <v>91</v>
      </c>
      <c r="P115" s="50">
        <v>78.29956624045828</v>
      </c>
      <c r="Q115" s="49">
        <v>116.22031177099838</v>
      </c>
      <c r="R115" s="50">
        <v>91.00000000000003</v>
      </c>
      <c r="S115" s="51">
        <v>99.99999999999997</v>
      </c>
      <c r="U115" s="14" t="s">
        <v>30</v>
      </c>
      <c r="V115" s="47">
        <v>20470.534482580002</v>
      </c>
      <c r="W115" s="48">
        <v>118</v>
      </c>
      <c r="X115" s="49">
        <v>116</v>
      </c>
      <c r="Y115" s="50">
        <v>60.234564678498714</v>
      </c>
      <c r="Z115" s="49">
        <v>192.58045711652213</v>
      </c>
      <c r="AA115" s="50">
        <v>116.00000000000001</v>
      </c>
      <c r="AB115" s="51">
        <v>99.99999999999999</v>
      </c>
      <c r="AD115" s="14" t="s">
        <v>30</v>
      </c>
      <c r="AE115" s="47">
        <v>19512.1949757</v>
      </c>
      <c r="AF115" s="48">
        <v>78</v>
      </c>
      <c r="AG115" s="49">
        <v>77</v>
      </c>
      <c r="AH115" s="50">
        <v>38.011955577936575</v>
      </c>
      <c r="AI115" s="49">
        <v>202.5678469557441</v>
      </c>
      <c r="AJ115" s="50">
        <v>77</v>
      </c>
      <c r="AK115" s="51">
        <v>100</v>
      </c>
      <c r="AM115" s="14" t="s">
        <v>30</v>
      </c>
      <c r="AN115" s="47">
        <v>11739.046665589996</v>
      </c>
      <c r="AO115" s="48">
        <v>57</v>
      </c>
      <c r="AP115" s="49">
        <v>55</v>
      </c>
      <c r="AQ115" s="50">
        <v>19.19244062295429</v>
      </c>
      <c r="AR115" s="49">
        <v>286.5711614301915</v>
      </c>
      <c r="AS115" s="50">
        <v>55</v>
      </c>
      <c r="AT115" s="51">
        <v>100</v>
      </c>
    </row>
    <row r="116" spans="1:46" ht="16.5" customHeight="1" thickBot="1">
      <c r="A116" s="203"/>
      <c r="C116" s="38"/>
      <c r="D116" s="65"/>
      <c r="E116" s="66"/>
      <c r="F116" s="64"/>
      <c r="G116" s="67"/>
      <c r="H116" s="64"/>
      <c r="I116" s="67"/>
      <c r="J116" s="68"/>
      <c r="L116" s="38"/>
      <c r="M116" s="65"/>
      <c r="N116" s="66"/>
      <c r="O116" s="64"/>
      <c r="P116" s="67"/>
      <c r="Q116" s="64"/>
      <c r="R116" s="67"/>
      <c r="S116" s="68"/>
      <c r="U116" s="38"/>
      <c r="V116" s="65"/>
      <c r="W116" s="66"/>
      <c r="X116" s="64"/>
      <c r="Y116" s="67"/>
      <c r="Z116" s="64"/>
      <c r="AA116" s="67"/>
      <c r="AB116" s="68"/>
      <c r="AD116" s="38"/>
      <c r="AE116" s="65"/>
      <c r="AF116" s="66"/>
      <c r="AG116" s="64"/>
      <c r="AH116" s="67"/>
      <c r="AI116" s="64"/>
      <c r="AJ116" s="67"/>
      <c r="AK116" s="68"/>
      <c r="AM116" s="38"/>
      <c r="AN116" s="65"/>
      <c r="AO116" s="66"/>
      <c r="AP116" s="64"/>
      <c r="AQ116" s="67"/>
      <c r="AR116" s="64"/>
      <c r="AS116" s="67"/>
      <c r="AT116" s="68"/>
    </row>
    <row r="117" spans="3:46" ht="17.25" thickBot="1" thickTop="1">
      <c r="C117" s="63"/>
      <c r="D117" s="47"/>
      <c r="E117" s="48"/>
      <c r="F117" s="49"/>
      <c r="G117" s="50"/>
      <c r="H117" s="49"/>
      <c r="I117" s="50"/>
      <c r="J117" s="64"/>
      <c r="L117" s="63"/>
      <c r="M117" s="47"/>
      <c r="N117" s="48"/>
      <c r="O117" s="49"/>
      <c r="P117" s="50"/>
      <c r="Q117" s="49"/>
      <c r="R117" s="50"/>
      <c r="S117" s="64"/>
      <c r="U117" s="63"/>
      <c r="V117" s="47"/>
      <c r="W117" s="48"/>
      <c r="X117" s="49"/>
      <c r="Y117" s="50"/>
      <c r="Z117" s="49"/>
      <c r="AA117" s="50"/>
      <c r="AB117" s="64"/>
      <c r="AD117" s="63"/>
      <c r="AE117" s="47"/>
      <c r="AF117" s="48"/>
      <c r="AG117" s="49"/>
      <c r="AH117" s="50"/>
      <c r="AI117" s="49"/>
      <c r="AJ117" s="50"/>
      <c r="AK117" s="64"/>
      <c r="AM117" s="63"/>
      <c r="AN117" s="47"/>
      <c r="AO117" s="48"/>
      <c r="AP117" s="49"/>
      <c r="AQ117" s="50"/>
      <c r="AR117" s="49"/>
      <c r="AS117" s="50"/>
      <c r="AT117" s="64"/>
    </row>
    <row r="118" spans="1:46" s="90" customFormat="1" ht="16.5" customHeight="1" thickTop="1">
      <c r="A118" s="204" t="s">
        <v>170</v>
      </c>
      <c r="C118" s="189" t="s">
        <v>131</v>
      </c>
      <c r="D118" s="190"/>
      <c r="E118" s="190"/>
      <c r="F118" s="190"/>
      <c r="G118" s="190"/>
      <c r="H118" s="190"/>
      <c r="I118" s="190"/>
      <c r="J118" s="191"/>
      <c r="L118" s="189" t="s">
        <v>132</v>
      </c>
      <c r="M118" s="190"/>
      <c r="N118" s="190"/>
      <c r="O118" s="190"/>
      <c r="P118" s="190"/>
      <c r="Q118" s="190"/>
      <c r="R118" s="190"/>
      <c r="S118" s="191"/>
      <c r="U118" s="189" t="s">
        <v>133</v>
      </c>
      <c r="V118" s="190"/>
      <c r="W118" s="190"/>
      <c r="X118" s="190"/>
      <c r="Y118" s="190"/>
      <c r="Z118" s="190"/>
      <c r="AA118" s="190"/>
      <c r="AB118" s="191"/>
      <c r="AD118" s="189" t="s">
        <v>134</v>
      </c>
      <c r="AE118" s="190"/>
      <c r="AF118" s="190"/>
      <c r="AG118" s="190"/>
      <c r="AH118" s="190"/>
      <c r="AI118" s="190"/>
      <c r="AJ118" s="190"/>
      <c r="AK118" s="191"/>
      <c r="AM118" s="189" t="s">
        <v>135</v>
      </c>
      <c r="AN118" s="190"/>
      <c r="AO118" s="190"/>
      <c r="AP118" s="190"/>
      <c r="AQ118" s="190"/>
      <c r="AR118" s="190"/>
      <c r="AS118" s="190"/>
      <c r="AT118" s="191"/>
    </row>
    <row r="119" spans="1:46" ht="15.75" customHeight="1">
      <c r="A119" s="202"/>
      <c r="C119" s="192" t="str">
        <f>"Comparison of actual Claim Inceptions with those expected using "&amp;Comparison_Basis</f>
        <v>Comparison of actual Claim Inceptions with those expected using IPM 1991-98</v>
      </c>
      <c r="D119" s="193"/>
      <c r="E119" s="193"/>
      <c r="F119" s="193"/>
      <c r="G119" s="193"/>
      <c r="H119" s="193"/>
      <c r="I119" s="193"/>
      <c r="J119" s="194"/>
      <c r="L119" s="192" t="str">
        <f>"Comparison of actual Claim Inceptions with those expected using "&amp;Comparison_Basis</f>
        <v>Comparison of actual Claim Inceptions with those expected using IPM 1991-98</v>
      </c>
      <c r="M119" s="193"/>
      <c r="N119" s="193"/>
      <c r="O119" s="193"/>
      <c r="P119" s="193"/>
      <c r="Q119" s="193"/>
      <c r="R119" s="193"/>
      <c r="S119" s="194"/>
      <c r="U119" s="192" t="str">
        <f>"Comparison of actual Claim Inceptions with those expected using "&amp;Comparison_Basis</f>
        <v>Comparison of actual Claim Inceptions with those expected using IPM 1991-98</v>
      </c>
      <c r="V119" s="193"/>
      <c r="W119" s="193"/>
      <c r="X119" s="193"/>
      <c r="Y119" s="193"/>
      <c r="Z119" s="193"/>
      <c r="AA119" s="193"/>
      <c r="AB119" s="194"/>
      <c r="AD119" s="192" t="str">
        <f>"Comparison of actual Claim Inceptions with those expected using "&amp;Comparison_Basis</f>
        <v>Comparison of actual Claim Inceptions with those expected using IPM 1991-98</v>
      </c>
      <c r="AE119" s="193"/>
      <c r="AF119" s="193"/>
      <c r="AG119" s="193"/>
      <c r="AH119" s="193"/>
      <c r="AI119" s="193"/>
      <c r="AJ119" s="193"/>
      <c r="AK119" s="194"/>
      <c r="AM119" s="192" t="str">
        <f>"Comparison of actual Claim Inceptions with those expected using "&amp;Comparison_Basis</f>
        <v>Comparison of actual Claim Inceptions with those expected using IPM 1991-98</v>
      </c>
      <c r="AN119" s="193"/>
      <c r="AO119" s="193"/>
      <c r="AP119" s="193"/>
      <c r="AQ119" s="193"/>
      <c r="AR119" s="193"/>
      <c r="AS119" s="193"/>
      <c r="AT119" s="194"/>
    </row>
    <row r="120" spans="1:46" ht="15.75" customHeight="1">
      <c r="A120" s="202"/>
      <c r="C120" s="192" t="str">
        <f>Investigation&amp;", "&amp;Data_Subset&amp;" business"</f>
        <v>Individual Income Protection, Standard* business</v>
      </c>
      <c r="D120" s="193"/>
      <c r="E120" s="193"/>
      <c r="F120" s="193"/>
      <c r="G120" s="193"/>
      <c r="H120" s="193"/>
      <c r="I120" s="193"/>
      <c r="J120" s="194"/>
      <c r="L120" s="192" t="str">
        <f>Investigation&amp;", "&amp;Data_Subset&amp;" business"</f>
        <v>Individual Income Protection, Standard* business</v>
      </c>
      <c r="M120" s="193"/>
      <c r="N120" s="193"/>
      <c r="O120" s="193"/>
      <c r="P120" s="193"/>
      <c r="Q120" s="193"/>
      <c r="R120" s="193"/>
      <c r="S120" s="194"/>
      <c r="U120" s="192" t="str">
        <f>Investigation&amp;", "&amp;Data_Subset&amp;" business"</f>
        <v>Individual Income Protection, Standard* business</v>
      </c>
      <c r="V120" s="193"/>
      <c r="W120" s="193"/>
      <c r="X120" s="193"/>
      <c r="Y120" s="193"/>
      <c r="Z120" s="193"/>
      <c r="AA120" s="193"/>
      <c r="AB120" s="194"/>
      <c r="AD120" s="192" t="str">
        <f>Investigation&amp;", "&amp;Data_Subset&amp;" business"</f>
        <v>Individual Income Protection, Standard* business</v>
      </c>
      <c r="AE120" s="193"/>
      <c r="AF120" s="193"/>
      <c r="AG120" s="193"/>
      <c r="AH120" s="193"/>
      <c r="AI120" s="193"/>
      <c r="AJ120" s="193"/>
      <c r="AK120" s="194"/>
      <c r="AM120" s="192" t="str">
        <f>Investigation&amp;", "&amp;Data_Subset&amp;" business"</f>
        <v>Individual Income Protection, Standard* business</v>
      </c>
      <c r="AN120" s="193"/>
      <c r="AO120" s="193"/>
      <c r="AP120" s="193"/>
      <c r="AQ120" s="193"/>
      <c r="AR120" s="193"/>
      <c r="AS120" s="193"/>
      <c r="AT120" s="194"/>
    </row>
    <row r="121" spans="1:46" ht="15.75" customHeight="1">
      <c r="A121" s="202"/>
      <c r="C121" s="192" t="str">
        <f>Office&amp;" experience for "&amp;Period</f>
        <v>All Offices experience for 1995-1998</v>
      </c>
      <c r="D121" s="193"/>
      <c r="E121" s="193"/>
      <c r="F121" s="193"/>
      <c r="G121" s="193"/>
      <c r="H121" s="193"/>
      <c r="I121" s="193"/>
      <c r="J121" s="194"/>
      <c r="L121" s="192" t="str">
        <f>Office&amp;" experience for "&amp;Period</f>
        <v>All Offices experience for 1995-1998</v>
      </c>
      <c r="M121" s="193"/>
      <c r="N121" s="193"/>
      <c r="O121" s="193"/>
      <c r="P121" s="193"/>
      <c r="Q121" s="193"/>
      <c r="R121" s="193"/>
      <c r="S121" s="194"/>
      <c r="U121" s="192" t="str">
        <f>Office&amp;" experience for "&amp;Period</f>
        <v>All Offices experience for 1995-1998</v>
      </c>
      <c r="V121" s="193"/>
      <c r="W121" s="193"/>
      <c r="X121" s="193"/>
      <c r="Y121" s="193"/>
      <c r="Z121" s="193"/>
      <c r="AA121" s="193"/>
      <c r="AB121" s="194"/>
      <c r="AD121" s="192" t="str">
        <f>Office&amp;" experience for "&amp;Period</f>
        <v>All Offices experience for 1995-1998</v>
      </c>
      <c r="AE121" s="193"/>
      <c r="AF121" s="193"/>
      <c r="AG121" s="193"/>
      <c r="AH121" s="193"/>
      <c r="AI121" s="193"/>
      <c r="AJ121" s="193"/>
      <c r="AK121" s="194"/>
      <c r="AM121" s="192" t="str">
        <f>Office&amp;" experience for "&amp;Period</f>
        <v>All Offices experience for 1995-1998</v>
      </c>
      <c r="AN121" s="193"/>
      <c r="AO121" s="193"/>
      <c r="AP121" s="193"/>
      <c r="AQ121" s="193"/>
      <c r="AR121" s="193"/>
      <c r="AS121" s="193"/>
      <c r="AT121" s="194"/>
    </row>
    <row r="122" spans="1:46" ht="15.75" customHeight="1">
      <c r="A122" s="202"/>
      <c r="C122" s="192" t="str">
        <f>$A$2&amp;", "&amp;$A118&amp;", "&amp;C$1</f>
        <v>Females, All CMI Occupation Classes, Deferred Period 1 week</v>
      </c>
      <c r="D122" s="193"/>
      <c r="E122" s="193"/>
      <c r="F122" s="193"/>
      <c r="G122" s="193"/>
      <c r="H122" s="193"/>
      <c r="I122" s="193"/>
      <c r="J122" s="194"/>
      <c r="L122" s="192" t="str">
        <f>$A$2&amp;", "&amp;$A118&amp;", "&amp;L$1</f>
        <v>Females, All CMI Occupation Classes, Deferred Period 4 weeks</v>
      </c>
      <c r="M122" s="193"/>
      <c r="N122" s="193"/>
      <c r="O122" s="193"/>
      <c r="P122" s="193"/>
      <c r="Q122" s="193"/>
      <c r="R122" s="193"/>
      <c r="S122" s="194"/>
      <c r="U122" s="192" t="str">
        <f>$A$2&amp;", "&amp;$A118&amp;", "&amp;U$1</f>
        <v>Females, All CMI Occupation Classes, Deferred Period 13 weeks</v>
      </c>
      <c r="V122" s="193"/>
      <c r="W122" s="193"/>
      <c r="X122" s="193"/>
      <c r="Y122" s="193"/>
      <c r="Z122" s="193"/>
      <c r="AA122" s="193"/>
      <c r="AB122" s="194"/>
      <c r="AD122" s="192" t="str">
        <f>$A$2&amp;", "&amp;$A118&amp;", "&amp;AD$1</f>
        <v>Females, All CMI Occupation Classes, Deferred Period 26 weeks</v>
      </c>
      <c r="AE122" s="193"/>
      <c r="AF122" s="193"/>
      <c r="AG122" s="193"/>
      <c r="AH122" s="193"/>
      <c r="AI122" s="193"/>
      <c r="AJ122" s="193"/>
      <c r="AK122" s="194"/>
      <c r="AM122" s="192" t="str">
        <f>$A$2&amp;", "&amp;$A118&amp;", "&amp;AM$1</f>
        <v>Females, All CMI Occupation Classes, Deferred Period 52 weeks</v>
      </c>
      <c r="AN122" s="193"/>
      <c r="AO122" s="193"/>
      <c r="AP122" s="193"/>
      <c r="AQ122" s="193"/>
      <c r="AR122" s="193"/>
      <c r="AS122" s="193"/>
      <c r="AT122" s="194"/>
    </row>
    <row r="123" spans="1:46" ht="16.5" customHeight="1" thickBot="1">
      <c r="A123" s="202"/>
      <c r="C123" s="195" t="s">
        <v>75</v>
      </c>
      <c r="D123" s="196"/>
      <c r="E123" s="196"/>
      <c r="F123" s="196"/>
      <c r="G123" s="196"/>
      <c r="H123" s="196"/>
      <c r="I123" s="196"/>
      <c r="J123" s="197"/>
      <c r="L123" s="195" t="s">
        <v>75</v>
      </c>
      <c r="M123" s="196"/>
      <c r="N123" s="196"/>
      <c r="O123" s="196"/>
      <c r="P123" s="196"/>
      <c r="Q123" s="196"/>
      <c r="R123" s="196"/>
      <c r="S123" s="197"/>
      <c r="U123" s="195" t="s">
        <v>75</v>
      </c>
      <c r="V123" s="196"/>
      <c r="W123" s="196"/>
      <c r="X123" s="196"/>
      <c r="Y123" s="196"/>
      <c r="Z123" s="196"/>
      <c r="AA123" s="196"/>
      <c r="AB123" s="197"/>
      <c r="AD123" s="195" t="s">
        <v>75</v>
      </c>
      <c r="AE123" s="196"/>
      <c r="AF123" s="196"/>
      <c r="AG123" s="196"/>
      <c r="AH123" s="196"/>
      <c r="AI123" s="196"/>
      <c r="AJ123" s="196"/>
      <c r="AK123" s="197"/>
      <c r="AM123" s="195" t="s">
        <v>75</v>
      </c>
      <c r="AN123" s="196"/>
      <c r="AO123" s="196"/>
      <c r="AP123" s="196"/>
      <c r="AQ123" s="196"/>
      <c r="AR123" s="196"/>
      <c r="AS123" s="196"/>
      <c r="AT123" s="197"/>
    </row>
    <row r="124" spans="1:46" ht="16.5" customHeight="1" thickTop="1">
      <c r="A124" s="202"/>
      <c r="C124" s="41"/>
      <c r="D124" s="201" t="s">
        <v>188</v>
      </c>
      <c r="E124" s="201"/>
      <c r="F124" s="201" t="s">
        <v>189</v>
      </c>
      <c r="G124" s="201"/>
      <c r="H124" s="42"/>
      <c r="I124" s="42"/>
      <c r="J124" s="43"/>
      <c r="L124" s="41"/>
      <c r="M124" s="201" t="s">
        <v>188</v>
      </c>
      <c r="N124" s="201"/>
      <c r="O124" s="201" t="s">
        <v>189</v>
      </c>
      <c r="P124" s="201"/>
      <c r="Q124" s="42"/>
      <c r="R124" s="42"/>
      <c r="S124" s="43"/>
      <c r="U124" s="41"/>
      <c r="V124" s="201" t="s">
        <v>188</v>
      </c>
      <c r="W124" s="201"/>
      <c r="X124" s="201" t="s">
        <v>189</v>
      </c>
      <c r="Y124" s="201"/>
      <c r="Z124" s="42"/>
      <c r="AA124" s="42"/>
      <c r="AB124" s="43"/>
      <c r="AD124" s="41"/>
      <c r="AE124" s="201" t="s">
        <v>188</v>
      </c>
      <c r="AF124" s="201"/>
      <c r="AG124" s="201" t="s">
        <v>189</v>
      </c>
      <c r="AH124" s="201"/>
      <c r="AI124" s="42"/>
      <c r="AJ124" s="42"/>
      <c r="AK124" s="43"/>
      <c r="AM124" s="41"/>
      <c r="AN124" s="201" t="s">
        <v>188</v>
      </c>
      <c r="AO124" s="201"/>
      <c r="AP124" s="201" t="s">
        <v>189</v>
      </c>
      <c r="AQ124" s="201"/>
      <c r="AR124" s="42"/>
      <c r="AS124" s="42"/>
      <c r="AT124" s="43"/>
    </row>
    <row r="125" spans="1:46" ht="16.5" customHeight="1" thickBot="1">
      <c r="A125" s="202"/>
      <c r="C125" s="38" t="s">
        <v>29</v>
      </c>
      <c r="D125" s="44" t="s">
        <v>18</v>
      </c>
      <c r="E125" s="44" t="s">
        <v>19</v>
      </c>
      <c r="F125" s="44" t="s">
        <v>190</v>
      </c>
      <c r="G125" s="44" t="s">
        <v>191</v>
      </c>
      <c r="H125" s="2" t="s">
        <v>192</v>
      </c>
      <c r="I125" s="44" t="s">
        <v>193</v>
      </c>
      <c r="J125" s="3" t="s">
        <v>194</v>
      </c>
      <c r="L125" s="38" t="s">
        <v>29</v>
      </c>
      <c r="M125" s="44" t="s">
        <v>18</v>
      </c>
      <c r="N125" s="44" t="s">
        <v>19</v>
      </c>
      <c r="O125" s="44" t="s">
        <v>190</v>
      </c>
      <c r="P125" s="44" t="s">
        <v>191</v>
      </c>
      <c r="Q125" s="2" t="s">
        <v>192</v>
      </c>
      <c r="R125" s="44" t="s">
        <v>193</v>
      </c>
      <c r="S125" s="3" t="s">
        <v>194</v>
      </c>
      <c r="U125" s="38" t="s">
        <v>29</v>
      </c>
      <c r="V125" s="44" t="s">
        <v>18</v>
      </c>
      <c r="W125" s="44" t="s">
        <v>19</v>
      </c>
      <c r="X125" s="44" t="s">
        <v>190</v>
      </c>
      <c r="Y125" s="44" t="s">
        <v>191</v>
      </c>
      <c r="Z125" s="2" t="s">
        <v>192</v>
      </c>
      <c r="AA125" s="44" t="s">
        <v>193</v>
      </c>
      <c r="AB125" s="3" t="s">
        <v>194</v>
      </c>
      <c r="AD125" s="38" t="s">
        <v>29</v>
      </c>
      <c r="AE125" s="44" t="s">
        <v>18</v>
      </c>
      <c r="AF125" s="44" t="s">
        <v>19</v>
      </c>
      <c r="AG125" s="44" t="s">
        <v>190</v>
      </c>
      <c r="AH125" s="44" t="s">
        <v>191</v>
      </c>
      <c r="AI125" s="2" t="s">
        <v>192</v>
      </c>
      <c r="AJ125" s="44" t="s">
        <v>193</v>
      </c>
      <c r="AK125" s="3" t="s">
        <v>194</v>
      </c>
      <c r="AM125" s="38" t="s">
        <v>29</v>
      </c>
      <c r="AN125" s="44" t="s">
        <v>18</v>
      </c>
      <c r="AO125" s="44" t="s">
        <v>19</v>
      </c>
      <c r="AP125" s="44" t="s">
        <v>190</v>
      </c>
      <c r="AQ125" s="44" t="s">
        <v>191</v>
      </c>
      <c r="AR125" s="2" t="s">
        <v>192</v>
      </c>
      <c r="AS125" s="44" t="s">
        <v>193</v>
      </c>
      <c r="AT125" s="3" t="s">
        <v>194</v>
      </c>
    </row>
    <row r="126" spans="1:46" ht="16.5" customHeight="1" thickTop="1">
      <c r="A126" s="202"/>
      <c r="C126" s="14"/>
      <c r="D126" s="45"/>
      <c r="E126" s="45"/>
      <c r="F126" s="45"/>
      <c r="G126" s="45"/>
      <c r="H126" s="45"/>
      <c r="I126" s="45"/>
      <c r="J126" s="46"/>
      <c r="L126" s="14"/>
      <c r="M126" s="45"/>
      <c r="N126" s="45"/>
      <c r="O126" s="45"/>
      <c r="P126" s="45"/>
      <c r="Q126" s="45"/>
      <c r="R126" s="45"/>
      <c r="S126" s="46"/>
      <c r="U126" s="14"/>
      <c r="V126" s="45"/>
      <c r="W126" s="45"/>
      <c r="X126" s="45"/>
      <c r="Y126" s="45"/>
      <c r="Z126" s="45"/>
      <c r="AA126" s="45"/>
      <c r="AB126" s="46"/>
      <c r="AD126" s="14"/>
      <c r="AE126" s="45"/>
      <c r="AF126" s="45"/>
      <c r="AG126" s="45"/>
      <c r="AH126" s="45"/>
      <c r="AI126" s="45"/>
      <c r="AJ126" s="45"/>
      <c r="AK126" s="46"/>
      <c r="AM126" s="14"/>
      <c r="AN126" s="45"/>
      <c r="AO126" s="45"/>
      <c r="AP126" s="45"/>
      <c r="AQ126" s="45"/>
      <c r="AR126" s="45"/>
      <c r="AS126" s="45"/>
      <c r="AT126" s="46"/>
    </row>
    <row r="127" spans="1:46" ht="15.75" customHeight="1">
      <c r="A127" s="202"/>
      <c r="C127" s="14" t="s">
        <v>143</v>
      </c>
      <c r="D127" s="47">
        <v>0</v>
      </c>
      <c r="E127" s="48">
        <v>0</v>
      </c>
      <c r="F127" s="49">
        <v>0</v>
      </c>
      <c r="G127" s="50">
        <v>0</v>
      </c>
      <c r="H127" s="49">
        <v>0</v>
      </c>
      <c r="I127" s="50">
        <v>0</v>
      </c>
      <c r="J127" s="51">
        <v>0</v>
      </c>
      <c r="L127" s="14" t="s">
        <v>143</v>
      </c>
      <c r="M127" s="47">
        <v>70.39490665</v>
      </c>
      <c r="N127" s="48">
        <v>0</v>
      </c>
      <c r="O127" s="49">
        <v>0</v>
      </c>
      <c r="P127" s="50">
        <v>0.5477503518710928</v>
      </c>
      <c r="Q127" s="49">
        <v>0</v>
      </c>
      <c r="R127" s="50">
        <v>0.7589416282968809</v>
      </c>
      <c r="S127" s="51">
        <v>0</v>
      </c>
      <c r="U127" s="14" t="s">
        <v>143</v>
      </c>
      <c r="V127" s="47">
        <v>27.30810976</v>
      </c>
      <c r="W127" s="48">
        <v>0</v>
      </c>
      <c r="X127" s="49">
        <v>0</v>
      </c>
      <c r="Y127" s="50">
        <v>0.14361735374983445</v>
      </c>
      <c r="Z127" s="49">
        <v>0</v>
      </c>
      <c r="AA127" s="50">
        <v>0.26574067082832875</v>
      </c>
      <c r="AB127" s="51">
        <v>0</v>
      </c>
      <c r="AD127" s="14" t="s">
        <v>143</v>
      </c>
      <c r="AE127" s="47">
        <v>15.62837119</v>
      </c>
      <c r="AF127" s="48">
        <v>0</v>
      </c>
      <c r="AG127" s="49">
        <v>0</v>
      </c>
      <c r="AH127" s="50">
        <v>0.03662776008792977</v>
      </c>
      <c r="AI127" s="49">
        <v>0</v>
      </c>
      <c r="AJ127" s="50">
        <v>0.07741858093745396</v>
      </c>
      <c r="AK127" s="51">
        <v>0</v>
      </c>
      <c r="AM127" s="14" t="s">
        <v>143</v>
      </c>
      <c r="AN127" s="47">
        <v>26.61996258</v>
      </c>
      <c r="AO127" s="48">
        <v>0</v>
      </c>
      <c r="AP127" s="49">
        <v>0</v>
      </c>
      <c r="AQ127" s="50">
        <v>0.024442754005732318</v>
      </c>
      <c r="AR127" s="49">
        <v>0</v>
      </c>
      <c r="AS127" s="50">
        <v>0.054271469959568636</v>
      </c>
      <c r="AT127" s="51">
        <v>0</v>
      </c>
    </row>
    <row r="128" spans="1:46" ht="15.75" customHeight="1">
      <c r="A128" s="202"/>
      <c r="C128" s="14" t="s">
        <v>21</v>
      </c>
      <c r="D128" s="47">
        <v>40.19381578</v>
      </c>
      <c r="E128" s="48">
        <v>3</v>
      </c>
      <c r="F128" s="49">
        <v>3</v>
      </c>
      <c r="G128" s="50">
        <v>3.3868641789869676</v>
      </c>
      <c r="H128" s="49">
        <v>88.57751127467175</v>
      </c>
      <c r="I128" s="50">
        <v>4.238709689270071</v>
      </c>
      <c r="J128" s="51">
        <v>70.7762555098841</v>
      </c>
      <c r="L128" s="14" t="s">
        <v>21</v>
      </c>
      <c r="M128" s="47">
        <v>4226.007345700001</v>
      </c>
      <c r="N128" s="48">
        <v>22</v>
      </c>
      <c r="O128" s="49">
        <v>22</v>
      </c>
      <c r="P128" s="50">
        <v>28.202932609689263</v>
      </c>
      <c r="Q128" s="49">
        <v>78.00607229207712</v>
      </c>
      <c r="R128" s="50">
        <v>39.07688881335866</v>
      </c>
      <c r="S128" s="51">
        <v>56.29926196294106</v>
      </c>
      <c r="U128" s="14" t="s">
        <v>21</v>
      </c>
      <c r="V128" s="47">
        <v>3061.0557216999996</v>
      </c>
      <c r="W128" s="48">
        <v>10</v>
      </c>
      <c r="X128" s="49">
        <v>10</v>
      </c>
      <c r="Y128" s="50">
        <v>7.79835704164287</v>
      </c>
      <c r="Z128" s="49">
        <v>128.23213846968608</v>
      </c>
      <c r="AA128" s="50">
        <v>14.429597660006923</v>
      </c>
      <c r="AB128" s="51">
        <v>69.30200159160364</v>
      </c>
      <c r="AD128" s="14" t="s">
        <v>21</v>
      </c>
      <c r="AE128" s="47">
        <v>2371.4835266</v>
      </c>
      <c r="AF128" s="48">
        <v>3</v>
      </c>
      <c r="AG128" s="49">
        <v>3</v>
      </c>
      <c r="AH128" s="50">
        <v>2.9250677606526962</v>
      </c>
      <c r="AI128" s="49">
        <v>102.56172661554287</v>
      </c>
      <c r="AJ128" s="50">
        <v>6.182594694078858</v>
      </c>
      <c r="AK128" s="51">
        <v>48.52331664039266</v>
      </c>
      <c r="AM128" s="14" t="s">
        <v>21</v>
      </c>
      <c r="AN128" s="47">
        <v>2042.25408017</v>
      </c>
      <c r="AO128" s="48">
        <v>3</v>
      </c>
      <c r="AP128" s="49">
        <v>3</v>
      </c>
      <c r="AQ128" s="50">
        <v>1.3753124584690481</v>
      </c>
      <c r="AR128" s="49">
        <v>218.13224925916106</v>
      </c>
      <c r="AS128" s="50">
        <v>3.0536750792205654</v>
      </c>
      <c r="AT128" s="51">
        <v>98.2422792920632</v>
      </c>
    </row>
    <row r="129" spans="1:46" ht="15.75" customHeight="1">
      <c r="A129" s="202"/>
      <c r="C129" s="14" t="s">
        <v>22</v>
      </c>
      <c r="D129" s="47">
        <v>694.35245378</v>
      </c>
      <c r="E129" s="48">
        <v>56</v>
      </c>
      <c r="F129" s="49">
        <v>52</v>
      </c>
      <c r="G129" s="50">
        <v>67.9762467601699</v>
      </c>
      <c r="H129" s="49">
        <v>76.4973096903446</v>
      </c>
      <c r="I129" s="50">
        <v>85.07325967489118</v>
      </c>
      <c r="J129" s="51">
        <v>61.12378930667384</v>
      </c>
      <c r="L129" s="14" t="s">
        <v>22</v>
      </c>
      <c r="M129" s="47">
        <v>9157.61898074</v>
      </c>
      <c r="N129" s="48">
        <v>51</v>
      </c>
      <c r="O129" s="49">
        <v>49</v>
      </c>
      <c r="P129" s="50">
        <v>58.717943832409084</v>
      </c>
      <c r="Q129" s="49">
        <v>83.44978860270425</v>
      </c>
      <c r="R129" s="50">
        <v>81.35730401666797</v>
      </c>
      <c r="S129" s="51">
        <v>60.22815110731938</v>
      </c>
      <c r="U129" s="14" t="s">
        <v>22</v>
      </c>
      <c r="V129" s="47">
        <v>12692.38498906</v>
      </c>
      <c r="W129" s="48">
        <v>41</v>
      </c>
      <c r="X129" s="49">
        <v>40</v>
      </c>
      <c r="Y129" s="50">
        <v>19.688207415937686</v>
      </c>
      <c r="Z129" s="49">
        <v>203.16730291869962</v>
      </c>
      <c r="AA129" s="50">
        <v>36.429841586080535</v>
      </c>
      <c r="AB129" s="51">
        <v>109.80009316121645</v>
      </c>
      <c r="AD129" s="14" t="s">
        <v>22</v>
      </c>
      <c r="AE129" s="47">
        <v>18416.944067099997</v>
      </c>
      <c r="AF129" s="48">
        <v>25</v>
      </c>
      <c r="AG129" s="49">
        <v>25</v>
      </c>
      <c r="AH129" s="50">
        <v>15.967287073272246</v>
      </c>
      <c r="AI129" s="49">
        <v>156.57011667215326</v>
      </c>
      <c r="AJ129" s="50">
        <v>33.749394002420935</v>
      </c>
      <c r="AK129" s="51">
        <v>74.07540413379476</v>
      </c>
      <c r="AM129" s="14" t="s">
        <v>22</v>
      </c>
      <c r="AN129" s="47">
        <v>10280.91215838</v>
      </c>
      <c r="AO129" s="48">
        <v>13</v>
      </c>
      <c r="AP129" s="49">
        <v>13</v>
      </c>
      <c r="AQ129" s="50">
        <v>5.831978972463641</v>
      </c>
      <c r="AR129" s="49">
        <v>222.9088969864431</v>
      </c>
      <c r="AS129" s="50">
        <v>12.949034774668535</v>
      </c>
      <c r="AT129" s="51">
        <v>100.39358319919849</v>
      </c>
    </row>
    <row r="130" spans="1:46" ht="15.75" customHeight="1">
      <c r="A130" s="202"/>
      <c r="C130" s="14" t="s">
        <v>23</v>
      </c>
      <c r="D130" s="47">
        <v>629.98112331</v>
      </c>
      <c r="E130" s="48">
        <v>70</v>
      </c>
      <c r="F130" s="49">
        <v>57</v>
      </c>
      <c r="G130" s="50">
        <v>64.05700253728041</v>
      </c>
      <c r="H130" s="49">
        <v>88.98324576899564</v>
      </c>
      <c r="I130" s="50">
        <v>80.16826863177639</v>
      </c>
      <c r="J130" s="51">
        <v>71.10045030635331</v>
      </c>
      <c r="L130" s="14" t="s">
        <v>23</v>
      </c>
      <c r="M130" s="47">
        <v>5498.93855142</v>
      </c>
      <c r="N130" s="48">
        <v>64</v>
      </c>
      <c r="O130" s="49">
        <v>62</v>
      </c>
      <c r="P130" s="50">
        <v>37.42300915042883</v>
      </c>
      <c r="Q130" s="49">
        <v>165.67347577737354</v>
      </c>
      <c r="R130" s="50">
        <v>51.8518690191177</v>
      </c>
      <c r="S130" s="51">
        <v>119.57138898337628</v>
      </c>
      <c r="U130" s="14" t="s">
        <v>23</v>
      </c>
      <c r="V130" s="47">
        <v>14824.1571628</v>
      </c>
      <c r="W130" s="48">
        <v>43</v>
      </c>
      <c r="X130" s="49">
        <v>42</v>
      </c>
      <c r="Y130" s="50">
        <v>18.828012995342927</v>
      </c>
      <c r="Z130" s="49">
        <v>223.07186642790515</v>
      </c>
      <c r="AA130" s="50">
        <v>34.838191020162064</v>
      </c>
      <c r="AB130" s="51">
        <v>120.55735033915265</v>
      </c>
      <c r="AD130" s="14" t="s">
        <v>23</v>
      </c>
      <c r="AE130" s="47">
        <v>21964.295021190002</v>
      </c>
      <c r="AF130" s="48">
        <v>40</v>
      </c>
      <c r="AG130" s="49">
        <v>38</v>
      </c>
      <c r="AH130" s="50">
        <v>17.23338121013811</v>
      </c>
      <c r="AI130" s="49">
        <v>220.50228876527862</v>
      </c>
      <c r="AJ130" s="50">
        <v>36.425484791868</v>
      </c>
      <c r="AK130" s="51">
        <v>104.32256486668233</v>
      </c>
      <c r="AM130" s="14" t="s">
        <v>23</v>
      </c>
      <c r="AN130" s="47">
        <v>18609.56378444</v>
      </c>
      <c r="AO130" s="48">
        <v>21</v>
      </c>
      <c r="AP130" s="49">
        <v>20</v>
      </c>
      <c r="AQ130" s="50">
        <v>11.204833113102735</v>
      </c>
      <c r="AR130" s="49">
        <v>178.49440324650934</v>
      </c>
      <c r="AS130" s="50">
        <v>24.878651708278152</v>
      </c>
      <c r="AT130" s="51">
        <v>80.3902085792904</v>
      </c>
    </row>
    <row r="131" spans="1:46" ht="15.75" customHeight="1">
      <c r="A131" s="202"/>
      <c r="C131" s="14" t="s">
        <v>24</v>
      </c>
      <c r="D131" s="47">
        <v>815.42360349</v>
      </c>
      <c r="E131" s="48">
        <v>153</v>
      </c>
      <c r="F131" s="49">
        <v>93</v>
      </c>
      <c r="G131" s="50">
        <v>74.30229945781691</v>
      </c>
      <c r="H131" s="49">
        <v>125.16436325473101</v>
      </c>
      <c r="I131" s="50">
        <v>92.99040646533903</v>
      </c>
      <c r="J131" s="51">
        <v>100.01031669289944</v>
      </c>
      <c r="L131" s="14" t="s">
        <v>24</v>
      </c>
      <c r="M131" s="47">
        <v>5077.89863154</v>
      </c>
      <c r="N131" s="48">
        <v>84</v>
      </c>
      <c r="O131" s="49">
        <v>79</v>
      </c>
      <c r="P131" s="50">
        <v>42.030331304859416</v>
      </c>
      <c r="Q131" s="49">
        <v>187.9594986463175</v>
      </c>
      <c r="R131" s="50">
        <v>58.23559577716961</v>
      </c>
      <c r="S131" s="51">
        <v>135.65586295756722</v>
      </c>
      <c r="U131" s="14" t="s">
        <v>24</v>
      </c>
      <c r="V131" s="47">
        <v>12978.257209389998</v>
      </c>
      <c r="W131" s="48">
        <v>69</v>
      </c>
      <c r="X131" s="49">
        <v>62</v>
      </c>
      <c r="Y131" s="50">
        <v>19.355756007857906</v>
      </c>
      <c r="Z131" s="49">
        <v>320.3181522583241</v>
      </c>
      <c r="AA131" s="50">
        <v>35.81469405763608</v>
      </c>
      <c r="AB131" s="51">
        <v>173.11330343971184</v>
      </c>
      <c r="AD131" s="14" t="s">
        <v>24</v>
      </c>
      <c r="AE131" s="47">
        <v>19393.20059034</v>
      </c>
      <c r="AF131" s="48">
        <v>49</v>
      </c>
      <c r="AG131" s="49">
        <v>48</v>
      </c>
      <c r="AH131" s="50">
        <v>19.222483886827973</v>
      </c>
      <c r="AI131" s="49">
        <v>249.70758348712442</v>
      </c>
      <c r="AJ131" s="50">
        <v>40.62976881574876</v>
      </c>
      <c r="AK131" s="51">
        <v>118.13997814674845</v>
      </c>
      <c r="AM131" s="14" t="s">
        <v>24</v>
      </c>
      <c r="AN131" s="47">
        <v>16048.514682609999</v>
      </c>
      <c r="AO131" s="48">
        <v>42</v>
      </c>
      <c r="AP131" s="49">
        <v>38</v>
      </c>
      <c r="AQ131" s="50">
        <v>13.249457894848002</v>
      </c>
      <c r="AR131" s="49">
        <v>286.8041870209358</v>
      </c>
      <c r="AS131" s="50">
        <v>29.418434434686738</v>
      </c>
      <c r="AT131" s="51">
        <v>129.17070785791</v>
      </c>
    </row>
    <row r="132" spans="1:46" ht="15.75" customHeight="1">
      <c r="A132" s="202"/>
      <c r="C132" s="14" t="s">
        <v>25</v>
      </c>
      <c r="D132" s="47">
        <v>1327.58739329</v>
      </c>
      <c r="E132" s="48">
        <v>222</v>
      </c>
      <c r="F132" s="49">
        <v>112</v>
      </c>
      <c r="G132" s="50">
        <v>109.28385311067831</v>
      </c>
      <c r="H132" s="49">
        <v>102.48540549404942</v>
      </c>
      <c r="I132" s="50">
        <v>136.77032871142535</v>
      </c>
      <c r="J132" s="51">
        <v>81.88910639844349</v>
      </c>
      <c r="L132" s="14" t="s">
        <v>25</v>
      </c>
      <c r="M132" s="47">
        <v>5355.486078390001</v>
      </c>
      <c r="N132" s="48">
        <v>96</v>
      </c>
      <c r="O132" s="49">
        <v>88</v>
      </c>
      <c r="P132" s="50">
        <v>56.38409963473591</v>
      </c>
      <c r="Q132" s="49">
        <v>156.07236893038342</v>
      </c>
      <c r="R132" s="50">
        <v>78.12362007740114</v>
      </c>
      <c r="S132" s="51">
        <v>112.64198959650591</v>
      </c>
      <c r="U132" s="14" t="s">
        <v>25</v>
      </c>
      <c r="V132" s="47">
        <v>12068.60356471</v>
      </c>
      <c r="W132" s="48">
        <v>81</v>
      </c>
      <c r="X132" s="49">
        <v>70</v>
      </c>
      <c r="Y132" s="50">
        <v>27.910812820411582</v>
      </c>
      <c r="Z132" s="49">
        <v>250.79885867318055</v>
      </c>
      <c r="AA132" s="50">
        <v>51.64444218335726</v>
      </c>
      <c r="AB132" s="51">
        <v>135.54217460898033</v>
      </c>
      <c r="AD132" s="14" t="s">
        <v>25</v>
      </c>
      <c r="AE132" s="47">
        <v>17598.290861079997</v>
      </c>
      <c r="AF132" s="48">
        <v>82</v>
      </c>
      <c r="AG132" s="49">
        <v>77</v>
      </c>
      <c r="AH132" s="50">
        <v>26.56571593276842</v>
      </c>
      <c r="AI132" s="49">
        <v>289.8472610144176</v>
      </c>
      <c r="AJ132" s="50">
        <v>56.15085454761936</v>
      </c>
      <c r="AK132" s="51">
        <v>137.13059332819108</v>
      </c>
      <c r="AM132" s="14" t="s">
        <v>25</v>
      </c>
      <c r="AN132" s="47">
        <v>14079.172464620002</v>
      </c>
      <c r="AO132" s="48">
        <v>49</v>
      </c>
      <c r="AP132" s="49">
        <v>44</v>
      </c>
      <c r="AQ132" s="50">
        <v>19.443076023806498</v>
      </c>
      <c r="AR132" s="49">
        <v>226.30164047152573</v>
      </c>
      <c r="AS132" s="50">
        <v>43.17043472679702</v>
      </c>
      <c r="AT132" s="51">
        <v>101.92160509490549</v>
      </c>
    </row>
    <row r="133" spans="1:46" ht="15.75" customHeight="1">
      <c r="A133" s="202"/>
      <c r="C133" s="14" t="s">
        <v>26</v>
      </c>
      <c r="D133" s="47">
        <v>1202.91226071</v>
      </c>
      <c r="E133" s="48">
        <v>232</v>
      </c>
      <c r="F133" s="49">
        <v>141</v>
      </c>
      <c r="G133" s="50">
        <v>108.49848040253158</v>
      </c>
      <c r="H133" s="49">
        <v>129.95573714662834</v>
      </c>
      <c r="I133" s="50">
        <v>135.7874233654231</v>
      </c>
      <c r="J133" s="51">
        <v>103.83877718965851</v>
      </c>
      <c r="L133" s="14" t="s">
        <v>26</v>
      </c>
      <c r="M133" s="47">
        <v>4685.64388614</v>
      </c>
      <c r="N133" s="48">
        <v>113</v>
      </c>
      <c r="O133" s="49">
        <v>98</v>
      </c>
      <c r="P133" s="50">
        <v>66.6083087328989</v>
      </c>
      <c r="Q133" s="49">
        <v>147.12879198446942</v>
      </c>
      <c r="R133" s="50">
        <v>92.28988738239</v>
      </c>
      <c r="S133" s="51">
        <v>106.18714875439272</v>
      </c>
      <c r="U133" s="14" t="s">
        <v>26</v>
      </c>
      <c r="V133" s="47">
        <v>11104.15194925</v>
      </c>
      <c r="W133" s="48">
        <v>97</v>
      </c>
      <c r="X133" s="49">
        <v>93</v>
      </c>
      <c r="Y133" s="50">
        <v>45.3485198988338</v>
      </c>
      <c r="Z133" s="49">
        <v>205.0783580312433</v>
      </c>
      <c r="AA133" s="50">
        <v>83.91009710413775</v>
      </c>
      <c r="AB133" s="51">
        <v>110.83290713462183</v>
      </c>
      <c r="AD133" s="14" t="s">
        <v>26</v>
      </c>
      <c r="AE133" s="47">
        <v>14843.72108744</v>
      </c>
      <c r="AF133" s="48">
        <v>116</v>
      </c>
      <c r="AG133" s="49">
        <v>97</v>
      </c>
      <c r="AH133" s="50">
        <v>38.728251886463426</v>
      </c>
      <c r="AI133" s="49">
        <v>250.46315099469834</v>
      </c>
      <c r="AJ133" s="50">
        <v>81.85830353918698</v>
      </c>
      <c r="AK133" s="51">
        <v>118.49744718147552</v>
      </c>
      <c r="AM133" s="14" t="s">
        <v>26</v>
      </c>
      <c r="AN133" s="47">
        <v>11299.227295659999</v>
      </c>
      <c r="AO133" s="48">
        <v>68</v>
      </c>
      <c r="AP133" s="49">
        <v>61</v>
      </c>
      <c r="AQ133" s="50">
        <v>26.727505152318756</v>
      </c>
      <c r="AR133" s="49">
        <v>228.22930779496238</v>
      </c>
      <c r="AS133" s="50">
        <v>59.344417270987634</v>
      </c>
      <c r="AT133" s="51">
        <v>102.78978681592304</v>
      </c>
    </row>
    <row r="134" spans="1:46" ht="15.75" customHeight="1">
      <c r="A134" s="202"/>
      <c r="C134" s="14" t="s">
        <v>27</v>
      </c>
      <c r="D134" s="47">
        <v>861.8425242999999</v>
      </c>
      <c r="E134" s="48">
        <v>237</v>
      </c>
      <c r="F134" s="49">
        <v>140</v>
      </c>
      <c r="G134" s="50">
        <v>81.5696890273265</v>
      </c>
      <c r="H134" s="49">
        <v>171.6323816719454</v>
      </c>
      <c r="I134" s="50">
        <v>102.08565001691078</v>
      </c>
      <c r="J134" s="51">
        <v>137.1397448875612</v>
      </c>
      <c r="L134" s="14" t="s">
        <v>27</v>
      </c>
      <c r="M134" s="47">
        <v>3044.3403637500005</v>
      </c>
      <c r="N134" s="48">
        <v>88</v>
      </c>
      <c r="O134" s="49">
        <v>70</v>
      </c>
      <c r="P134" s="50">
        <v>55.28523254813953</v>
      </c>
      <c r="Q134" s="49">
        <v>126.61609036201051</v>
      </c>
      <c r="R134" s="50">
        <v>76.60107249138048</v>
      </c>
      <c r="S134" s="51">
        <v>91.38253254597282</v>
      </c>
      <c r="U134" s="14" t="s">
        <v>27</v>
      </c>
      <c r="V134" s="47">
        <v>7336.70861854</v>
      </c>
      <c r="W134" s="48">
        <v>61</v>
      </c>
      <c r="X134" s="49">
        <v>60</v>
      </c>
      <c r="Y134" s="50">
        <v>50.96484059893612</v>
      </c>
      <c r="Z134" s="49">
        <v>117.72822066130918</v>
      </c>
      <c r="AA134" s="50">
        <v>94.30218964353911</v>
      </c>
      <c r="AB134" s="51">
        <v>63.6252458472058</v>
      </c>
      <c r="AD134" s="14" t="s">
        <v>27</v>
      </c>
      <c r="AE134" s="47">
        <v>9187.477884889999</v>
      </c>
      <c r="AF134" s="48">
        <v>87</v>
      </c>
      <c r="AG134" s="49">
        <v>82</v>
      </c>
      <c r="AH134" s="50">
        <v>42.21179550291908</v>
      </c>
      <c r="AI134" s="49">
        <v>194.25849818288216</v>
      </c>
      <c r="AJ134" s="50">
        <v>89.22132554141409</v>
      </c>
      <c r="AK134" s="51">
        <v>91.90627857455206</v>
      </c>
      <c r="AM134" s="14" t="s">
        <v>27</v>
      </c>
      <c r="AN134" s="47">
        <v>6086.55906796</v>
      </c>
      <c r="AO134" s="48">
        <v>64</v>
      </c>
      <c r="AP134" s="49">
        <v>54</v>
      </c>
      <c r="AQ134" s="50">
        <v>24.176070745817952</v>
      </c>
      <c r="AR134" s="49">
        <v>223.36135829409366</v>
      </c>
      <c r="AS134" s="50">
        <v>53.67933977138411</v>
      </c>
      <c r="AT134" s="51">
        <v>100.59736246753697</v>
      </c>
    </row>
    <row r="135" spans="1:46" ht="15.75" customHeight="1">
      <c r="A135" s="202"/>
      <c r="C135" s="14" t="s">
        <v>28</v>
      </c>
      <c r="D135" s="47">
        <v>544.6589996</v>
      </c>
      <c r="E135" s="48">
        <v>154</v>
      </c>
      <c r="F135" s="49">
        <v>107</v>
      </c>
      <c r="G135" s="50">
        <v>54.24304112195979</v>
      </c>
      <c r="H135" s="49">
        <v>197.26032646182526</v>
      </c>
      <c r="I135" s="50">
        <v>67.8859534449641</v>
      </c>
      <c r="J135" s="51">
        <v>157.617289837059</v>
      </c>
      <c r="L135" s="14" t="s">
        <v>28</v>
      </c>
      <c r="M135" s="47">
        <v>1257.54789388</v>
      </c>
      <c r="N135" s="48">
        <v>71</v>
      </c>
      <c r="O135" s="49">
        <v>51</v>
      </c>
      <c r="P135" s="50">
        <v>29.377858693713314</v>
      </c>
      <c r="Q135" s="49">
        <v>173.60012699262418</v>
      </c>
      <c r="R135" s="50">
        <v>40.704820794217596</v>
      </c>
      <c r="S135" s="51">
        <v>125.29228480781055</v>
      </c>
      <c r="U135" s="14" t="s">
        <v>28</v>
      </c>
      <c r="V135" s="47">
        <v>2855.75231578</v>
      </c>
      <c r="W135" s="48">
        <v>32</v>
      </c>
      <c r="X135" s="49">
        <v>31</v>
      </c>
      <c r="Y135" s="50">
        <v>30.462110728912954</v>
      </c>
      <c r="Z135" s="49">
        <v>101.7657649395139</v>
      </c>
      <c r="AA135" s="50">
        <v>56.36520607425195</v>
      </c>
      <c r="AB135" s="51">
        <v>54.99846830891129</v>
      </c>
      <c r="AD135" s="14" t="s">
        <v>28</v>
      </c>
      <c r="AE135" s="47">
        <v>3395.1386877200002</v>
      </c>
      <c r="AF135" s="48">
        <v>28</v>
      </c>
      <c r="AG135" s="49">
        <v>26</v>
      </c>
      <c r="AH135" s="50">
        <v>24.46225465794675</v>
      </c>
      <c r="AI135" s="49">
        <v>106.28619627894234</v>
      </c>
      <c r="AJ135" s="50">
        <v>51.7048554867255</v>
      </c>
      <c r="AK135" s="51">
        <v>50.28541276297569</v>
      </c>
      <c r="AM135" s="14" t="s">
        <v>28</v>
      </c>
      <c r="AN135" s="47">
        <v>1637.2551949699998</v>
      </c>
      <c r="AO135" s="48">
        <v>16</v>
      </c>
      <c r="AP135" s="49">
        <v>16</v>
      </c>
      <c r="AQ135" s="50">
        <v>10.111802331946983</v>
      </c>
      <c r="AR135" s="49">
        <v>158.23094117900217</v>
      </c>
      <c r="AS135" s="50">
        <v>22.451740764017682</v>
      </c>
      <c r="AT135" s="51">
        <v>71.26396197145847</v>
      </c>
    </row>
    <row r="136" spans="1:46" ht="15.75" customHeight="1">
      <c r="A136" s="202"/>
      <c r="C136" s="14" t="s">
        <v>144</v>
      </c>
      <c r="D136" s="47">
        <v>0</v>
      </c>
      <c r="E136" s="48">
        <v>0</v>
      </c>
      <c r="F136" s="49">
        <v>0</v>
      </c>
      <c r="G136" s="50">
        <v>0</v>
      </c>
      <c r="H136" s="49">
        <v>0</v>
      </c>
      <c r="I136" s="50">
        <v>0</v>
      </c>
      <c r="J136" s="51">
        <v>0</v>
      </c>
      <c r="L136" s="14" t="s">
        <v>144</v>
      </c>
      <c r="M136" s="47">
        <v>0</v>
      </c>
      <c r="N136" s="48">
        <v>0</v>
      </c>
      <c r="O136" s="49">
        <v>0</v>
      </c>
      <c r="P136" s="50">
        <v>0</v>
      </c>
      <c r="Q136" s="49">
        <v>0</v>
      </c>
      <c r="R136" s="50">
        <v>0</v>
      </c>
      <c r="S136" s="51">
        <v>0</v>
      </c>
      <c r="U136" s="14" t="s">
        <v>144</v>
      </c>
      <c r="V136" s="47">
        <v>0</v>
      </c>
      <c r="W136" s="48">
        <v>0</v>
      </c>
      <c r="X136" s="49">
        <v>0</v>
      </c>
      <c r="Y136" s="50">
        <v>0</v>
      </c>
      <c r="Z136" s="49">
        <v>0</v>
      </c>
      <c r="AA136" s="50">
        <v>0</v>
      </c>
      <c r="AB136" s="51">
        <v>0</v>
      </c>
      <c r="AD136" s="14" t="s">
        <v>144</v>
      </c>
      <c r="AE136" s="47">
        <v>0</v>
      </c>
      <c r="AF136" s="48">
        <v>0</v>
      </c>
      <c r="AG136" s="49">
        <v>0</v>
      </c>
      <c r="AH136" s="50">
        <v>0</v>
      </c>
      <c r="AI136" s="49">
        <v>0</v>
      </c>
      <c r="AJ136" s="50">
        <v>0</v>
      </c>
      <c r="AK136" s="51">
        <v>0</v>
      </c>
      <c r="AM136" s="14" t="s">
        <v>144</v>
      </c>
      <c r="AN136" s="47">
        <v>0</v>
      </c>
      <c r="AO136" s="48">
        <v>0</v>
      </c>
      <c r="AP136" s="49">
        <v>0</v>
      </c>
      <c r="AQ136" s="50">
        <v>0</v>
      </c>
      <c r="AR136" s="49">
        <v>0</v>
      </c>
      <c r="AS136" s="50">
        <v>0</v>
      </c>
      <c r="AT136" s="51">
        <v>0</v>
      </c>
    </row>
    <row r="137" spans="1:46" ht="15.75" customHeight="1">
      <c r="A137" s="202"/>
      <c r="C137" s="14"/>
      <c r="D137" s="52"/>
      <c r="E137" s="53"/>
      <c r="F137" s="54"/>
      <c r="G137" s="55"/>
      <c r="H137" s="54"/>
      <c r="I137" s="55"/>
      <c r="J137" s="56"/>
      <c r="L137" s="14"/>
      <c r="M137" s="52"/>
      <c r="N137" s="53"/>
      <c r="O137" s="54"/>
      <c r="P137" s="55"/>
      <c r="Q137" s="54"/>
      <c r="R137" s="55"/>
      <c r="S137" s="56"/>
      <c r="U137" s="14"/>
      <c r="V137" s="52"/>
      <c r="W137" s="53"/>
      <c r="X137" s="54"/>
      <c r="Y137" s="55"/>
      <c r="Z137" s="54"/>
      <c r="AA137" s="55"/>
      <c r="AB137" s="56"/>
      <c r="AD137" s="14"/>
      <c r="AE137" s="52"/>
      <c r="AF137" s="53"/>
      <c r="AG137" s="54"/>
      <c r="AH137" s="55"/>
      <c r="AI137" s="54"/>
      <c r="AJ137" s="55"/>
      <c r="AK137" s="56"/>
      <c r="AM137" s="14"/>
      <c r="AN137" s="52"/>
      <c r="AO137" s="53"/>
      <c r="AP137" s="54"/>
      <c r="AQ137" s="55"/>
      <c r="AR137" s="54"/>
      <c r="AS137" s="55"/>
      <c r="AT137" s="56"/>
    </row>
    <row r="138" spans="1:46" ht="15.75" customHeight="1">
      <c r="A138" s="202"/>
      <c r="C138" s="14" t="s">
        <v>30</v>
      </c>
      <c r="D138" s="47">
        <v>6116.952174259999</v>
      </c>
      <c r="E138" s="48">
        <v>1127</v>
      </c>
      <c r="F138" s="49">
        <v>705</v>
      </c>
      <c r="G138" s="50">
        <v>563.3174765967503</v>
      </c>
      <c r="H138" s="49">
        <v>125.15145176379337</v>
      </c>
      <c r="I138" s="50">
        <v>704.9999999999999</v>
      </c>
      <c r="J138" s="51">
        <v>100.00000000000001</v>
      </c>
      <c r="L138" s="14" t="s">
        <v>30</v>
      </c>
      <c r="M138" s="47">
        <v>38373.87663821</v>
      </c>
      <c r="N138" s="48">
        <v>589</v>
      </c>
      <c r="O138" s="49">
        <v>519</v>
      </c>
      <c r="P138" s="50">
        <v>374.5774668587453</v>
      </c>
      <c r="Q138" s="49">
        <v>138.5561188056507</v>
      </c>
      <c r="R138" s="50">
        <v>519.0000000000001</v>
      </c>
      <c r="S138" s="51">
        <v>9275.357165230002</v>
      </c>
      <c r="U138" s="14" t="s">
        <v>30</v>
      </c>
      <c r="V138" s="47">
        <v>76948.37964098995</v>
      </c>
      <c r="W138" s="48">
        <v>434</v>
      </c>
      <c r="X138" s="49">
        <v>408</v>
      </c>
      <c r="Y138" s="50">
        <v>220.50023486162567</v>
      </c>
      <c r="Z138" s="49">
        <v>185.0338165199866</v>
      </c>
      <c r="AA138" s="50">
        <v>408</v>
      </c>
      <c r="AB138" s="51">
        <v>100</v>
      </c>
      <c r="AD138" s="14" t="s">
        <v>30</v>
      </c>
      <c r="AE138" s="47">
        <v>107186.18009755001</v>
      </c>
      <c r="AF138" s="48">
        <v>430</v>
      </c>
      <c r="AG138" s="49">
        <v>396</v>
      </c>
      <c r="AH138" s="50">
        <v>187.35286567107667</v>
      </c>
      <c r="AI138" s="49">
        <v>211.36586226294057</v>
      </c>
      <c r="AJ138" s="50">
        <v>395.9999999999999</v>
      </c>
      <c r="AK138" s="51">
        <v>100.00000000000003</v>
      </c>
      <c r="AM138" s="14" t="s">
        <v>30</v>
      </c>
      <c r="AN138" s="47">
        <v>80110.07869139002</v>
      </c>
      <c r="AO138" s="48">
        <v>276</v>
      </c>
      <c r="AP138" s="49">
        <v>249</v>
      </c>
      <c r="AQ138" s="50">
        <v>112.14447944677934</v>
      </c>
      <c r="AR138" s="49">
        <v>222.03500451234294</v>
      </c>
      <c r="AS138" s="50">
        <v>249.00000000000003</v>
      </c>
      <c r="AT138" s="51">
        <v>99.99999999999999</v>
      </c>
    </row>
    <row r="139" spans="1:46" ht="16.5" thickBot="1">
      <c r="A139" s="203"/>
      <c r="C139" s="38"/>
      <c r="D139" s="65"/>
      <c r="E139" s="66"/>
      <c r="F139" s="64"/>
      <c r="G139" s="67"/>
      <c r="H139" s="64"/>
      <c r="I139" s="67"/>
      <c r="J139" s="68"/>
      <c r="L139" s="38"/>
      <c r="M139" s="65"/>
      <c r="N139" s="66"/>
      <c r="O139" s="64"/>
      <c r="P139" s="67"/>
      <c r="Q139" s="64"/>
      <c r="R139" s="67"/>
      <c r="S139" s="68"/>
      <c r="U139" s="38"/>
      <c r="V139" s="65"/>
      <c r="W139" s="66"/>
      <c r="X139" s="64"/>
      <c r="Y139" s="67"/>
      <c r="Z139" s="64"/>
      <c r="AA139" s="67"/>
      <c r="AB139" s="68"/>
      <c r="AD139" s="38"/>
      <c r="AE139" s="65"/>
      <c r="AF139" s="66"/>
      <c r="AG139" s="64"/>
      <c r="AH139" s="67"/>
      <c r="AI139" s="64"/>
      <c r="AJ139" s="67"/>
      <c r="AK139" s="68"/>
      <c r="AM139" s="38"/>
      <c r="AN139" s="65"/>
      <c r="AO139" s="66"/>
      <c r="AP139" s="64"/>
      <c r="AQ139" s="67"/>
      <c r="AR139" s="64"/>
      <c r="AS139" s="67"/>
      <c r="AT139" s="68"/>
    </row>
    <row r="140" ht="13.5" thickTop="1"/>
  </sheetData>
  <sheetProtection/>
  <mergeCells count="251">
    <mergeCell ref="A118:A139"/>
    <mergeCell ref="C1:J1"/>
    <mergeCell ref="L1:S1"/>
    <mergeCell ref="U1:AB1"/>
    <mergeCell ref="AD1:AK1"/>
    <mergeCell ref="AM1:AT1"/>
    <mergeCell ref="A3:A24"/>
    <mergeCell ref="A26:A47"/>
    <mergeCell ref="A49:A70"/>
    <mergeCell ref="A72:A93"/>
    <mergeCell ref="AD100:AK100"/>
    <mergeCell ref="U99:AB99"/>
    <mergeCell ref="C72:J72"/>
    <mergeCell ref="L72:S72"/>
    <mergeCell ref="U72:AB72"/>
    <mergeCell ref="AD72:AK72"/>
    <mergeCell ref="A95:A116"/>
    <mergeCell ref="AP101:AQ101"/>
    <mergeCell ref="D101:E101"/>
    <mergeCell ref="F101:G101"/>
    <mergeCell ref="M101:N101"/>
    <mergeCell ref="O101:P101"/>
    <mergeCell ref="AN55:AO55"/>
    <mergeCell ref="AP55:AQ55"/>
    <mergeCell ref="U53:AB53"/>
    <mergeCell ref="AD53:AK53"/>
    <mergeCell ref="AM53:AT53"/>
    <mergeCell ref="C54:J54"/>
    <mergeCell ref="L54:S54"/>
    <mergeCell ref="D55:E55"/>
    <mergeCell ref="F55:G55"/>
    <mergeCell ref="M55:N55"/>
    <mergeCell ref="O55:P55"/>
    <mergeCell ref="V55:W55"/>
    <mergeCell ref="X55:Y55"/>
    <mergeCell ref="U54:AB54"/>
    <mergeCell ref="L4:S4"/>
    <mergeCell ref="U4:AB4"/>
    <mergeCell ref="AD4:AK4"/>
    <mergeCell ref="AM4:AT4"/>
    <mergeCell ref="L5:S5"/>
    <mergeCell ref="U5:AB5"/>
    <mergeCell ref="AD5:AK5"/>
    <mergeCell ref="AM5:AT5"/>
    <mergeCell ref="C53:J53"/>
    <mergeCell ref="L50:S50"/>
    <mergeCell ref="U50:AB50"/>
    <mergeCell ref="AD50:AK50"/>
    <mergeCell ref="AM50:AT50"/>
    <mergeCell ref="AM51:AT51"/>
    <mergeCell ref="D9:E9"/>
    <mergeCell ref="F9:G9"/>
    <mergeCell ref="M9:N9"/>
    <mergeCell ref="AD30:AK30"/>
    <mergeCell ref="U51:AB51"/>
    <mergeCell ref="AD51:AK51"/>
    <mergeCell ref="C51:J51"/>
    <mergeCell ref="L51:S51"/>
    <mergeCell ref="O9:P9"/>
    <mergeCell ref="V9:W9"/>
    <mergeCell ref="C3:J3"/>
    <mergeCell ref="L3:S3"/>
    <mergeCell ref="U3:AB3"/>
    <mergeCell ref="AD3:AK3"/>
    <mergeCell ref="AM3:AT3"/>
    <mergeCell ref="C4:J4"/>
    <mergeCell ref="C29:J29"/>
    <mergeCell ref="L29:S29"/>
    <mergeCell ref="U29:AB29"/>
    <mergeCell ref="AD29:AK29"/>
    <mergeCell ref="AM29:AT29"/>
    <mergeCell ref="C28:J28"/>
    <mergeCell ref="L28:S28"/>
    <mergeCell ref="AM28:AT28"/>
    <mergeCell ref="AD28:AK28"/>
    <mergeCell ref="X9:Y9"/>
    <mergeCell ref="AD8:AK8"/>
    <mergeCell ref="AM8:AT8"/>
    <mergeCell ref="AD6:AK6"/>
    <mergeCell ref="C27:J27"/>
    <mergeCell ref="L27:S27"/>
    <mergeCell ref="U27:AB27"/>
    <mergeCell ref="AD27:AK27"/>
    <mergeCell ref="AM27:AT27"/>
    <mergeCell ref="L26:S26"/>
    <mergeCell ref="U7:AB7"/>
    <mergeCell ref="AD7:AK7"/>
    <mergeCell ref="AM7:AT7"/>
    <mergeCell ref="C8:J8"/>
    <mergeCell ref="L8:S8"/>
    <mergeCell ref="U8:AB8"/>
    <mergeCell ref="C5:J5"/>
    <mergeCell ref="C7:J7"/>
    <mergeCell ref="AM26:AT26"/>
    <mergeCell ref="C26:J26"/>
    <mergeCell ref="U26:AB26"/>
    <mergeCell ref="AD26:AK26"/>
    <mergeCell ref="C6:J6"/>
    <mergeCell ref="L6:S6"/>
    <mergeCell ref="L7:S7"/>
    <mergeCell ref="AM6:AT6"/>
    <mergeCell ref="U6:AB6"/>
    <mergeCell ref="AE9:AF9"/>
    <mergeCell ref="AG9:AH9"/>
    <mergeCell ref="AN9:AO9"/>
    <mergeCell ref="AP9:AQ9"/>
    <mergeCell ref="C30:J30"/>
    <mergeCell ref="L30:S30"/>
    <mergeCell ref="U30:AB30"/>
    <mergeCell ref="AD54:AK54"/>
    <mergeCell ref="AM54:AT54"/>
    <mergeCell ref="AM30:AT30"/>
    <mergeCell ref="C31:J31"/>
    <mergeCell ref="L31:S31"/>
    <mergeCell ref="U31:AB31"/>
    <mergeCell ref="AD31:AK31"/>
    <mergeCell ref="AM31:AT31"/>
    <mergeCell ref="C49:J49"/>
    <mergeCell ref="L49:S49"/>
    <mergeCell ref="D32:E32"/>
    <mergeCell ref="F32:G32"/>
    <mergeCell ref="M32:N32"/>
    <mergeCell ref="O32:P32"/>
    <mergeCell ref="V32:W32"/>
    <mergeCell ref="X32:Y32"/>
    <mergeCell ref="C52:J52"/>
    <mergeCell ref="L52:S52"/>
    <mergeCell ref="AM52:AT52"/>
    <mergeCell ref="AE32:AF32"/>
    <mergeCell ref="C50:J50"/>
    <mergeCell ref="L53:S53"/>
    <mergeCell ref="U49:AB49"/>
    <mergeCell ref="AD49:AK49"/>
    <mergeCell ref="AM49:AT49"/>
    <mergeCell ref="AN32:AO32"/>
    <mergeCell ref="AP32:AQ32"/>
    <mergeCell ref="D124:E124"/>
    <mergeCell ref="F124:G124"/>
    <mergeCell ref="M124:N124"/>
    <mergeCell ref="O124:P124"/>
    <mergeCell ref="V124:W124"/>
    <mergeCell ref="AM121:AT121"/>
    <mergeCell ref="C120:J120"/>
    <mergeCell ref="L120:S120"/>
    <mergeCell ref="AM120:AT120"/>
    <mergeCell ref="AE124:AF124"/>
    <mergeCell ref="AG124:AH124"/>
    <mergeCell ref="AN124:AO124"/>
    <mergeCell ref="AP124:AQ124"/>
    <mergeCell ref="X124:Y124"/>
    <mergeCell ref="C122:J122"/>
    <mergeCell ref="AM123:AT123"/>
    <mergeCell ref="C121:J121"/>
    <mergeCell ref="L121:S121"/>
    <mergeCell ref="U121:AB121"/>
    <mergeCell ref="AD121:AK121"/>
    <mergeCell ref="L122:S122"/>
    <mergeCell ref="U122:AB122"/>
    <mergeCell ref="AD122:AK122"/>
    <mergeCell ref="AM122:AT122"/>
    <mergeCell ref="C123:J123"/>
    <mergeCell ref="L123:S123"/>
    <mergeCell ref="U123:AB123"/>
    <mergeCell ref="AD123:AK123"/>
    <mergeCell ref="C118:J118"/>
    <mergeCell ref="L118:S118"/>
    <mergeCell ref="U118:AB118"/>
    <mergeCell ref="AD118:AK118"/>
    <mergeCell ref="AM118:AT118"/>
    <mergeCell ref="C119:J119"/>
    <mergeCell ref="L119:S119"/>
    <mergeCell ref="U119:AB119"/>
    <mergeCell ref="AD119:AK119"/>
    <mergeCell ref="AM119:AT119"/>
    <mergeCell ref="L76:S76"/>
    <mergeCell ref="C75:J75"/>
    <mergeCell ref="L75:S75"/>
    <mergeCell ref="F78:G78"/>
    <mergeCell ref="C95:J95"/>
    <mergeCell ref="L95:S95"/>
    <mergeCell ref="C96:J96"/>
    <mergeCell ref="L96:S96"/>
    <mergeCell ref="C98:J98"/>
    <mergeCell ref="L98:S98"/>
    <mergeCell ref="M78:N78"/>
    <mergeCell ref="O78:P78"/>
    <mergeCell ref="D78:E78"/>
    <mergeCell ref="AD98:AK98"/>
    <mergeCell ref="C100:J100"/>
    <mergeCell ref="L100:S100"/>
    <mergeCell ref="C97:J97"/>
    <mergeCell ref="L97:S97"/>
    <mergeCell ref="C99:J99"/>
    <mergeCell ref="L99:S99"/>
    <mergeCell ref="U73:AB73"/>
    <mergeCell ref="AD73:AK73"/>
    <mergeCell ref="U77:AB77"/>
    <mergeCell ref="AD77:AK77"/>
    <mergeCell ref="U74:AB74"/>
    <mergeCell ref="AD74:AK74"/>
    <mergeCell ref="U76:AB76"/>
    <mergeCell ref="AD76:AK76"/>
    <mergeCell ref="AD75:AK75"/>
    <mergeCell ref="C73:J73"/>
    <mergeCell ref="L73:S73"/>
    <mergeCell ref="C77:J77"/>
    <mergeCell ref="L77:S77"/>
    <mergeCell ref="C74:J74"/>
    <mergeCell ref="L74:S74"/>
    <mergeCell ref="C76:J76"/>
    <mergeCell ref="U28:AB28"/>
    <mergeCell ref="U52:AB52"/>
    <mergeCell ref="U75:AB75"/>
    <mergeCell ref="U98:AB98"/>
    <mergeCell ref="AG32:AH32"/>
    <mergeCell ref="AD52:AK52"/>
    <mergeCell ref="AD99:AK99"/>
    <mergeCell ref="U95:AB95"/>
    <mergeCell ref="AD95:AK95"/>
    <mergeCell ref="U96:AB96"/>
    <mergeCell ref="AD96:AK96"/>
    <mergeCell ref="AE55:AF55"/>
    <mergeCell ref="AG55:AH55"/>
    <mergeCell ref="V78:W78"/>
    <mergeCell ref="X78:Y78"/>
    <mergeCell ref="AE78:AF78"/>
    <mergeCell ref="AG78:AH78"/>
    <mergeCell ref="AD120:AK120"/>
    <mergeCell ref="U100:AB100"/>
    <mergeCell ref="U120:AB120"/>
    <mergeCell ref="AM99:AT99"/>
    <mergeCell ref="AM95:AT95"/>
    <mergeCell ref="AM96:AT96"/>
    <mergeCell ref="AM98:AT98"/>
    <mergeCell ref="AM72:AT72"/>
    <mergeCell ref="AM73:AT73"/>
    <mergeCell ref="AM77:AT77"/>
    <mergeCell ref="AM74:AT74"/>
    <mergeCell ref="AM76:AT76"/>
    <mergeCell ref="AM100:AT100"/>
    <mergeCell ref="U97:AB97"/>
    <mergeCell ref="AD97:AK97"/>
    <mergeCell ref="AM97:AT97"/>
    <mergeCell ref="AP78:AQ78"/>
    <mergeCell ref="AM75:AT75"/>
    <mergeCell ref="V101:W101"/>
    <mergeCell ref="X101:Y101"/>
    <mergeCell ref="AE101:AF101"/>
    <mergeCell ref="AG101:AH101"/>
    <mergeCell ref="AN101:AO101"/>
    <mergeCell ref="AN78:AO78"/>
  </mergeCells>
  <printOptions horizontalCentered="1"/>
  <pageMargins left="0.7086614173228347" right="0.7086614173228347" top="0.7480314960629921" bottom="0.7480314960629921" header="0.31496062992125984" footer="0.31496062992125984"/>
  <pageSetup horizontalDpi="600" verticalDpi="600" orientation="portrait" paperSize="9" scale="65"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rowBreaks count="1" manualBreakCount="1">
    <brk id="71" min="2" max="46" man="1"/>
  </rowBreaks>
  <colBreaks count="1" manualBreakCount="1">
    <brk id="11" min="2" max="139" man="1"/>
  </colBreaks>
</worksheet>
</file>

<file path=xl/worksheets/sheet7.xml><?xml version="1.0" encoding="utf-8"?>
<worksheet xmlns="http://schemas.openxmlformats.org/spreadsheetml/2006/main" xmlns:r="http://schemas.openxmlformats.org/officeDocument/2006/relationships">
  <sheetPr>
    <tabColor rgb="FF92D050"/>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136</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spans="11:13" ht="14.25" thickBot="1" thickTop="1">
      <c r="K2" s="58"/>
      <c r="L2" s="58"/>
      <c r="M2" s="58"/>
    </row>
    <row r="3" spans="1:55" s="90" customFormat="1" ht="16.5" thickTop="1">
      <c r="A3" s="122" t="s">
        <v>183</v>
      </c>
      <c r="C3" s="189" t="s">
        <v>31</v>
      </c>
      <c r="D3" s="190"/>
      <c r="E3" s="190"/>
      <c r="F3" s="190"/>
      <c r="G3" s="190"/>
      <c r="H3" s="190"/>
      <c r="I3" s="190"/>
      <c r="J3" s="191"/>
      <c r="K3" s="93"/>
      <c r="L3" s="189" t="s">
        <v>32</v>
      </c>
      <c r="M3" s="190"/>
      <c r="N3" s="190"/>
      <c r="O3" s="190"/>
      <c r="P3" s="190"/>
      <c r="Q3" s="190"/>
      <c r="R3" s="190"/>
      <c r="S3" s="191"/>
      <c r="U3" s="189" t="s">
        <v>33</v>
      </c>
      <c r="V3" s="190"/>
      <c r="W3" s="190"/>
      <c r="X3" s="190"/>
      <c r="Y3" s="190"/>
      <c r="Z3" s="190"/>
      <c r="AA3" s="190"/>
      <c r="AB3" s="191"/>
      <c r="AD3" s="189" t="s">
        <v>34</v>
      </c>
      <c r="AE3" s="190"/>
      <c r="AF3" s="190"/>
      <c r="AG3" s="190"/>
      <c r="AH3" s="190"/>
      <c r="AI3" s="190"/>
      <c r="AJ3" s="190"/>
      <c r="AK3" s="191"/>
      <c r="AM3" s="189" t="s">
        <v>35</v>
      </c>
      <c r="AN3" s="190"/>
      <c r="AO3" s="190"/>
      <c r="AP3" s="190"/>
      <c r="AQ3" s="190"/>
      <c r="AR3" s="190"/>
      <c r="AS3" s="190"/>
      <c r="AT3" s="191"/>
      <c r="AV3" s="189" t="s">
        <v>36</v>
      </c>
      <c r="AW3" s="190"/>
      <c r="AX3" s="190"/>
      <c r="AY3" s="190"/>
      <c r="AZ3" s="190"/>
      <c r="BA3" s="190"/>
      <c r="BB3" s="190"/>
      <c r="BC3" s="191"/>
    </row>
    <row r="4" spans="1:55" ht="15.75">
      <c r="A4" s="123"/>
      <c r="C4" s="192" t="str">
        <f>"Comparison of actual Claimant Recoveries with those expected using "&amp;Comparison_Basis</f>
        <v>Comparison of actual Claimant Recoveries with those expected using IPM 1991-98</v>
      </c>
      <c r="D4" s="193"/>
      <c r="E4" s="193"/>
      <c r="F4" s="193"/>
      <c r="G4" s="193"/>
      <c r="H4" s="193"/>
      <c r="I4" s="193"/>
      <c r="J4" s="194"/>
      <c r="K4" s="57"/>
      <c r="L4" s="192" t="str">
        <f>"Comparison of actual Claimant Recoveries with those expected using "&amp;Comparison_Basis</f>
        <v>Comparison of actual Claimant Recoveries with those expected using IPM 1991-98</v>
      </c>
      <c r="M4" s="193"/>
      <c r="N4" s="193"/>
      <c r="O4" s="193"/>
      <c r="P4" s="193"/>
      <c r="Q4" s="193"/>
      <c r="R4" s="193"/>
      <c r="S4" s="194"/>
      <c r="U4" s="192" t="str">
        <f>"Comparison of actual Claimant Recoveries with those expected using "&amp;Comparison_Basis</f>
        <v>Comparison of actual Claimant Recoveries with those expected using IPM 1991-98</v>
      </c>
      <c r="V4" s="193"/>
      <c r="W4" s="193"/>
      <c r="X4" s="193"/>
      <c r="Y4" s="193"/>
      <c r="Z4" s="193"/>
      <c r="AA4" s="193"/>
      <c r="AB4" s="194"/>
      <c r="AD4" s="192" t="str">
        <f>"Comparison of actual Claimant Recoveries with those expected using "&amp;Comparison_Basis</f>
        <v>Comparison of actual Claimant Recoveries with those expected using IPM 1991-98</v>
      </c>
      <c r="AE4" s="193"/>
      <c r="AF4" s="193"/>
      <c r="AG4" s="193"/>
      <c r="AH4" s="193"/>
      <c r="AI4" s="193"/>
      <c r="AJ4" s="193"/>
      <c r="AK4" s="194"/>
      <c r="AM4" s="192" t="str">
        <f>"Comparison of actual Claimant Recoveries with those expected using "&amp;Comparison_Basis</f>
        <v>Comparison of actual Claimant Recoveries with those expected using IPM 1991-98</v>
      </c>
      <c r="AN4" s="193"/>
      <c r="AO4" s="193"/>
      <c r="AP4" s="193"/>
      <c r="AQ4" s="193"/>
      <c r="AR4" s="193"/>
      <c r="AS4" s="193"/>
      <c r="AT4" s="194"/>
      <c r="AV4" s="192" t="str">
        <f>"Comparison of actual Claimant Recoveries with those expected using "&amp;Comparison_Basis</f>
        <v>Comparison of actual Claimant Recoveries with those expected using IPM 1991-98</v>
      </c>
      <c r="AW4" s="193"/>
      <c r="AX4" s="193"/>
      <c r="AY4" s="193"/>
      <c r="AZ4" s="193"/>
      <c r="BA4" s="193"/>
      <c r="BB4" s="193"/>
      <c r="BC4" s="194"/>
    </row>
    <row r="5" spans="1:55" ht="15.75">
      <c r="A5" s="124" t="str">
        <f>Office</f>
        <v>All Offices</v>
      </c>
      <c r="C5" s="192" t="str">
        <f>Investigation&amp;", "&amp;Data_Subset&amp;" business"</f>
        <v>Individual Income Protection, Standard* business</v>
      </c>
      <c r="D5" s="193"/>
      <c r="E5" s="193"/>
      <c r="F5" s="193"/>
      <c r="G5" s="193"/>
      <c r="H5" s="193"/>
      <c r="I5" s="193"/>
      <c r="J5" s="194"/>
      <c r="K5" s="57"/>
      <c r="L5" s="192" t="str">
        <f>Investigation&amp;", "&amp;Data_Subset&amp;" business"</f>
        <v>Individual Income Protection, Standard* business</v>
      </c>
      <c r="M5" s="193"/>
      <c r="N5" s="193"/>
      <c r="O5" s="193"/>
      <c r="P5" s="193"/>
      <c r="Q5" s="193"/>
      <c r="R5" s="193"/>
      <c r="S5" s="194"/>
      <c r="U5" s="192" t="str">
        <f>Investigation&amp;", "&amp;Data_Subset&amp;" business"</f>
        <v>Individual Income Protection, Standard* business</v>
      </c>
      <c r="V5" s="193"/>
      <c r="W5" s="193"/>
      <c r="X5" s="193"/>
      <c r="Y5" s="193"/>
      <c r="Z5" s="193"/>
      <c r="AA5" s="193"/>
      <c r="AB5" s="194"/>
      <c r="AD5" s="192" t="str">
        <f>Investigation&amp;", "&amp;Data_Subset&amp;" business"</f>
        <v>Individual Income Protection, Standard* business</v>
      </c>
      <c r="AE5" s="193"/>
      <c r="AF5" s="193"/>
      <c r="AG5" s="193"/>
      <c r="AH5" s="193"/>
      <c r="AI5" s="193"/>
      <c r="AJ5" s="193"/>
      <c r="AK5" s="194"/>
      <c r="AM5" s="192" t="str">
        <f>Investigation&amp;", "&amp;Data_Subset&amp;" business"</f>
        <v>Individual Income Protection, Standard* business</v>
      </c>
      <c r="AN5" s="193"/>
      <c r="AO5" s="193"/>
      <c r="AP5" s="193"/>
      <c r="AQ5" s="193"/>
      <c r="AR5" s="193"/>
      <c r="AS5" s="193"/>
      <c r="AT5" s="194"/>
      <c r="AV5" s="192" t="str">
        <f>Investigation&amp;", "&amp;Data_Subset&amp;" business"</f>
        <v>Individual Income Protection, Standard* business</v>
      </c>
      <c r="AW5" s="193"/>
      <c r="AX5" s="193"/>
      <c r="AY5" s="193"/>
      <c r="AZ5" s="193"/>
      <c r="BA5" s="193"/>
      <c r="BB5" s="193"/>
      <c r="BC5" s="194"/>
    </row>
    <row r="6" spans="1:55" ht="15.75">
      <c r="A6" s="124" t="str">
        <f>Period</f>
        <v>1995-1998</v>
      </c>
      <c r="C6" s="192" t="str">
        <f>Office&amp;" experience for "&amp;Period</f>
        <v>All Offices experience for 1995-1998</v>
      </c>
      <c r="D6" s="193"/>
      <c r="E6" s="193"/>
      <c r="F6" s="193"/>
      <c r="G6" s="193"/>
      <c r="H6" s="193"/>
      <c r="I6" s="193"/>
      <c r="J6" s="194"/>
      <c r="K6" s="57"/>
      <c r="L6" s="192" t="str">
        <f>Office&amp;" experience for "&amp;Period</f>
        <v>All Offices experience for 1995-1998</v>
      </c>
      <c r="M6" s="193"/>
      <c r="N6" s="193"/>
      <c r="O6" s="193"/>
      <c r="P6" s="193"/>
      <c r="Q6" s="193"/>
      <c r="R6" s="193"/>
      <c r="S6" s="194"/>
      <c r="U6" s="192" t="str">
        <f>Office&amp;" experience for "&amp;Period</f>
        <v>All Offices experience for 1995-1998</v>
      </c>
      <c r="V6" s="193"/>
      <c r="W6" s="193"/>
      <c r="X6" s="193"/>
      <c r="Y6" s="193"/>
      <c r="Z6" s="193"/>
      <c r="AA6" s="193"/>
      <c r="AB6" s="194"/>
      <c r="AD6" s="192" t="str">
        <f>Office&amp;" experience for "&amp;Period</f>
        <v>All Offices experience for 1995-1998</v>
      </c>
      <c r="AE6" s="193"/>
      <c r="AF6" s="193"/>
      <c r="AG6" s="193"/>
      <c r="AH6" s="193"/>
      <c r="AI6" s="193"/>
      <c r="AJ6" s="193"/>
      <c r="AK6" s="194"/>
      <c r="AM6" s="192" t="str">
        <f>Office&amp;" experience for "&amp;Period</f>
        <v>All Offices experience for 1995-1998</v>
      </c>
      <c r="AN6" s="193"/>
      <c r="AO6" s="193"/>
      <c r="AP6" s="193"/>
      <c r="AQ6" s="193"/>
      <c r="AR6" s="193"/>
      <c r="AS6" s="193"/>
      <c r="AT6" s="194"/>
      <c r="AV6" s="192" t="str">
        <f>Office&amp;" experience for "&amp;Period</f>
        <v>All Offices experience for 1995-1998</v>
      </c>
      <c r="AW6" s="193"/>
      <c r="AX6" s="193"/>
      <c r="AY6" s="193"/>
      <c r="AZ6" s="193"/>
      <c r="BA6" s="193"/>
      <c r="BB6" s="193"/>
      <c r="BC6" s="194"/>
    </row>
    <row r="7" spans="1:55" ht="15.75">
      <c r="A7" s="124" t="str">
        <f>Comparison_Basis</f>
        <v>IPM 1991-98</v>
      </c>
      <c r="C7" s="192" t="str">
        <f>$A3&amp;", "&amp;C1</f>
        <v>Males, CMI Occupation Class 1</v>
      </c>
      <c r="D7" s="193"/>
      <c r="E7" s="193"/>
      <c r="F7" s="193"/>
      <c r="G7" s="193"/>
      <c r="H7" s="193"/>
      <c r="I7" s="193"/>
      <c r="J7" s="194"/>
      <c r="K7" s="57"/>
      <c r="L7" s="192" t="str">
        <f>$A3&amp;", "&amp;L1</f>
        <v>Males, CMI Occupation Class 2</v>
      </c>
      <c r="M7" s="193"/>
      <c r="N7" s="193"/>
      <c r="O7" s="193"/>
      <c r="P7" s="193"/>
      <c r="Q7" s="193"/>
      <c r="R7" s="193"/>
      <c r="S7" s="194"/>
      <c r="U7" s="192" t="str">
        <f>$A3&amp;", "&amp;U1</f>
        <v>Males, CMI Occupation Class 3</v>
      </c>
      <c r="V7" s="193"/>
      <c r="W7" s="193"/>
      <c r="X7" s="193"/>
      <c r="Y7" s="193"/>
      <c r="Z7" s="193"/>
      <c r="AA7" s="193"/>
      <c r="AB7" s="194"/>
      <c r="AD7" s="192" t="str">
        <f>$A3&amp;", "&amp;AD1</f>
        <v>Males, CMI Occupation Class 4</v>
      </c>
      <c r="AE7" s="193"/>
      <c r="AF7" s="193"/>
      <c r="AG7" s="193"/>
      <c r="AH7" s="193"/>
      <c r="AI7" s="193"/>
      <c r="AJ7" s="193"/>
      <c r="AK7" s="194"/>
      <c r="AM7" s="192" t="str">
        <f>$A3&amp;", "&amp;AM1</f>
        <v>Males, CMI Occupation Class Unknown</v>
      </c>
      <c r="AN7" s="193"/>
      <c r="AO7" s="193"/>
      <c r="AP7" s="193"/>
      <c r="AQ7" s="193"/>
      <c r="AR7" s="193"/>
      <c r="AS7" s="193"/>
      <c r="AT7" s="194"/>
      <c r="AV7" s="192" t="str">
        <f>$A3&amp;", "&amp;AV1</f>
        <v>Males, All CMI Occupation Classes</v>
      </c>
      <c r="AW7" s="193"/>
      <c r="AX7" s="193"/>
      <c r="AY7" s="193"/>
      <c r="AZ7" s="193"/>
      <c r="BA7" s="193"/>
      <c r="BB7" s="193"/>
      <c r="BC7" s="194"/>
    </row>
    <row r="8" spans="1:55" ht="16.5" thickBot="1">
      <c r="A8" s="125"/>
      <c r="C8" s="195" t="s">
        <v>160</v>
      </c>
      <c r="D8" s="196"/>
      <c r="E8" s="196"/>
      <c r="F8" s="196"/>
      <c r="G8" s="196"/>
      <c r="H8" s="196"/>
      <c r="I8" s="196"/>
      <c r="J8" s="197"/>
      <c r="K8" s="57"/>
      <c r="L8" s="195" t="s">
        <v>160</v>
      </c>
      <c r="M8" s="196"/>
      <c r="N8" s="196"/>
      <c r="O8" s="196"/>
      <c r="P8" s="196"/>
      <c r="Q8" s="196"/>
      <c r="R8" s="196"/>
      <c r="S8" s="197"/>
      <c r="U8" s="195" t="s">
        <v>160</v>
      </c>
      <c r="V8" s="196"/>
      <c r="W8" s="196"/>
      <c r="X8" s="196"/>
      <c r="Y8" s="196"/>
      <c r="Z8" s="196"/>
      <c r="AA8" s="196"/>
      <c r="AB8" s="197"/>
      <c r="AD8" s="195" t="s">
        <v>160</v>
      </c>
      <c r="AE8" s="196"/>
      <c r="AF8" s="196"/>
      <c r="AG8" s="196"/>
      <c r="AH8" s="196"/>
      <c r="AI8" s="196"/>
      <c r="AJ8" s="196"/>
      <c r="AK8" s="197"/>
      <c r="AM8" s="195" t="s">
        <v>160</v>
      </c>
      <c r="AN8" s="196"/>
      <c r="AO8" s="196"/>
      <c r="AP8" s="196"/>
      <c r="AQ8" s="196"/>
      <c r="AR8" s="196"/>
      <c r="AS8" s="196"/>
      <c r="AT8" s="197"/>
      <c r="AV8" s="195" t="s">
        <v>160</v>
      </c>
      <c r="AW8" s="196"/>
      <c r="AX8" s="196"/>
      <c r="AY8" s="196"/>
      <c r="AZ8" s="196"/>
      <c r="BA8" s="196"/>
      <c r="BB8" s="196"/>
      <c r="BC8" s="197"/>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4094</v>
      </c>
      <c r="E11" s="128">
        <v>936</v>
      </c>
      <c r="F11" s="128">
        <v>353</v>
      </c>
      <c r="G11" s="128">
        <v>212</v>
      </c>
      <c r="H11" s="128">
        <v>46</v>
      </c>
      <c r="I11" s="128">
        <v>1547</v>
      </c>
      <c r="J11" s="129">
        <v>5641</v>
      </c>
      <c r="L11" s="7" t="s">
        <v>67</v>
      </c>
      <c r="M11" s="128">
        <v>4</v>
      </c>
      <c r="N11" s="128">
        <v>303</v>
      </c>
      <c r="O11" s="128">
        <v>188</v>
      </c>
      <c r="P11" s="128">
        <v>44</v>
      </c>
      <c r="Q11" s="128">
        <v>8</v>
      </c>
      <c r="R11" s="128">
        <v>543</v>
      </c>
      <c r="S11" s="129">
        <v>547</v>
      </c>
      <c r="U11" s="7" t="s">
        <v>67</v>
      </c>
      <c r="V11" s="128">
        <v>2</v>
      </c>
      <c r="W11" s="128">
        <v>580</v>
      </c>
      <c r="X11" s="128">
        <v>190</v>
      </c>
      <c r="Y11" s="128">
        <v>48</v>
      </c>
      <c r="Z11" s="128">
        <v>10</v>
      </c>
      <c r="AA11" s="128">
        <v>828</v>
      </c>
      <c r="AB11" s="129">
        <v>830</v>
      </c>
      <c r="AD11" s="7" t="s">
        <v>67</v>
      </c>
      <c r="AE11" s="128">
        <v>0</v>
      </c>
      <c r="AF11" s="128">
        <v>430</v>
      </c>
      <c r="AG11" s="128">
        <v>178</v>
      </c>
      <c r="AH11" s="128">
        <v>38</v>
      </c>
      <c r="AI11" s="128">
        <v>3</v>
      </c>
      <c r="AJ11" s="128">
        <v>649</v>
      </c>
      <c r="AK11" s="129">
        <v>649</v>
      </c>
      <c r="AM11" s="7" t="s">
        <v>67</v>
      </c>
      <c r="AN11" s="128">
        <v>0</v>
      </c>
      <c r="AO11" s="128">
        <v>70</v>
      </c>
      <c r="AP11" s="128">
        <v>61</v>
      </c>
      <c r="AQ11" s="128">
        <v>22</v>
      </c>
      <c r="AR11" s="128">
        <v>5</v>
      </c>
      <c r="AS11" s="128">
        <v>158</v>
      </c>
      <c r="AT11" s="129">
        <v>158</v>
      </c>
      <c r="AV11" s="7" t="s">
        <v>67</v>
      </c>
      <c r="AW11" s="128">
        <v>4100</v>
      </c>
      <c r="AX11" s="128">
        <v>2319</v>
      </c>
      <c r="AY11" s="128">
        <v>970</v>
      </c>
      <c r="AZ11" s="128">
        <v>364</v>
      </c>
      <c r="BA11" s="128">
        <v>72</v>
      </c>
      <c r="BB11" s="128">
        <v>3725</v>
      </c>
      <c r="BC11" s="129">
        <v>7825</v>
      </c>
    </row>
    <row r="12" spans="1:55" ht="15.75">
      <c r="A12" s="79" t="s">
        <v>68</v>
      </c>
      <c r="C12" s="7" t="s">
        <v>68</v>
      </c>
      <c r="D12" s="130">
        <v>3981.6906501401736</v>
      </c>
      <c r="E12" s="130">
        <v>975.3153882798158</v>
      </c>
      <c r="F12" s="130">
        <v>366.9827363189004</v>
      </c>
      <c r="G12" s="130">
        <v>210.54143291083295</v>
      </c>
      <c r="H12" s="130">
        <v>45.84355872537998</v>
      </c>
      <c r="I12" s="130">
        <v>1598.683116234929</v>
      </c>
      <c r="J12" s="131">
        <v>5580.3737663751035</v>
      </c>
      <c r="L12" s="7" t="s">
        <v>68</v>
      </c>
      <c r="M12" s="130">
        <v>9.355435950850127</v>
      </c>
      <c r="N12" s="130">
        <v>333.3697949216595</v>
      </c>
      <c r="O12" s="130">
        <v>165.42086689424812</v>
      </c>
      <c r="P12" s="130">
        <v>54.81169277640955</v>
      </c>
      <c r="Q12" s="130">
        <v>9.747409627295248</v>
      </c>
      <c r="R12" s="130">
        <v>563.3497642196124</v>
      </c>
      <c r="S12" s="131">
        <v>572.7052001704626</v>
      </c>
      <c r="U12" s="7" t="s">
        <v>68</v>
      </c>
      <c r="V12" s="130">
        <v>4.491377282342666</v>
      </c>
      <c r="W12" s="130">
        <v>606.9431871105684</v>
      </c>
      <c r="X12" s="130">
        <v>186.8565175993892</v>
      </c>
      <c r="Y12" s="130">
        <v>51.82366212938546</v>
      </c>
      <c r="Z12" s="130">
        <v>9.967871860035102</v>
      </c>
      <c r="AA12" s="130">
        <v>855.591238699378</v>
      </c>
      <c r="AB12" s="131">
        <v>860.0826159817207</v>
      </c>
      <c r="AD12" s="7" t="s">
        <v>68</v>
      </c>
      <c r="AE12" s="130">
        <v>0.07163142300261943</v>
      </c>
      <c r="AF12" s="130">
        <v>427.37766668153995</v>
      </c>
      <c r="AG12" s="130">
        <v>182.01073581261915</v>
      </c>
      <c r="AH12" s="130">
        <v>29.344531005724722</v>
      </c>
      <c r="AI12" s="130">
        <v>4.966216512095885</v>
      </c>
      <c r="AJ12" s="130">
        <v>643.6991500119797</v>
      </c>
      <c r="AK12" s="131">
        <v>643.7707814349823</v>
      </c>
      <c r="AM12" s="7" t="s">
        <v>68</v>
      </c>
      <c r="AN12" s="130">
        <v>0</v>
      </c>
      <c r="AO12" s="130">
        <v>68.11998649597317</v>
      </c>
      <c r="AP12" s="130">
        <v>63.27246355906682</v>
      </c>
      <c r="AQ12" s="130">
        <v>17.64584423961683</v>
      </c>
      <c r="AR12" s="130">
        <v>3.4412940867816837</v>
      </c>
      <c r="AS12" s="130">
        <v>152.4795883814385</v>
      </c>
      <c r="AT12" s="131">
        <v>152.4795883814385</v>
      </c>
      <c r="AV12" s="7" t="s">
        <v>68</v>
      </c>
      <c r="AW12" s="130">
        <v>3995.6090947963694</v>
      </c>
      <c r="AX12" s="130">
        <v>2411.1260234895567</v>
      </c>
      <c r="AY12" s="130">
        <v>964.5433201842236</v>
      </c>
      <c r="AZ12" s="130">
        <v>364.1671630619695</v>
      </c>
      <c r="BA12" s="130">
        <v>73.9663508115879</v>
      </c>
      <c r="BB12" s="130">
        <v>3813.802857547337</v>
      </c>
      <c r="BC12" s="131">
        <v>7809.4119523437075</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102.82064819335938</v>
      </c>
      <c r="E14" s="134">
        <v>95.96895599365234</v>
      </c>
      <c r="F14" s="134">
        <v>96.18981170654297</v>
      </c>
      <c r="G14" s="134">
        <v>100.6927719116211</v>
      </c>
      <c r="H14" s="134">
        <v>100.34124755859375</v>
      </c>
      <c r="I14" s="134">
        <v>96.76714324951172</v>
      </c>
      <c r="J14" s="135">
        <v>101.08641815185547</v>
      </c>
      <c r="L14" s="9" t="s">
        <v>9</v>
      </c>
      <c r="M14" s="136">
        <v>42.755889892578125</v>
      </c>
      <c r="N14" s="134">
        <v>90.89006042480469</v>
      </c>
      <c r="O14" s="134">
        <v>113.64950561523438</v>
      </c>
      <c r="P14" s="134">
        <v>80.27484130859375</v>
      </c>
      <c r="Q14" s="136">
        <v>82.07308959960938</v>
      </c>
      <c r="R14" s="134">
        <v>96.3877182006836</v>
      </c>
      <c r="S14" s="135">
        <v>95.5116195678711</v>
      </c>
      <c r="U14" s="9" t="s">
        <v>9</v>
      </c>
      <c r="V14" s="136">
        <v>44.52976989746094</v>
      </c>
      <c r="W14" s="134">
        <v>95.56083679199219</v>
      </c>
      <c r="X14" s="134">
        <v>101.68229675292969</v>
      </c>
      <c r="Y14" s="134">
        <v>92.62178039550781</v>
      </c>
      <c r="Z14" s="136">
        <v>100.32231903076172</v>
      </c>
      <c r="AA14" s="134">
        <v>96.77518463134766</v>
      </c>
      <c r="AB14" s="135">
        <v>96.50235748291016</v>
      </c>
      <c r="AD14" s="9" t="s">
        <v>9</v>
      </c>
      <c r="AE14" s="136">
        <v>0</v>
      </c>
      <c r="AF14" s="134">
        <v>100.61358642578125</v>
      </c>
      <c r="AG14" s="134">
        <v>97.79643249511719</v>
      </c>
      <c r="AH14" s="134">
        <v>129.4960174560547</v>
      </c>
      <c r="AI14" s="136">
        <v>60.40816116333008</v>
      </c>
      <c r="AJ14" s="134">
        <v>100.82350158691406</v>
      </c>
      <c r="AK14" s="135">
        <v>100.8122787475586</v>
      </c>
      <c r="AM14" s="9" t="s">
        <v>9</v>
      </c>
      <c r="AN14" s="134" t="s">
        <v>246</v>
      </c>
      <c r="AO14" s="134">
        <v>102.75985717773438</v>
      </c>
      <c r="AP14" s="134">
        <v>96.408447265625</v>
      </c>
      <c r="AQ14" s="136">
        <v>124.67524719238281</v>
      </c>
      <c r="AR14" s="136">
        <v>145.29417419433594</v>
      </c>
      <c r="AS14" s="134">
        <v>103.62042999267578</v>
      </c>
      <c r="AT14" s="135">
        <v>103.62042999267578</v>
      </c>
      <c r="AV14" s="9" t="s">
        <v>9</v>
      </c>
      <c r="AW14" s="134">
        <v>102.61264038085938</v>
      </c>
      <c r="AX14" s="134">
        <v>96.17913055419922</v>
      </c>
      <c r="AY14" s="134">
        <v>100.56572723388672</v>
      </c>
      <c r="AZ14" s="134">
        <v>99.95409393310547</v>
      </c>
      <c r="BA14" s="134">
        <v>97.34156036376953</v>
      </c>
      <c r="BB14" s="134">
        <v>97.67153930664062</v>
      </c>
      <c r="BC14" s="135">
        <v>100.1996078491211</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v>101.56851959228516</v>
      </c>
      <c r="E17" s="134" t="s">
        <v>246</v>
      </c>
      <c r="F17" s="134" t="s">
        <v>246</v>
      </c>
      <c r="G17" s="134" t="s">
        <v>246</v>
      </c>
      <c r="H17" s="134" t="s">
        <v>246</v>
      </c>
      <c r="I17" s="134" t="s">
        <v>246</v>
      </c>
      <c r="J17" s="135">
        <v>101.56851959228516</v>
      </c>
      <c r="L17" s="6" t="s">
        <v>146</v>
      </c>
      <c r="M17" s="134" t="s">
        <v>295</v>
      </c>
      <c r="N17" s="134" t="s">
        <v>246</v>
      </c>
      <c r="O17" s="134" t="s">
        <v>246</v>
      </c>
      <c r="P17" s="134" t="s">
        <v>246</v>
      </c>
      <c r="Q17" s="134" t="s">
        <v>246</v>
      </c>
      <c r="R17" s="134" t="s">
        <v>246</v>
      </c>
      <c r="S17" s="135" t="s">
        <v>295</v>
      </c>
      <c r="U17" s="6" t="s">
        <v>146</v>
      </c>
      <c r="V17" s="134" t="s">
        <v>295</v>
      </c>
      <c r="W17" s="134" t="s">
        <v>246</v>
      </c>
      <c r="X17" s="134" t="s">
        <v>246</v>
      </c>
      <c r="Y17" s="134" t="s">
        <v>246</v>
      </c>
      <c r="Z17" s="134" t="s">
        <v>246</v>
      </c>
      <c r="AA17" s="134" t="s">
        <v>246</v>
      </c>
      <c r="AB17" s="135" t="s">
        <v>295</v>
      </c>
      <c r="AD17" s="6" t="s">
        <v>146</v>
      </c>
      <c r="AE17" s="134" t="s">
        <v>246</v>
      </c>
      <c r="AF17" s="134" t="s">
        <v>246</v>
      </c>
      <c r="AG17" s="134" t="s">
        <v>246</v>
      </c>
      <c r="AH17" s="134" t="s">
        <v>246</v>
      </c>
      <c r="AI17" s="134" t="s">
        <v>246</v>
      </c>
      <c r="AJ17" s="134" t="s">
        <v>246</v>
      </c>
      <c r="AK17" s="135" t="s">
        <v>246</v>
      </c>
      <c r="AM17" s="6" t="s">
        <v>146</v>
      </c>
      <c r="AN17" s="134" t="s">
        <v>246</v>
      </c>
      <c r="AO17" s="134" t="s">
        <v>246</v>
      </c>
      <c r="AP17" s="134" t="s">
        <v>246</v>
      </c>
      <c r="AQ17" s="134" t="s">
        <v>246</v>
      </c>
      <c r="AR17" s="134" t="s">
        <v>246</v>
      </c>
      <c r="AS17" s="134" t="s">
        <v>246</v>
      </c>
      <c r="AT17" s="135" t="s">
        <v>246</v>
      </c>
      <c r="AV17" s="6" t="s">
        <v>146</v>
      </c>
      <c r="AW17" s="134">
        <v>101.34688568115234</v>
      </c>
      <c r="AX17" s="134" t="s">
        <v>246</v>
      </c>
      <c r="AY17" s="134" t="s">
        <v>246</v>
      </c>
      <c r="AZ17" s="134" t="s">
        <v>246</v>
      </c>
      <c r="BA17" s="134" t="s">
        <v>246</v>
      </c>
      <c r="BB17" s="134" t="s">
        <v>246</v>
      </c>
      <c r="BC17" s="135">
        <v>101.34688568115234</v>
      </c>
    </row>
    <row r="18" spans="1:55" ht="15.75">
      <c r="A18" s="75" t="s">
        <v>147</v>
      </c>
      <c r="C18" s="6" t="s">
        <v>147</v>
      </c>
      <c r="D18" s="134">
        <v>111.71651458740234</v>
      </c>
      <c r="E18" s="134" t="s">
        <v>246</v>
      </c>
      <c r="F18" s="134" t="s">
        <v>246</v>
      </c>
      <c r="G18" s="134" t="s">
        <v>246</v>
      </c>
      <c r="H18" s="134" t="s">
        <v>246</v>
      </c>
      <c r="I18" s="134" t="s">
        <v>246</v>
      </c>
      <c r="J18" s="135">
        <v>111.71651458740234</v>
      </c>
      <c r="L18" s="6" t="s">
        <v>147</v>
      </c>
      <c r="M18" s="134" t="s">
        <v>295</v>
      </c>
      <c r="N18" s="134" t="s">
        <v>246</v>
      </c>
      <c r="O18" s="134" t="s">
        <v>246</v>
      </c>
      <c r="P18" s="134" t="s">
        <v>246</v>
      </c>
      <c r="Q18" s="134" t="s">
        <v>246</v>
      </c>
      <c r="R18" s="134" t="s">
        <v>246</v>
      </c>
      <c r="S18" s="135" t="s">
        <v>295</v>
      </c>
      <c r="U18" s="6" t="s">
        <v>147</v>
      </c>
      <c r="V18" s="134" t="s">
        <v>295</v>
      </c>
      <c r="W18" s="134" t="s">
        <v>246</v>
      </c>
      <c r="X18" s="134" t="s">
        <v>246</v>
      </c>
      <c r="Y18" s="134" t="s">
        <v>246</v>
      </c>
      <c r="Z18" s="134" t="s">
        <v>246</v>
      </c>
      <c r="AA18" s="134" t="s">
        <v>246</v>
      </c>
      <c r="AB18" s="135" t="s">
        <v>295</v>
      </c>
      <c r="AD18" s="6" t="s">
        <v>147</v>
      </c>
      <c r="AE18" s="134" t="s">
        <v>295</v>
      </c>
      <c r="AF18" s="134" t="s">
        <v>246</v>
      </c>
      <c r="AG18" s="134" t="s">
        <v>246</v>
      </c>
      <c r="AH18" s="134" t="s">
        <v>246</v>
      </c>
      <c r="AI18" s="134" t="s">
        <v>246</v>
      </c>
      <c r="AJ18" s="134" t="s">
        <v>246</v>
      </c>
      <c r="AK18" s="135" t="s">
        <v>246</v>
      </c>
      <c r="AM18" s="6" t="s">
        <v>147</v>
      </c>
      <c r="AN18" s="134" t="s">
        <v>246</v>
      </c>
      <c r="AO18" s="134" t="s">
        <v>246</v>
      </c>
      <c r="AP18" s="134" t="s">
        <v>246</v>
      </c>
      <c r="AQ18" s="134" t="s">
        <v>246</v>
      </c>
      <c r="AR18" s="134" t="s">
        <v>246</v>
      </c>
      <c r="AS18" s="134" t="s">
        <v>246</v>
      </c>
      <c r="AT18" s="135" t="s">
        <v>246</v>
      </c>
      <c r="AV18" s="6" t="s">
        <v>147</v>
      </c>
      <c r="AW18" s="134">
        <v>111.5090103149414</v>
      </c>
      <c r="AX18" s="134" t="s">
        <v>246</v>
      </c>
      <c r="AY18" s="134" t="s">
        <v>246</v>
      </c>
      <c r="AZ18" s="134" t="s">
        <v>246</v>
      </c>
      <c r="BA18" s="134" t="s">
        <v>246</v>
      </c>
      <c r="BB18" s="134" t="s">
        <v>246</v>
      </c>
      <c r="BC18" s="135">
        <v>111.5090103149414</v>
      </c>
    </row>
    <row r="19" spans="1:55" ht="15.75">
      <c r="A19" s="75" t="s">
        <v>148</v>
      </c>
      <c r="C19" s="6" t="s">
        <v>148</v>
      </c>
      <c r="D19" s="134">
        <v>107.73444366455078</v>
      </c>
      <c r="E19" s="134" t="s">
        <v>246</v>
      </c>
      <c r="F19" s="134" t="s">
        <v>246</v>
      </c>
      <c r="G19" s="134" t="s">
        <v>246</v>
      </c>
      <c r="H19" s="134" t="s">
        <v>246</v>
      </c>
      <c r="I19" s="134" t="s">
        <v>246</v>
      </c>
      <c r="J19" s="135">
        <v>107.73444366455078</v>
      </c>
      <c r="L19" s="6" t="s">
        <v>148</v>
      </c>
      <c r="M19" s="134" t="s">
        <v>295</v>
      </c>
      <c r="N19" s="134" t="s">
        <v>246</v>
      </c>
      <c r="O19" s="134" t="s">
        <v>246</v>
      </c>
      <c r="P19" s="134" t="s">
        <v>246</v>
      </c>
      <c r="Q19" s="134" t="s">
        <v>246</v>
      </c>
      <c r="R19" s="134" t="s">
        <v>246</v>
      </c>
      <c r="S19" s="135" t="s">
        <v>295</v>
      </c>
      <c r="U19" s="6" t="s">
        <v>148</v>
      </c>
      <c r="V19" s="134" t="s">
        <v>295</v>
      </c>
      <c r="W19" s="134" t="s">
        <v>246</v>
      </c>
      <c r="X19" s="134" t="s">
        <v>246</v>
      </c>
      <c r="Y19" s="134" t="s">
        <v>246</v>
      </c>
      <c r="Z19" s="134" t="s">
        <v>246</v>
      </c>
      <c r="AA19" s="134" t="s">
        <v>246</v>
      </c>
      <c r="AB19" s="135" t="s">
        <v>295</v>
      </c>
      <c r="AD19" s="6" t="s">
        <v>148</v>
      </c>
      <c r="AE19" s="134" t="s">
        <v>295</v>
      </c>
      <c r="AF19" s="134" t="s">
        <v>246</v>
      </c>
      <c r="AG19" s="134" t="s">
        <v>246</v>
      </c>
      <c r="AH19" s="134" t="s">
        <v>246</v>
      </c>
      <c r="AI19" s="134" t="s">
        <v>246</v>
      </c>
      <c r="AJ19" s="134" t="s">
        <v>246</v>
      </c>
      <c r="AK19" s="135" t="s">
        <v>246</v>
      </c>
      <c r="AM19" s="6" t="s">
        <v>148</v>
      </c>
      <c r="AN19" s="134" t="s">
        <v>246</v>
      </c>
      <c r="AO19" s="134" t="s">
        <v>246</v>
      </c>
      <c r="AP19" s="134" t="s">
        <v>246</v>
      </c>
      <c r="AQ19" s="134" t="s">
        <v>246</v>
      </c>
      <c r="AR19" s="134" t="s">
        <v>246</v>
      </c>
      <c r="AS19" s="134" t="s">
        <v>246</v>
      </c>
      <c r="AT19" s="135" t="s">
        <v>246</v>
      </c>
      <c r="AV19" s="6" t="s">
        <v>148</v>
      </c>
      <c r="AW19" s="134">
        <v>107.87407684326172</v>
      </c>
      <c r="AX19" s="134" t="s">
        <v>246</v>
      </c>
      <c r="AY19" s="134" t="s">
        <v>246</v>
      </c>
      <c r="AZ19" s="134" t="s">
        <v>246</v>
      </c>
      <c r="BA19" s="134" t="s">
        <v>246</v>
      </c>
      <c r="BB19" s="134" t="s">
        <v>246</v>
      </c>
      <c r="BC19" s="135">
        <v>107.87407684326172</v>
      </c>
    </row>
    <row r="20" spans="1:55" ht="15.75">
      <c r="A20" s="75" t="s">
        <v>149</v>
      </c>
      <c r="C20" s="6" t="s">
        <v>149</v>
      </c>
      <c r="D20" s="134">
        <v>96.53184509277344</v>
      </c>
      <c r="E20" s="134">
        <v>91.22279357910156</v>
      </c>
      <c r="F20" s="134" t="s">
        <v>246</v>
      </c>
      <c r="G20" s="134" t="s">
        <v>246</v>
      </c>
      <c r="H20" s="134" t="s">
        <v>246</v>
      </c>
      <c r="I20" s="134">
        <v>91.22279357910156</v>
      </c>
      <c r="J20" s="135">
        <v>94.61434936523438</v>
      </c>
      <c r="L20" s="6" t="s">
        <v>149</v>
      </c>
      <c r="M20" s="134" t="s">
        <v>295</v>
      </c>
      <c r="N20" s="134">
        <v>112.09436798095703</v>
      </c>
      <c r="O20" s="134" t="s">
        <v>246</v>
      </c>
      <c r="P20" s="134" t="s">
        <v>246</v>
      </c>
      <c r="Q20" s="134" t="s">
        <v>246</v>
      </c>
      <c r="R20" s="134">
        <v>112.09436798095703</v>
      </c>
      <c r="S20" s="135">
        <v>105.556884765625</v>
      </c>
      <c r="U20" s="6" t="s">
        <v>149</v>
      </c>
      <c r="V20" s="134" t="s">
        <v>295</v>
      </c>
      <c r="W20" s="134">
        <v>106.4296646118164</v>
      </c>
      <c r="X20" s="134" t="s">
        <v>246</v>
      </c>
      <c r="Y20" s="134" t="s">
        <v>246</v>
      </c>
      <c r="Z20" s="134" t="s">
        <v>246</v>
      </c>
      <c r="AA20" s="134">
        <v>106.4296646118164</v>
      </c>
      <c r="AB20" s="135">
        <v>104.13068389892578</v>
      </c>
      <c r="AD20" s="6" t="s">
        <v>149</v>
      </c>
      <c r="AE20" s="134" t="s">
        <v>295</v>
      </c>
      <c r="AF20" s="134">
        <v>74.24535369873047</v>
      </c>
      <c r="AG20" s="134" t="s">
        <v>246</v>
      </c>
      <c r="AH20" s="134" t="s">
        <v>246</v>
      </c>
      <c r="AI20" s="134" t="s">
        <v>246</v>
      </c>
      <c r="AJ20" s="134">
        <v>74.24535369873047</v>
      </c>
      <c r="AK20" s="135">
        <v>74.24535369873047</v>
      </c>
      <c r="AM20" s="6" t="s">
        <v>149</v>
      </c>
      <c r="AN20" s="134" t="s">
        <v>246</v>
      </c>
      <c r="AO20" s="136">
        <v>56.337425231933594</v>
      </c>
      <c r="AP20" s="134" t="s">
        <v>246</v>
      </c>
      <c r="AQ20" s="134" t="s">
        <v>246</v>
      </c>
      <c r="AR20" s="134" t="s">
        <v>246</v>
      </c>
      <c r="AS20" s="136">
        <v>56.337425231933594</v>
      </c>
      <c r="AT20" s="137">
        <v>56.337425231933594</v>
      </c>
      <c r="AV20" s="6" t="s">
        <v>149</v>
      </c>
      <c r="AW20" s="134">
        <v>95.8676528930664</v>
      </c>
      <c r="AX20" s="134">
        <v>93.8233642578125</v>
      </c>
      <c r="AY20" s="134" t="s">
        <v>246</v>
      </c>
      <c r="AZ20" s="134" t="s">
        <v>246</v>
      </c>
      <c r="BA20" s="134" t="s">
        <v>246</v>
      </c>
      <c r="BB20" s="134">
        <v>93.8233642578125</v>
      </c>
      <c r="BC20" s="135">
        <v>94.68169403076172</v>
      </c>
    </row>
    <row r="21" spans="1:55" ht="15.75">
      <c r="A21" s="75" t="s">
        <v>150</v>
      </c>
      <c r="C21" s="6" t="s">
        <v>150</v>
      </c>
      <c r="D21" s="134">
        <v>94.45441436767578</v>
      </c>
      <c r="E21" s="134">
        <v>93.87911987304688</v>
      </c>
      <c r="F21" s="134" t="s">
        <v>246</v>
      </c>
      <c r="G21" s="134" t="s">
        <v>246</v>
      </c>
      <c r="H21" s="134" t="s">
        <v>246</v>
      </c>
      <c r="I21" s="134">
        <v>93.87911987304688</v>
      </c>
      <c r="J21" s="135">
        <v>94.10757446289062</v>
      </c>
      <c r="L21" s="6" t="s">
        <v>150</v>
      </c>
      <c r="M21" s="134" t="s">
        <v>295</v>
      </c>
      <c r="N21" s="134">
        <v>79.92449951171875</v>
      </c>
      <c r="O21" s="134" t="s">
        <v>246</v>
      </c>
      <c r="P21" s="134" t="s">
        <v>246</v>
      </c>
      <c r="Q21" s="134" t="s">
        <v>246</v>
      </c>
      <c r="R21" s="134">
        <v>79.92449951171875</v>
      </c>
      <c r="S21" s="135">
        <v>80.36222076416016</v>
      </c>
      <c r="U21" s="6" t="s">
        <v>150</v>
      </c>
      <c r="V21" s="134" t="s">
        <v>295</v>
      </c>
      <c r="W21" s="134">
        <v>92.59135437011719</v>
      </c>
      <c r="X21" s="134" t="s">
        <v>246</v>
      </c>
      <c r="Y21" s="134" t="s">
        <v>246</v>
      </c>
      <c r="Z21" s="134" t="s">
        <v>246</v>
      </c>
      <c r="AA21" s="134">
        <v>92.59135437011719</v>
      </c>
      <c r="AB21" s="135">
        <v>93.08143615722656</v>
      </c>
      <c r="AD21" s="6" t="s">
        <v>150</v>
      </c>
      <c r="AE21" s="134" t="s">
        <v>295</v>
      </c>
      <c r="AF21" s="134">
        <v>121.37909698486328</v>
      </c>
      <c r="AG21" s="134" t="s">
        <v>246</v>
      </c>
      <c r="AH21" s="134" t="s">
        <v>246</v>
      </c>
      <c r="AI21" s="134" t="s">
        <v>246</v>
      </c>
      <c r="AJ21" s="134">
        <v>121.37909698486328</v>
      </c>
      <c r="AK21" s="135">
        <v>121.37909698486328</v>
      </c>
      <c r="AM21" s="6" t="s">
        <v>150</v>
      </c>
      <c r="AN21" s="134" t="s">
        <v>246</v>
      </c>
      <c r="AO21" s="136">
        <v>152.91220092773438</v>
      </c>
      <c r="AP21" s="134" t="s">
        <v>246</v>
      </c>
      <c r="AQ21" s="134" t="s">
        <v>246</v>
      </c>
      <c r="AR21" s="134" t="s">
        <v>246</v>
      </c>
      <c r="AS21" s="136">
        <v>152.91220092773438</v>
      </c>
      <c r="AT21" s="137">
        <v>152.91220092773438</v>
      </c>
      <c r="AV21" s="6" t="s">
        <v>150</v>
      </c>
      <c r="AW21" s="134">
        <v>95.0552749633789</v>
      </c>
      <c r="AX21" s="134">
        <v>98.1910629272461</v>
      </c>
      <c r="AY21" s="134" t="s">
        <v>246</v>
      </c>
      <c r="AZ21" s="134" t="s">
        <v>246</v>
      </c>
      <c r="BA21" s="134" t="s">
        <v>246</v>
      </c>
      <c r="BB21" s="134">
        <v>98.1910629272461</v>
      </c>
      <c r="BC21" s="135">
        <v>97.52066040039062</v>
      </c>
    </row>
    <row r="22" spans="1:55" ht="15.75">
      <c r="A22" s="75" t="s">
        <v>156</v>
      </c>
      <c r="C22" s="6" t="s">
        <v>156</v>
      </c>
      <c r="D22" s="134">
        <v>131.93051147460938</v>
      </c>
      <c r="E22" s="134">
        <v>90.57979583740234</v>
      </c>
      <c r="F22" s="134">
        <v>60.83937072753906</v>
      </c>
      <c r="G22" s="134" t="s">
        <v>246</v>
      </c>
      <c r="H22" s="134" t="s">
        <v>246</v>
      </c>
      <c r="I22" s="134">
        <v>82.41358184814453</v>
      </c>
      <c r="J22" s="135">
        <v>94.5592269897461</v>
      </c>
      <c r="L22" s="6" t="s">
        <v>156</v>
      </c>
      <c r="M22" s="134" t="s">
        <v>295</v>
      </c>
      <c r="N22" s="134">
        <v>77.28005981445312</v>
      </c>
      <c r="O22" s="136">
        <v>87.79231262207031</v>
      </c>
      <c r="P22" s="134" t="s">
        <v>246</v>
      </c>
      <c r="Q22" s="134" t="s">
        <v>246</v>
      </c>
      <c r="R22" s="134">
        <v>80.79815673828125</v>
      </c>
      <c r="S22" s="135">
        <v>80.51756286621094</v>
      </c>
      <c r="U22" s="6" t="s">
        <v>156</v>
      </c>
      <c r="V22" s="134" t="s">
        <v>295</v>
      </c>
      <c r="W22" s="134">
        <v>87.21918487548828</v>
      </c>
      <c r="X22" s="136">
        <v>89.76876068115234</v>
      </c>
      <c r="Y22" s="134" t="s">
        <v>246</v>
      </c>
      <c r="Z22" s="134" t="s">
        <v>246</v>
      </c>
      <c r="AA22" s="134">
        <v>87.85686492919922</v>
      </c>
      <c r="AB22" s="135">
        <v>87.85686492919922</v>
      </c>
      <c r="AD22" s="6" t="s">
        <v>156</v>
      </c>
      <c r="AE22" s="134" t="s">
        <v>295</v>
      </c>
      <c r="AF22" s="134">
        <v>93.60548400878906</v>
      </c>
      <c r="AG22" s="136">
        <v>64.50706481933594</v>
      </c>
      <c r="AH22" s="134" t="s">
        <v>246</v>
      </c>
      <c r="AI22" s="134" t="s">
        <v>246</v>
      </c>
      <c r="AJ22" s="134">
        <v>84.90138244628906</v>
      </c>
      <c r="AK22" s="135">
        <v>84.90138244628906</v>
      </c>
      <c r="AM22" s="6" t="s">
        <v>156</v>
      </c>
      <c r="AN22" s="134" t="s">
        <v>246</v>
      </c>
      <c r="AO22" s="136">
        <v>128.47772216796875</v>
      </c>
      <c r="AP22" s="134" t="s">
        <v>295</v>
      </c>
      <c r="AQ22" s="134" t="s">
        <v>246</v>
      </c>
      <c r="AR22" s="134" t="s">
        <v>246</v>
      </c>
      <c r="AS22" s="136">
        <v>76.52372741699219</v>
      </c>
      <c r="AT22" s="137">
        <v>76.52372741699219</v>
      </c>
      <c r="AV22" s="6" t="s">
        <v>156</v>
      </c>
      <c r="AW22" s="134">
        <v>131.39645385742188</v>
      </c>
      <c r="AX22" s="134">
        <v>87.98778533935547</v>
      </c>
      <c r="AY22" s="134">
        <v>73.07621002197266</v>
      </c>
      <c r="AZ22" s="134" t="s">
        <v>246</v>
      </c>
      <c r="BA22" s="134" t="s">
        <v>246</v>
      </c>
      <c r="BB22" s="134">
        <v>83.62976837158203</v>
      </c>
      <c r="BC22" s="135">
        <v>89.19012451171875</v>
      </c>
    </row>
    <row r="23" spans="1:55" ht="15.75">
      <c r="A23" s="75" t="s">
        <v>157</v>
      </c>
      <c r="C23" s="6" t="s">
        <v>157</v>
      </c>
      <c r="D23" s="134">
        <v>86.14896392822266</v>
      </c>
      <c r="E23" s="134">
        <v>104.90646362304688</v>
      </c>
      <c r="F23" s="134">
        <v>76.0542221069336</v>
      </c>
      <c r="G23" s="134" t="s">
        <v>246</v>
      </c>
      <c r="H23" s="134" t="s">
        <v>246</v>
      </c>
      <c r="I23" s="134">
        <v>91.27519989013672</v>
      </c>
      <c r="J23" s="135">
        <v>87.96524047851562</v>
      </c>
      <c r="L23" s="6" t="s">
        <v>157</v>
      </c>
      <c r="M23" s="134" t="s">
        <v>295</v>
      </c>
      <c r="N23" s="134">
        <v>101.48990631103516</v>
      </c>
      <c r="O23" s="134">
        <v>97.68606567382812</v>
      </c>
      <c r="P23" s="134" t="s">
        <v>246</v>
      </c>
      <c r="Q23" s="134" t="s">
        <v>246</v>
      </c>
      <c r="R23" s="134">
        <v>96.10679626464844</v>
      </c>
      <c r="S23" s="135">
        <v>95.91841125488281</v>
      </c>
      <c r="U23" s="6" t="s">
        <v>157</v>
      </c>
      <c r="V23" s="134" t="s">
        <v>295</v>
      </c>
      <c r="W23" s="134">
        <v>100.10826873779297</v>
      </c>
      <c r="X23" s="134">
        <v>94.70672607421875</v>
      </c>
      <c r="Y23" s="134" t="s">
        <v>246</v>
      </c>
      <c r="Z23" s="134" t="s">
        <v>246</v>
      </c>
      <c r="AA23" s="134">
        <v>93.24787902832031</v>
      </c>
      <c r="AB23" s="135">
        <v>93.24787902832031</v>
      </c>
      <c r="AD23" s="6" t="s">
        <v>157</v>
      </c>
      <c r="AE23" s="134" t="s">
        <v>295</v>
      </c>
      <c r="AF23" s="134">
        <v>102.03935241699219</v>
      </c>
      <c r="AG23" s="134">
        <v>93.4077377319336</v>
      </c>
      <c r="AH23" s="134" t="s">
        <v>246</v>
      </c>
      <c r="AI23" s="134" t="s">
        <v>246</v>
      </c>
      <c r="AJ23" s="134">
        <v>86.47695922851562</v>
      </c>
      <c r="AK23" s="135">
        <v>86.47695922851562</v>
      </c>
      <c r="AM23" s="6" t="s">
        <v>157</v>
      </c>
      <c r="AN23" s="134" t="s">
        <v>246</v>
      </c>
      <c r="AO23" s="134" t="s">
        <v>296</v>
      </c>
      <c r="AP23" s="134">
        <v>92.42634582519531</v>
      </c>
      <c r="AQ23" s="134" t="s">
        <v>246</v>
      </c>
      <c r="AR23" s="134" t="s">
        <v>246</v>
      </c>
      <c r="AS23" s="134">
        <v>112.14196014404297</v>
      </c>
      <c r="AT23" s="135">
        <v>112.14196014404297</v>
      </c>
      <c r="AV23" s="6" t="s">
        <v>157</v>
      </c>
      <c r="AW23" s="134">
        <v>85.84024810791016</v>
      </c>
      <c r="AX23" s="134">
        <v>104.75469970703125</v>
      </c>
      <c r="AY23" s="134">
        <v>80.96572875976562</v>
      </c>
      <c r="AZ23" s="134" t="s">
        <v>246</v>
      </c>
      <c r="BA23" s="134" t="s">
        <v>246</v>
      </c>
      <c r="BB23" s="134">
        <v>92.8996353149414</v>
      </c>
      <c r="BC23" s="135">
        <v>91.27934265136719</v>
      </c>
    </row>
    <row r="24" spans="1:55" ht="15.75">
      <c r="A24" s="75" t="s">
        <v>158</v>
      </c>
      <c r="C24" s="6" t="s">
        <v>158</v>
      </c>
      <c r="D24" s="134" t="s">
        <v>296</v>
      </c>
      <c r="E24" s="136">
        <v>110.76699829101562</v>
      </c>
      <c r="F24" s="136">
        <v>117.79214477539062</v>
      </c>
      <c r="G24" s="136">
        <v>69.0097427368164</v>
      </c>
      <c r="H24" s="134" t="s">
        <v>246</v>
      </c>
      <c r="I24" s="134">
        <v>99.42344665527344</v>
      </c>
      <c r="J24" s="135">
        <v>105.75656127929688</v>
      </c>
      <c r="L24" s="6" t="s">
        <v>158</v>
      </c>
      <c r="M24" s="134" t="s">
        <v>295</v>
      </c>
      <c r="N24" s="134" t="s">
        <v>296</v>
      </c>
      <c r="O24" s="134" t="s">
        <v>296</v>
      </c>
      <c r="P24" s="134" t="s">
        <v>295</v>
      </c>
      <c r="Q24" s="134" t="s">
        <v>246</v>
      </c>
      <c r="R24" s="136">
        <v>97.99848175048828</v>
      </c>
      <c r="S24" s="137">
        <v>97.83721923828125</v>
      </c>
      <c r="U24" s="6" t="s">
        <v>158</v>
      </c>
      <c r="V24" s="134" t="s">
        <v>295</v>
      </c>
      <c r="W24" s="136">
        <v>119.7947998046875</v>
      </c>
      <c r="X24" s="134" t="s">
        <v>296</v>
      </c>
      <c r="Y24" s="134" t="s">
        <v>295</v>
      </c>
      <c r="Z24" s="134" t="s">
        <v>246</v>
      </c>
      <c r="AA24" s="134">
        <v>108.51470184326172</v>
      </c>
      <c r="AB24" s="135">
        <v>108.51470184326172</v>
      </c>
      <c r="AD24" s="6" t="s">
        <v>158</v>
      </c>
      <c r="AE24" s="134" t="s">
        <v>295</v>
      </c>
      <c r="AF24" s="134" t="s">
        <v>296</v>
      </c>
      <c r="AG24" s="134" t="s">
        <v>296</v>
      </c>
      <c r="AH24" s="134" t="s">
        <v>295</v>
      </c>
      <c r="AI24" s="134" t="s">
        <v>246</v>
      </c>
      <c r="AJ24" s="134">
        <v>150.62290954589844</v>
      </c>
      <c r="AK24" s="135">
        <v>150.62290954589844</v>
      </c>
      <c r="AM24" s="6" t="s">
        <v>158</v>
      </c>
      <c r="AN24" s="134" t="s">
        <v>246</v>
      </c>
      <c r="AO24" s="134" t="s">
        <v>296</v>
      </c>
      <c r="AP24" s="134" t="s">
        <v>296</v>
      </c>
      <c r="AQ24" s="134" t="s">
        <v>295</v>
      </c>
      <c r="AR24" s="134" t="s">
        <v>246</v>
      </c>
      <c r="AS24" s="134" t="s">
        <v>296</v>
      </c>
      <c r="AT24" s="135" t="s">
        <v>296</v>
      </c>
      <c r="AV24" s="6" t="s">
        <v>158</v>
      </c>
      <c r="AW24" s="134" t="s">
        <v>296</v>
      </c>
      <c r="AX24" s="134">
        <v>110.57050323486328</v>
      </c>
      <c r="AY24" s="134">
        <v>136.6899871826172</v>
      </c>
      <c r="AZ24" s="134">
        <v>61.9962272644043</v>
      </c>
      <c r="BA24" s="134" t="s">
        <v>246</v>
      </c>
      <c r="BB24" s="134">
        <v>108.58499908447266</v>
      </c>
      <c r="BC24" s="135">
        <v>111.01687622070312</v>
      </c>
    </row>
    <row r="25" spans="1:55" ht="15.75">
      <c r="A25" s="75" t="s">
        <v>159</v>
      </c>
      <c r="C25" s="6" t="s">
        <v>159</v>
      </c>
      <c r="D25" s="136">
        <v>94.27527618408203</v>
      </c>
      <c r="E25" s="134">
        <v>123.37752532958984</v>
      </c>
      <c r="F25" s="134">
        <v>116.35185241699219</v>
      </c>
      <c r="G25" s="134">
        <v>90.8730239868164</v>
      </c>
      <c r="H25" s="134" t="s">
        <v>246</v>
      </c>
      <c r="I25" s="134">
        <v>109.98472595214844</v>
      </c>
      <c r="J25" s="135">
        <v>107.91911315917969</v>
      </c>
      <c r="L25" s="6" t="s">
        <v>159</v>
      </c>
      <c r="M25" s="134" t="s">
        <v>295</v>
      </c>
      <c r="N25" s="136">
        <v>69.33379364013672</v>
      </c>
      <c r="O25" s="134">
        <v>142.14456176757812</v>
      </c>
      <c r="P25" s="136">
        <v>68.06465148925781</v>
      </c>
      <c r="Q25" s="134" t="s">
        <v>246</v>
      </c>
      <c r="R25" s="134">
        <v>84.24292755126953</v>
      </c>
      <c r="S25" s="135">
        <v>84.15985107421875</v>
      </c>
      <c r="U25" s="6" t="s">
        <v>159</v>
      </c>
      <c r="V25" s="134" t="s">
        <v>295</v>
      </c>
      <c r="W25" s="136">
        <v>101.21546936035156</v>
      </c>
      <c r="X25" s="136">
        <v>118.08485412597656</v>
      </c>
      <c r="Y25" s="136">
        <v>77.7453384399414</v>
      </c>
      <c r="Z25" s="134" t="s">
        <v>246</v>
      </c>
      <c r="AA25" s="134">
        <v>108.58516693115234</v>
      </c>
      <c r="AB25" s="135">
        <v>108.58516693115234</v>
      </c>
      <c r="AD25" s="6" t="s">
        <v>159</v>
      </c>
      <c r="AE25" s="134" t="s">
        <v>295</v>
      </c>
      <c r="AF25" s="134">
        <v>117.23265075683594</v>
      </c>
      <c r="AG25" s="136">
        <v>103.51356506347656</v>
      </c>
      <c r="AH25" s="134" t="s">
        <v>295</v>
      </c>
      <c r="AI25" s="134" t="s">
        <v>246</v>
      </c>
      <c r="AJ25" s="134">
        <v>107.06917572021484</v>
      </c>
      <c r="AK25" s="135">
        <v>107.06511688232422</v>
      </c>
      <c r="AM25" s="6" t="s">
        <v>159</v>
      </c>
      <c r="AN25" s="134" t="s">
        <v>246</v>
      </c>
      <c r="AO25" s="136">
        <v>66.3222427368164</v>
      </c>
      <c r="AP25" s="134" t="s">
        <v>296</v>
      </c>
      <c r="AQ25" s="136">
        <v>124.67524719238281</v>
      </c>
      <c r="AR25" s="134" t="s">
        <v>246</v>
      </c>
      <c r="AS25" s="136">
        <v>125.75299835205078</v>
      </c>
      <c r="AT25" s="137">
        <v>125.75299835205078</v>
      </c>
      <c r="AV25" s="6" t="s">
        <v>159</v>
      </c>
      <c r="AW25" s="134">
        <v>94.05952453613281</v>
      </c>
      <c r="AX25" s="134">
        <v>110.63114166259766</v>
      </c>
      <c r="AY25" s="134">
        <v>112.18035888671875</v>
      </c>
      <c r="AZ25" s="134">
        <v>92.63264465332031</v>
      </c>
      <c r="BA25" s="134" t="s">
        <v>246</v>
      </c>
      <c r="BB25" s="134">
        <v>106.5092544555664</v>
      </c>
      <c r="BC25" s="135">
        <v>105.7110595703125</v>
      </c>
    </row>
    <row r="26" spans="1:55" ht="15.75">
      <c r="A26" s="75" t="s">
        <v>151</v>
      </c>
      <c r="C26" s="6" t="s">
        <v>151</v>
      </c>
      <c r="D26" s="136">
        <v>78.2323989868164</v>
      </c>
      <c r="E26" s="134">
        <v>107.5816421508789</v>
      </c>
      <c r="F26" s="134">
        <v>127.46317291259766</v>
      </c>
      <c r="G26" s="134">
        <v>91.73798370361328</v>
      </c>
      <c r="H26" s="134" t="s">
        <v>246</v>
      </c>
      <c r="I26" s="134">
        <v>108.42123413085938</v>
      </c>
      <c r="J26" s="135">
        <v>104.17257690429688</v>
      </c>
      <c r="L26" s="6" t="s">
        <v>151</v>
      </c>
      <c r="M26" s="134" t="s">
        <v>295</v>
      </c>
      <c r="N26" s="134" t="s">
        <v>296</v>
      </c>
      <c r="O26" s="134" t="s">
        <v>296</v>
      </c>
      <c r="P26" s="134" t="s">
        <v>296</v>
      </c>
      <c r="Q26" s="134" t="s">
        <v>246</v>
      </c>
      <c r="R26" s="134">
        <v>122.53864288330078</v>
      </c>
      <c r="S26" s="135">
        <v>122.53864288330078</v>
      </c>
      <c r="U26" s="6" t="s">
        <v>151</v>
      </c>
      <c r="V26" s="134" t="s">
        <v>295</v>
      </c>
      <c r="W26" s="136">
        <v>105.15152740478516</v>
      </c>
      <c r="X26" s="136">
        <v>124.6721420288086</v>
      </c>
      <c r="Y26" s="134" t="s">
        <v>296</v>
      </c>
      <c r="Z26" s="134" t="s">
        <v>246</v>
      </c>
      <c r="AA26" s="134">
        <v>110.90211486816406</v>
      </c>
      <c r="AB26" s="135">
        <v>110.90211486816406</v>
      </c>
      <c r="AD26" s="6" t="s">
        <v>151</v>
      </c>
      <c r="AE26" s="134" t="s">
        <v>295</v>
      </c>
      <c r="AF26" s="134" t="s">
        <v>296</v>
      </c>
      <c r="AG26" s="136">
        <v>156.6978302001953</v>
      </c>
      <c r="AH26" s="134" t="s">
        <v>295</v>
      </c>
      <c r="AI26" s="134" t="s">
        <v>246</v>
      </c>
      <c r="AJ26" s="134">
        <v>138.41262817382812</v>
      </c>
      <c r="AK26" s="135">
        <v>138.26568603515625</v>
      </c>
      <c r="AM26" s="6" t="s">
        <v>151</v>
      </c>
      <c r="AN26" s="134" t="s">
        <v>246</v>
      </c>
      <c r="AO26" s="134" t="s">
        <v>296</v>
      </c>
      <c r="AP26" s="134" t="s">
        <v>296</v>
      </c>
      <c r="AQ26" s="134" t="s">
        <v>296</v>
      </c>
      <c r="AR26" s="134" t="s">
        <v>246</v>
      </c>
      <c r="AS26" s="134" t="s">
        <v>296</v>
      </c>
      <c r="AT26" s="135" t="s">
        <v>296</v>
      </c>
      <c r="AV26" s="6" t="s">
        <v>151</v>
      </c>
      <c r="AW26" s="134">
        <v>78.06646728515625</v>
      </c>
      <c r="AX26" s="134">
        <v>101.0628662109375</v>
      </c>
      <c r="AY26" s="134">
        <v>139.90213012695312</v>
      </c>
      <c r="AZ26" s="134">
        <v>101.15389251708984</v>
      </c>
      <c r="BA26" s="134" t="s">
        <v>246</v>
      </c>
      <c r="BB26" s="134">
        <v>115.73676300048828</v>
      </c>
      <c r="BC26" s="135">
        <v>113.14635467529297</v>
      </c>
    </row>
    <row r="27" spans="1:55" ht="15.75">
      <c r="A27" s="75" t="s">
        <v>152</v>
      </c>
      <c r="C27" s="6" t="s">
        <v>152</v>
      </c>
      <c r="D27" s="136">
        <v>107.5766830444336</v>
      </c>
      <c r="E27" s="134">
        <v>95.73724365234375</v>
      </c>
      <c r="F27" s="134">
        <v>113.9722900390625</v>
      </c>
      <c r="G27" s="134">
        <v>123.0016098022461</v>
      </c>
      <c r="H27" s="136">
        <v>76.83905792236328</v>
      </c>
      <c r="I27" s="134">
        <v>106.81366729736328</v>
      </c>
      <c r="J27" s="135">
        <v>106.90887451171875</v>
      </c>
      <c r="L27" s="6" t="s">
        <v>152</v>
      </c>
      <c r="M27" s="134" t="s">
        <v>295</v>
      </c>
      <c r="N27" s="136">
        <v>105.444091796875</v>
      </c>
      <c r="O27" s="136">
        <v>128.36590576171875</v>
      </c>
      <c r="P27" s="136">
        <v>91.65823364257812</v>
      </c>
      <c r="Q27" s="134" t="s">
        <v>295</v>
      </c>
      <c r="R27" s="134">
        <v>104.93708801269531</v>
      </c>
      <c r="S27" s="135">
        <v>104.93708801269531</v>
      </c>
      <c r="U27" s="6" t="s">
        <v>152</v>
      </c>
      <c r="V27" s="134" t="s">
        <v>295</v>
      </c>
      <c r="W27" s="134">
        <v>83.62508392333984</v>
      </c>
      <c r="X27" s="136">
        <v>109.31193542480469</v>
      </c>
      <c r="Y27" s="134">
        <v>104.63480377197266</v>
      </c>
      <c r="Z27" s="134" t="s">
        <v>295</v>
      </c>
      <c r="AA27" s="134">
        <v>94.9496841430664</v>
      </c>
      <c r="AB27" s="135">
        <v>94.9496841430664</v>
      </c>
      <c r="AD27" s="6" t="s">
        <v>152</v>
      </c>
      <c r="AE27" s="134" t="s">
        <v>295</v>
      </c>
      <c r="AF27" s="136">
        <v>112.15210723876953</v>
      </c>
      <c r="AG27" s="134">
        <v>139.00863647460938</v>
      </c>
      <c r="AH27" s="134">
        <v>129.4960174560547</v>
      </c>
      <c r="AI27" s="134" t="s">
        <v>295</v>
      </c>
      <c r="AJ27" s="134">
        <v>124.68428802490234</v>
      </c>
      <c r="AK27" s="135">
        <v>124.60594940185547</v>
      </c>
      <c r="AM27" s="6" t="s">
        <v>152</v>
      </c>
      <c r="AN27" s="134" t="s">
        <v>246</v>
      </c>
      <c r="AO27" s="134" t="s">
        <v>296</v>
      </c>
      <c r="AP27" s="136">
        <v>106.55675506591797</v>
      </c>
      <c r="AQ27" s="134" t="s">
        <v>296</v>
      </c>
      <c r="AR27" s="134" t="s">
        <v>295</v>
      </c>
      <c r="AS27" s="136">
        <v>104.24634552001953</v>
      </c>
      <c r="AT27" s="137">
        <v>104.24634552001953</v>
      </c>
      <c r="AV27" s="6" t="s">
        <v>152</v>
      </c>
      <c r="AW27" s="134">
        <v>107.4330825805664</v>
      </c>
      <c r="AX27" s="134">
        <v>93.84198760986328</v>
      </c>
      <c r="AY27" s="134">
        <v>122.67723846435547</v>
      </c>
      <c r="AZ27" s="134">
        <v>115.60722351074219</v>
      </c>
      <c r="BA27" s="134">
        <v>71.19573211669922</v>
      </c>
      <c r="BB27" s="134">
        <v>106.52809143066406</v>
      </c>
      <c r="BC27" s="135">
        <v>106.58370971679688</v>
      </c>
    </row>
    <row r="28" spans="1:55" ht="15.75">
      <c r="A28" s="75" t="s">
        <v>153</v>
      </c>
      <c r="C28" s="6" t="s">
        <v>153</v>
      </c>
      <c r="D28" s="136">
        <v>112.53219604492188</v>
      </c>
      <c r="E28" s="134">
        <v>96.36262512207031</v>
      </c>
      <c r="F28" s="134">
        <v>113.66578674316406</v>
      </c>
      <c r="G28" s="134">
        <v>118.81932830810547</v>
      </c>
      <c r="H28" s="136">
        <v>127.86178588867188</v>
      </c>
      <c r="I28" s="134">
        <v>113.13720703125</v>
      </c>
      <c r="J28" s="135">
        <v>113.05362701416016</v>
      </c>
      <c r="L28" s="6" t="s">
        <v>153</v>
      </c>
      <c r="M28" s="134" t="s">
        <v>295</v>
      </c>
      <c r="N28" s="136">
        <v>65.11675262451172</v>
      </c>
      <c r="O28" s="134">
        <v>131.15182495117188</v>
      </c>
      <c r="P28" s="134" t="s">
        <v>296</v>
      </c>
      <c r="Q28" s="134" t="s">
        <v>295</v>
      </c>
      <c r="R28" s="134">
        <v>112.3619613647461</v>
      </c>
      <c r="S28" s="135">
        <v>112.3619613647461</v>
      </c>
      <c r="U28" s="6" t="s">
        <v>153</v>
      </c>
      <c r="V28" s="134" t="s">
        <v>295</v>
      </c>
      <c r="W28" s="134">
        <v>99.90646362304688</v>
      </c>
      <c r="X28" s="136">
        <v>98.546875</v>
      </c>
      <c r="Y28" s="134" t="s">
        <v>296</v>
      </c>
      <c r="Z28" s="134" t="s">
        <v>295</v>
      </c>
      <c r="AA28" s="134">
        <v>110.00262451171875</v>
      </c>
      <c r="AB28" s="135">
        <v>110.00262451171875</v>
      </c>
      <c r="AD28" s="6" t="s">
        <v>153</v>
      </c>
      <c r="AE28" s="134" t="s">
        <v>295</v>
      </c>
      <c r="AF28" s="134">
        <v>103.06352233886719</v>
      </c>
      <c r="AG28" s="136">
        <v>64.5473403930664</v>
      </c>
      <c r="AH28" s="134" t="s">
        <v>296</v>
      </c>
      <c r="AI28" s="134" t="s">
        <v>295</v>
      </c>
      <c r="AJ28" s="134">
        <v>109.41263580322266</v>
      </c>
      <c r="AK28" s="135">
        <v>109.41263580322266</v>
      </c>
      <c r="AM28" s="6" t="s">
        <v>153</v>
      </c>
      <c r="AN28" s="134" t="s">
        <v>246</v>
      </c>
      <c r="AO28" s="134" t="s">
        <v>296</v>
      </c>
      <c r="AP28" s="134" t="s">
        <v>296</v>
      </c>
      <c r="AQ28" s="134" t="s">
        <v>296</v>
      </c>
      <c r="AR28" s="134" t="s">
        <v>295</v>
      </c>
      <c r="AS28" s="136">
        <v>82.76953125</v>
      </c>
      <c r="AT28" s="137">
        <v>82.76953125</v>
      </c>
      <c r="AV28" s="6" t="s">
        <v>153</v>
      </c>
      <c r="AW28" s="134">
        <v>112.53219604492188</v>
      </c>
      <c r="AX28" s="134">
        <v>96.07451629638672</v>
      </c>
      <c r="AY28" s="134">
        <v>116.90203094482422</v>
      </c>
      <c r="AZ28" s="134">
        <v>116.68065643310547</v>
      </c>
      <c r="BA28" s="134">
        <v>127.0275650024414</v>
      </c>
      <c r="BB28" s="134">
        <v>110.14599609375</v>
      </c>
      <c r="BC28" s="135">
        <v>110.29823303222656</v>
      </c>
    </row>
    <row r="29" spans="1:55" ht="15.75">
      <c r="A29" s="75" t="s">
        <v>154</v>
      </c>
      <c r="C29" s="6" t="s">
        <v>154</v>
      </c>
      <c r="D29" s="136">
        <v>68.65974426269531</v>
      </c>
      <c r="E29" s="136">
        <v>68.61175537109375</v>
      </c>
      <c r="F29" s="136">
        <v>103.7155990600586</v>
      </c>
      <c r="G29" s="136">
        <v>74.57482147216797</v>
      </c>
      <c r="H29" s="134" t="s">
        <v>296</v>
      </c>
      <c r="I29" s="134">
        <v>84.62547302246094</v>
      </c>
      <c r="J29" s="135">
        <v>81.27249145507812</v>
      </c>
      <c r="L29" s="6" t="s">
        <v>154</v>
      </c>
      <c r="M29" s="134" t="s">
        <v>295</v>
      </c>
      <c r="N29" s="134" t="s">
        <v>296</v>
      </c>
      <c r="O29" s="134" t="s">
        <v>296</v>
      </c>
      <c r="P29" s="134" t="s">
        <v>296</v>
      </c>
      <c r="Q29" s="134" t="s">
        <v>295</v>
      </c>
      <c r="R29" s="136">
        <v>74.70597076416016</v>
      </c>
      <c r="S29" s="137">
        <v>74.70597076416016</v>
      </c>
      <c r="U29" s="6" t="s">
        <v>154</v>
      </c>
      <c r="V29" s="134" t="s">
        <v>295</v>
      </c>
      <c r="W29" s="136">
        <v>22.976852416992188</v>
      </c>
      <c r="X29" s="134" t="s">
        <v>296</v>
      </c>
      <c r="Y29" s="134" t="s">
        <v>296</v>
      </c>
      <c r="Z29" s="134" t="s">
        <v>295</v>
      </c>
      <c r="AA29" s="136">
        <v>44.85638427734375</v>
      </c>
      <c r="AB29" s="137">
        <v>44.85638427734375</v>
      </c>
      <c r="AD29" s="6" t="s">
        <v>154</v>
      </c>
      <c r="AE29" s="134" t="s">
        <v>295</v>
      </c>
      <c r="AF29" s="134" t="s">
        <v>296</v>
      </c>
      <c r="AG29" s="134" t="s">
        <v>296</v>
      </c>
      <c r="AH29" s="134" t="s">
        <v>296</v>
      </c>
      <c r="AI29" s="134" t="s">
        <v>295</v>
      </c>
      <c r="AJ29" s="136">
        <v>56.761905670166016</v>
      </c>
      <c r="AK29" s="137">
        <v>56.761905670166016</v>
      </c>
      <c r="AM29" s="6" t="s">
        <v>154</v>
      </c>
      <c r="AN29" s="134" t="s">
        <v>246</v>
      </c>
      <c r="AO29" s="134" t="s">
        <v>296</v>
      </c>
      <c r="AP29" s="134" t="s">
        <v>296</v>
      </c>
      <c r="AQ29" s="134" t="s">
        <v>296</v>
      </c>
      <c r="AR29" s="134" t="s">
        <v>295</v>
      </c>
      <c r="AS29" s="134" t="s">
        <v>296</v>
      </c>
      <c r="AT29" s="135" t="s">
        <v>296</v>
      </c>
      <c r="AV29" s="6" t="s">
        <v>154</v>
      </c>
      <c r="AW29" s="134">
        <v>68.65974426269531</v>
      </c>
      <c r="AX29" s="134">
        <v>56.871726989746094</v>
      </c>
      <c r="AY29" s="134">
        <v>64.62247467041016</v>
      </c>
      <c r="AZ29" s="134">
        <v>81.11602783203125</v>
      </c>
      <c r="BA29" s="134" t="s">
        <v>296</v>
      </c>
      <c r="BB29" s="134">
        <v>74.1961669921875</v>
      </c>
      <c r="BC29" s="135">
        <v>74.9170150756836</v>
      </c>
    </row>
    <row r="30" spans="1:55" ht="15.75">
      <c r="A30" s="75" t="s">
        <v>11</v>
      </c>
      <c r="C30" s="6" t="s">
        <v>11</v>
      </c>
      <c r="D30" s="134" t="s">
        <v>296</v>
      </c>
      <c r="E30" s="134" t="s">
        <v>296</v>
      </c>
      <c r="F30" s="134" t="s">
        <v>296</v>
      </c>
      <c r="G30" s="134" t="s">
        <v>296</v>
      </c>
      <c r="H30" s="134" t="s">
        <v>296</v>
      </c>
      <c r="I30" s="134" t="s">
        <v>296</v>
      </c>
      <c r="J30" s="135" t="s">
        <v>296</v>
      </c>
      <c r="L30" s="6" t="s">
        <v>11</v>
      </c>
      <c r="M30" s="136">
        <v>42.755889892578125</v>
      </c>
      <c r="N30" s="134" t="s">
        <v>296</v>
      </c>
      <c r="O30" s="134" t="s">
        <v>296</v>
      </c>
      <c r="P30" s="134" t="s">
        <v>296</v>
      </c>
      <c r="Q30" s="136">
        <v>82.07308959960938</v>
      </c>
      <c r="R30" s="134" t="s">
        <v>296</v>
      </c>
      <c r="S30" s="135" t="s">
        <v>296</v>
      </c>
      <c r="U30" s="6" t="s">
        <v>11</v>
      </c>
      <c r="V30" s="136">
        <v>44.52976989746094</v>
      </c>
      <c r="W30" s="134" t="s">
        <v>296</v>
      </c>
      <c r="X30" s="134" t="s">
        <v>296</v>
      </c>
      <c r="Y30" s="134" t="s">
        <v>296</v>
      </c>
      <c r="Z30" s="136">
        <v>100.32231903076172</v>
      </c>
      <c r="AA30" s="134" t="s">
        <v>296</v>
      </c>
      <c r="AB30" s="135" t="s">
        <v>296</v>
      </c>
      <c r="AD30" s="6" t="s">
        <v>11</v>
      </c>
      <c r="AE30" s="136">
        <v>0</v>
      </c>
      <c r="AF30" s="134" t="s">
        <v>296</v>
      </c>
      <c r="AG30" s="134" t="s">
        <v>296</v>
      </c>
      <c r="AH30" s="134" t="s">
        <v>296</v>
      </c>
      <c r="AI30" s="136">
        <v>60.40816116333008</v>
      </c>
      <c r="AJ30" s="134" t="s">
        <v>296</v>
      </c>
      <c r="AK30" s="135" t="s">
        <v>296</v>
      </c>
      <c r="AM30" s="6" t="s">
        <v>11</v>
      </c>
      <c r="AN30" s="134" t="s">
        <v>246</v>
      </c>
      <c r="AO30" s="134" t="s">
        <v>296</v>
      </c>
      <c r="AP30" s="134" t="s">
        <v>296</v>
      </c>
      <c r="AQ30" s="134" t="s">
        <v>296</v>
      </c>
      <c r="AR30" s="136">
        <v>145.29417419433594</v>
      </c>
      <c r="AS30" s="134" t="s">
        <v>296</v>
      </c>
      <c r="AT30" s="135" t="s">
        <v>296</v>
      </c>
      <c r="AV30" s="6" t="s">
        <v>11</v>
      </c>
      <c r="AW30" s="134" t="s">
        <v>296</v>
      </c>
      <c r="AX30" s="134" t="s">
        <v>296</v>
      </c>
      <c r="AY30" s="134" t="s">
        <v>296</v>
      </c>
      <c r="AZ30" s="134" t="s">
        <v>296</v>
      </c>
      <c r="BA30" s="134" t="s">
        <v>296</v>
      </c>
      <c r="BB30" s="134">
        <v>39.084598541259766</v>
      </c>
      <c r="BC30" s="135">
        <v>34.74399948120117</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4" t="s">
        <v>246</v>
      </c>
      <c r="E33" s="134" t="s">
        <v>246</v>
      </c>
      <c r="F33" s="134" t="s">
        <v>295</v>
      </c>
      <c r="G33" s="134" t="s">
        <v>246</v>
      </c>
      <c r="H33" s="134" t="s">
        <v>246</v>
      </c>
      <c r="I33" s="134" t="s">
        <v>295</v>
      </c>
      <c r="J33" s="135" t="s">
        <v>295</v>
      </c>
      <c r="L33" s="6" t="s">
        <v>13</v>
      </c>
      <c r="M33" s="136">
        <v>42.755889892578125</v>
      </c>
      <c r="N33" s="134" t="s">
        <v>246</v>
      </c>
      <c r="O33" s="134" t="s">
        <v>246</v>
      </c>
      <c r="P33" s="134" t="s">
        <v>246</v>
      </c>
      <c r="Q33" s="136">
        <v>82.07308959960938</v>
      </c>
      <c r="R33" s="134" t="s">
        <v>246</v>
      </c>
      <c r="S33" s="135" t="s">
        <v>246</v>
      </c>
      <c r="U33" s="6" t="s">
        <v>13</v>
      </c>
      <c r="V33" s="136">
        <v>44.52976989746094</v>
      </c>
      <c r="W33" s="134" t="s">
        <v>295</v>
      </c>
      <c r="X33" s="134" t="s">
        <v>246</v>
      </c>
      <c r="Y33" s="134" t="s">
        <v>246</v>
      </c>
      <c r="Z33" s="136">
        <v>100.32231903076172</v>
      </c>
      <c r="AA33" s="134" t="s">
        <v>295</v>
      </c>
      <c r="AB33" s="135" t="s">
        <v>295</v>
      </c>
      <c r="AD33" s="6" t="s">
        <v>13</v>
      </c>
      <c r="AE33" s="136">
        <v>0</v>
      </c>
      <c r="AF33" s="134" t="s">
        <v>295</v>
      </c>
      <c r="AG33" s="134" t="s">
        <v>246</v>
      </c>
      <c r="AH33" s="134" t="s">
        <v>246</v>
      </c>
      <c r="AI33" s="136">
        <v>60.40816116333008</v>
      </c>
      <c r="AJ33" s="134" t="s">
        <v>295</v>
      </c>
      <c r="AK33" s="135" t="s">
        <v>295</v>
      </c>
      <c r="AM33" s="6" t="s">
        <v>13</v>
      </c>
      <c r="AN33" s="134" t="s">
        <v>246</v>
      </c>
      <c r="AO33" s="134" t="s">
        <v>246</v>
      </c>
      <c r="AP33" s="134" t="s">
        <v>246</v>
      </c>
      <c r="AQ33" s="134" t="s">
        <v>246</v>
      </c>
      <c r="AR33" s="136">
        <v>145.29417419433594</v>
      </c>
      <c r="AS33" s="134" t="s">
        <v>246</v>
      </c>
      <c r="AT33" s="135" t="s">
        <v>246</v>
      </c>
      <c r="AV33" s="6" t="s">
        <v>13</v>
      </c>
      <c r="AW33" s="134" t="s">
        <v>246</v>
      </c>
      <c r="AX33" s="134" t="s">
        <v>295</v>
      </c>
      <c r="AY33" s="134" t="s">
        <v>295</v>
      </c>
      <c r="AZ33" s="134" t="s">
        <v>246</v>
      </c>
      <c r="BA33" s="134" t="s">
        <v>246</v>
      </c>
      <c r="BB33" s="134" t="s">
        <v>295</v>
      </c>
      <c r="BC33" s="135" t="s">
        <v>295</v>
      </c>
    </row>
    <row r="34" spans="1:55" ht="15.75">
      <c r="A34" s="75" t="s">
        <v>21</v>
      </c>
      <c r="C34" s="6" t="s">
        <v>21</v>
      </c>
      <c r="D34" s="134" t="s">
        <v>295</v>
      </c>
      <c r="E34" s="134" t="s">
        <v>295</v>
      </c>
      <c r="F34" s="134" t="s">
        <v>295</v>
      </c>
      <c r="G34" s="134" t="s">
        <v>295</v>
      </c>
      <c r="H34" s="134" t="s">
        <v>246</v>
      </c>
      <c r="I34" s="134" t="s">
        <v>295</v>
      </c>
      <c r="J34" s="137">
        <v>77.21932220458984</v>
      </c>
      <c r="L34" s="6" t="s">
        <v>21</v>
      </c>
      <c r="M34" s="134" t="s">
        <v>296</v>
      </c>
      <c r="N34" s="134" t="s">
        <v>295</v>
      </c>
      <c r="O34" s="134" t="s">
        <v>295</v>
      </c>
      <c r="P34" s="134" t="s">
        <v>295</v>
      </c>
      <c r="Q34" s="134" t="s">
        <v>296</v>
      </c>
      <c r="R34" s="134" t="s">
        <v>295</v>
      </c>
      <c r="S34" s="135" t="s">
        <v>295</v>
      </c>
      <c r="U34" s="6" t="s">
        <v>21</v>
      </c>
      <c r="V34" s="134" t="s">
        <v>296</v>
      </c>
      <c r="W34" s="134" t="s">
        <v>295</v>
      </c>
      <c r="X34" s="134" t="s">
        <v>295</v>
      </c>
      <c r="Y34" s="134" t="s">
        <v>295</v>
      </c>
      <c r="Z34" s="134" t="s">
        <v>296</v>
      </c>
      <c r="AA34" s="134" t="s">
        <v>295</v>
      </c>
      <c r="AB34" s="135" t="s">
        <v>295</v>
      </c>
      <c r="AD34" s="6" t="s">
        <v>21</v>
      </c>
      <c r="AE34" s="134" t="s">
        <v>296</v>
      </c>
      <c r="AF34" s="134" t="s">
        <v>295</v>
      </c>
      <c r="AG34" s="134" t="s">
        <v>295</v>
      </c>
      <c r="AH34" s="134" t="s">
        <v>246</v>
      </c>
      <c r="AI34" s="134" t="s">
        <v>296</v>
      </c>
      <c r="AJ34" s="134" t="s">
        <v>295</v>
      </c>
      <c r="AK34" s="135" t="s">
        <v>295</v>
      </c>
      <c r="AM34" s="6" t="s">
        <v>21</v>
      </c>
      <c r="AN34" s="134" t="s">
        <v>246</v>
      </c>
      <c r="AO34" s="134" t="s">
        <v>246</v>
      </c>
      <c r="AP34" s="134" t="s">
        <v>295</v>
      </c>
      <c r="AQ34" s="134" t="s">
        <v>295</v>
      </c>
      <c r="AR34" s="134" t="s">
        <v>296</v>
      </c>
      <c r="AS34" s="134" t="s">
        <v>295</v>
      </c>
      <c r="AT34" s="135" t="s">
        <v>295</v>
      </c>
      <c r="AV34" s="6" t="s">
        <v>21</v>
      </c>
      <c r="AW34" s="134" t="s">
        <v>295</v>
      </c>
      <c r="AX34" s="134">
        <v>105.6873550415039</v>
      </c>
      <c r="AY34" s="134" t="s">
        <v>295</v>
      </c>
      <c r="AZ34" s="134" t="s">
        <v>295</v>
      </c>
      <c r="BA34" s="134" t="s">
        <v>295</v>
      </c>
      <c r="BB34" s="134">
        <v>96.82581329345703</v>
      </c>
      <c r="BC34" s="135">
        <v>87.73933410644531</v>
      </c>
    </row>
    <row r="35" spans="1:55" ht="15.75">
      <c r="A35" s="75" t="s">
        <v>22</v>
      </c>
      <c r="C35" s="6" t="s">
        <v>22</v>
      </c>
      <c r="D35" s="134">
        <v>85.35480499267578</v>
      </c>
      <c r="E35" s="134">
        <v>93.20481872558594</v>
      </c>
      <c r="F35" s="134" t="s">
        <v>295</v>
      </c>
      <c r="G35" s="134" t="s">
        <v>295</v>
      </c>
      <c r="H35" s="134" t="s">
        <v>295</v>
      </c>
      <c r="I35" s="134">
        <v>98.25720977783203</v>
      </c>
      <c r="J35" s="135">
        <v>93.24736022949219</v>
      </c>
      <c r="L35" s="6" t="s">
        <v>22</v>
      </c>
      <c r="M35" s="134" t="s">
        <v>296</v>
      </c>
      <c r="N35" s="136">
        <v>89.58675384521484</v>
      </c>
      <c r="O35" s="134" t="s">
        <v>295</v>
      </c>
      <c r="P35" s="134" t="s">
        <v>295</v>
      </c>
      <c r="Q35" s="134" t="s">
        <v>296</v>
      </c>
      <c r="R35" s="134">
        <v>96.96007537841797</v>
      </c>
      <c r="S35" s="135">
        <v>96.96007537841797</v>
      </c>
      <c r="U35" s="6" t="s">
        <v>22</v>
      </c>
      <c r="V35" s="134" t="s">
        <v>296</v>
      </c>
      <c r="W35" s="134">
        <v>87.64881896972656</v>
      </c>
      <c r="X35" s="136">
        <v>67.27579498291016</v>
      </c>
      <c r="Y35" s="134" t="s">
        <v>295</v>
      </c>
      <c r="Z35" s="134" t="s">
        <v>296</v>
      </c>
      <c r="AA35" s="134">
        <v>79.94880676269531</v>
      </c>
      <c r="AB35" s="135">
        <v>79.94880676269531</v>
      </c>
      <c r="AD35" s="6" t="s">
        <v>22</v>
      </c>
      <c r="AE35" s="134" t="s">
        <v>296</v>
      </c>
      <c r="AF35" s="134">
        <v>136.1894989013672</v>
      </c>
      <c r="AG35" s="136">
        <v>90.97053527832031</v>
      </c>
      <c r="AH35" s="134" t="s">
        <v>295</v>
      </c>
      <c r="AI35" s="134" t="s">
        <v>296</v>
      </c>
      <c r="AJ35" s="134">
        <v>112.3864974975586</v>
      </c>
      <c r="AK35" s="135">
        <v>112.3864974975586</v>
      </c>
      <c r="AM35" s="6" t="s">
        <v>22</v>
      </c>
      <c r="AN35" s="134" t="s">
        <v>246</v>
      </c>
      <c r="AO35" s="134" t="s">
        <v>295</v>
      </c>
      <c r="AP35" s="134" t="s">
        <v>295</v>
      </c>
      <c r="AQ35" s="134" t="s">
        <v>295</v>
      </c>
      <c r="AR35" s="134" t="s">
        <v>296</v>
      </c>
      <c r="AS35" s="134" t="s">
        <v>295</v>
      </c>
      <c r="AT35" s="135" t="s">
        <v>295</v>
      </c>
      <c r="AV35" s="6" t="s">
        <v>22</v>
      </c>
      <c r="AW35" s="134">
        <v>85.35480499267578</v>
      </c>
      <c r="AX35" s="134">
        <v>95.54550170898438</v>
      </c>
      <c r="AY35" s="134">
        <v>95.22212982177734</v>
      </c>
      <c r="AZ35" s="134" t="s">
        <v>295</v>
      </c>
      <c r="BA35" s="134" t="s">
        <v>295</v>
      </c>
      <c r="BB35" s="134">
        <v>96.4715805053711</v>
      </c>
      <c r="BC35" s="135">
        <v>94.89702606201172</v>
      </c>
    </row>
    <row r="36" spans="1:55" ht="15.75">
      <c r="A36" s="75" t="s">
        <v>23</v>
      </c>
      <c r="C36" s="6" t="s">
        <v>23</v>
      </c>
      <c r="D36" s="134">
        <v>96.83488464355469</v>
      </c>
      <c r="E36" s="134">
        <v>86.91413879394531</v>
      </c>
      <c r="F36" s="134">
        <v>89.706298828125</v>
      </c>
      <c r="G36" s="134" t="s">
        <v>295</v>
      </c>
      <c r="H36" s="134" t="s">
        <v>295</v>
      </c>
      <c r="I36" s="134">
        <v>90.2593765258789</v>
      </c>
      <c r="J36" s="135">
        <v>94.76378631591797</v>
      </c>
      <c r="L36" s="6" t="s">
        <v>23</v>
      </c>
      <c r="M36" s="134" t="s">
        <v>296</v>
      </c>
      <c r="N36" s="134">
        <v>94.02983856201172</v>
      </c>
      <c r="O36" s="134">
        <v>116.03284454345703</v>
      </c>
      <c r="P36" s="134" t="s">
        <v>295</v>
      </c>
      <c r="Q36" s="134" t="s">
        <v>296</v>
      </c>
      <c r="R36" s="134">
        <v>104.46150207519531</v>
      </c>
      <c r="S36" s="135">
        <v>104.46150207519531</v>
      </c>
      <c r="U36" s="6" t="s">
        <v>23</v>
      </c>
      <c r="V36" s="134" t="s">
        <v>296</v>
      </c>
      <c r="W36" s="134">
        <v>72.51163482666016</v>
      </c>
      <c r="X36" s="136">
        <v>86.5873794555664</v>
      </c>
      <c r="Y36" s="134" t="s">
        <v>295</v>
      </c>
      <c r="Z36" s="134" t="s">
        <v>296</v>
      </c>
      <c r="AA36" s="134">
        <v>82.0956802368164</v>
      </c>
      <c r="AB36" s="135">
        <v>82.0956802368164</v>
      </c>
      <c r="AD36" s="6" t="s">
        <v>23</v>
      </c>
      <c r="AE36" s="134" t="s">
        <v>296</v>
      </c>
      <c r="AF36" s="134">
        <v>82.53964233398438</v>
      </c>
      <c r="AG36" s="136">
        <v>91.56598663330078</v>
      </c>
      <c r="AH36" s="134" t="s">
        <v>295</v>
      </c>
      <c r="AI36" s="134" t="s">
        <v>296</v>
      </c>
      <c r="AJ36" s="134">
        <v>90.01837921142578</v>
      </c>
      <c r="AK36" s="135">
        <v>90.01837921142578</v>
      </c>
      <c r="AM36" s="6" t="s">
        <v>23</v>
      </c>
      <c r="AN36" s="134" t="s">
        <v>246</v>
      </c>
      <c r="AO36" s="134" t="s">
        <v>295</v>
      </c>
      <c r="AP36" s="134" t="s">
        <v>295</v>
      </c>
      <c r="AQ36" s="134" t="s">
        <v>295</v>
      </c>
      <c r="AR36" s="134" t="s">
        <v>296</v>
      </c>
      <c r="AS36" s="136">
        <v>79.3260269165039</v>
      </c>
      <c r="AT36" s="137">
        <v>79.3260269165039</v>
      </c>
      <c r="AV36" s="6" t="s">
        <v>23</v>
      </c>
      <c r="AW36" s="134">
        <v>96.83488464355469</v>
      </c>
      <c r="AX36" s="134">
        <v>82.5218276977539</v>
      </c>
      <c r="AY36" s="134">
        <v>90.20496368408203</v>
      </c>
      <c r="AZ36" s="134">
        <v>119.9374008178711</v>
      </c>
      <c r="BA36" s="134" t="s">
        <v>295</v>
      </c>
      <c r="BB36" s="134">
        <v>88.84803009033203</v>
      </c>
      <c r="BC36" s="135">
        <v>91.73160552978516</v>
      </c>
    </row>
    <row r="37" spans="1:55" ht="15.75">
      <c r="A37" s="75" t="s">
        <v>24</v>
      </c>
      <c r="C37" s="6" t="s">
        <v>24</v>
      </c>
      <c r="D37" s="134">
        <v>100.19525909423828</v>
      </c>
      <c r="E37" s="134">
        <v>96.02811431884766</v>
      </c>
      <c r="F37" s="134">
        <v>93.8739013671875</v>
      </c>
      <c r="G37" s="134">
        <v>114.01849365234375</v>
      </c>
      <c r="H37" s="134" t="s">
        <v>295</v>
      </c>
      <c r="I37" s="134">
        <v>98.41886901855469</v>
      </c>
      <c r="J37" s="135">
        <v>99.780029296875</v>
      </c>
      <c r="L37" s="6" t="s">
        <v>24</v>
      </c>
      <c r="M37" s="134" t="s">
        <v>296</v>
      </c>
      <c r="N37" s="134">
        <v>90.31253051757812</v>
      </c>
      <c r="O37" s="136">
        <v>83.8597183227539</v>
      </c>
      <c r="P37" s="136">
        <v>101.3277359008789</v>
      </c>
      <c r="Q37" s="134" t="s">
        <v>296</v>
      </c>
      <c r="R37" s="134">
        <v>86.99134063720703</v>
      </c>
      <c r="S37" s="135">
        <v>86.99134063720703</v>
      </c>
      <c r="U37" s="6" t="s">
        <v>24</v>
      </c>
      <c r="V37" s="134" t="s">
        <v>296</v>
      </c>
      <c r="W37" s="134">
        <v>85.2249755859375</v>
      </c>
      <c r="X37" s="134">
        <v>105.7098617553711</v>
      </c>
      <c r="Y37" s="136">
        <v>96.04805755615234</v>
      </c>
      <c r="Z37" s="134" t="s">
        <v>296</v>
      </c>
      <c r="AA37" s="134">
        <v>89.26834869384766</v>
      </c>
      <c r="AB37" s="135">
        <v>89.26834869384766</v>
      </c>
      <c r="AD37" s="6" t="s">
        <v>24</v>
      </c>
      <c r="AE37" s="134" t="s">
        <v>296</v>
      </c>
      <c r="AF37" s="134">
        <v>94.7765884399414</v>
      </c>
      <c r="AG37" s="136">
        <v>100.96492004394531</v>
      </c>
      <c r="AH37" s="134" t="s">
        <v>295</v>
      </c>
      <c r="AI37" s="134" t="s">
        <v>296</v>
      </c>
      <c r="AJ37" s="134">
        <v>93.5601806640625</v>
      </c>
      <c r="AK37" s="135">
        <v>93.5601806640625</v>
      </c>
      <c r="AM37" s="6" t="s">
        <v>24</v>
      </c>
      <c r="AN37" s="134" t="s">
        <v>246</v>
      </c>
      <c r="AO37" s="134" t="s">
        <v>295</v>
      </c>
      <c r="AP37" s="136">
        <v>95.79227447509766</v>
      </c>
      <c r="AQ37" s="134" t="s">
        <v>295</v>
      </c>
      <c r="AR37" s="134" t="s">
        <v>296</v>
      </c>
      <c r="AS37" s="134" t="s">
        <v>295</v>
      </c>
      <c r="AT37" s="135" t="s">
        <v>295</v>
      </c>
      <c r="AV37" s="6" t="s">
        <v>24</v>
      </c>
      <c r="AW37" s="134">
        <v>100.19525909423828</v>
      </c>
      <c r="AX37" s="134">
        <v>91.84290313720703</v>
      </c>
      <c r="AY37" s="134">
        <v>96.37886047363281</v>
      </c>
      <c r="AZ37" s="134">
        <v>85.2467041015625</v>
      </c>
      <c r="BA37" s="134">
        <v>108.88331604003906</v>
      </c>
      <c r="BB37" s="134">
        <v>92.58464050292969</v>
      </c>
      <c r="BC37" s="135">
        <v>96.53455352783203</v>
      </c>
    </row>
    <row r="38" spans="1:55" ht="15.75">
      <c r="A38" s="75" t="s">
        <v>25</v>
      </c>
      <c r="C38" s="6" t="s">
        <v>25</v>
      </c>
      <c r="D38" s="134">
        <v>102.10262298583984</v>
      </c>
      <c r="E38" s="134">
        <v>82.12293243408203</v>
      </c>
      <c r="F38" s="134">
        <v>96.95853424072266</v>
      </c>
      <c r="G38" s="134">
        <v>100.95606231689453</v>
      </c>
      <c r="H38" s="134" t="s">
        <v>295</v>
      </c>
      <c r="I38" s="134">
        <v>88.74829864501953</v>
      </c>
      <c r="J38" s="135">
        <v>98.06327056884766</v>
      </c>
      <c r="L38" s="6" t="s">
        <v>25</v>
      </c>
      <c r="M38" s="134" t="s">
        <v>296</v>
      </c>
      <c r="N38" s="134">
        <v>88.94542694091797</v>
      </c>
      <c r="O38" s="134">
        <v>102.77155303955078</v>
      </c>
      <c r="P38" s="134" t="s">
        <v>295</v>
      </c>
      <c r="Q38" s="134" t="s">
        <v>296</v>
      </c>
      <c r="R38" s="134">
        <v>91.84761810302734</v>
      </c>
      <c r="S38" s="135">
        <v>91.63716888427734</v>
      </c>
      <c r="U38" s="6" t="s">
        <v>25</v>
      </c>
      <c r="V38" s="134" t="s">
        <v>296</v>
      </c>
      <c r="W38" s="134">
        <v>104.61286163330078</v>
      </c>
      <c r="X38" s="134">
        <v>108.40274810791016</v>
      </c>
      <c r="Y38" s="134" t="s">
        <v>295</v>
      </c>
      <c r="Z38" s="134" t="s">
        <v>296</v>
      </c>
      <c r="AA38" s="134">
        <v>103.47815704345703</v>
      </c>
      <c r="AB38" s="135">
        <v>102.260986328125</v>
      </c>
      <c r="AD38" s="6" t="s">
        <v>25</v>
      </c>
      <c r="AE38" s="134" t="s">
        <v>296</v>
      </c>
      <c r="AF38" s="134">
        <v>96.4678726196289</v>
      </c>
      <c r="AG38" s="136">
        <v>98.49530029296875</v>
      </c>
      <c r="AH38" s="134">
        <v>129.4960174560547</v>
      </c>
      <c r="AI38" s="134" t="s">
        <v>296</v>
      </c>
      <c r="AJ38" s="134">
        <v>96.3815689086914</v>
      </c>
      <c r="AK38" s="135">
        <v>96.3815689086914</v>
      </c>
      <c r="AM38" s="6" t="s">
        <v>25</v>
      </c>
      <c r="AN38" s="134" t="s">
        <v>246</v>
      </c>
      <c r="AO38" s="134" t="s">
        <v>295</v>
      </c>
      <c r="AP38" s="134" t="s">
        <v>295</v>
      </c>
      <c r="AQ38" s="134" t="s">
        <v>295</v>
      </c>
      <c r="AR38" s="134" t="s">
        <v>296</v>
      </c>
      <c r="AS38" s="134">
        <v>106.17369842529297</v>
      </c>
      <c r="AT38" s="135">
        <v>106.17369842529297</v>
      </c>
      <c r="AV38" s="6" t="s">
        <v>25</v>
      </c>
      <c r="AW38" s="134">
        <v>101.78173065185547</v>
      </c>
      <c r="AX38" s="134">
        <v>91.63964080810547</v>
      </c>
      <c r="AY38" s="134">
        <v>99.15511322021484</v>
      </c>
      <c r="AZ38" s="134">
        <v>102.8294677734375</v>
      </c>
      <c r="BA38" s="134" t="s">
        <v>295</v>
      </c>
      <c r="BB38" s="134">
        <v>94.67979431152344</v>
      </c>
      <c r="BC38" s="135">
        <v>98.22056579589844</v>
      </c>
    </row>
    <row r="39" spans="1:55" ht="15.75">
      <c r="A39" s="75" t="s">
        <v>26</v>
      </c>
      <c r="C39" s="6" t="s">
        <v>26</v>
      </c>
      <c r="D39" s="134">
        <v>103.95013427734375</v>
      </c>
      <c r="E39" s="134">
        <v>92.50981140136719</v>
      </c>
      <c r="F39" s="134">
        <v>87.55406188964844</v>
      </c>
      <c r="G39" s="134">
        <v>100.22327423095703</v>
      </c>
      <c r="H39" s="136">
        <v>103.47351837158203</v>
      </c>
      <c r="I39" s="134">
        <v>91.27481842041016</v>
      </c>
      <c r="J39" s="135">
        <v>100.29862213134766</v>
      </c>
      <c r="L39" s="6" t="s">
        <v>26</v>
      </c>
      <c r="M39" s="134" t="s">
        <v>296</v>
      </c>
      <c r="N39" s="134">
        <v>102.00830078125</v>
      </c>
      <c r="O39" s="134">
        <v>116.77156066894531</v>
      </c>
      <c r="P39" s="136">
        <v>75.23039245605469</v>
      </c>
      <c r="Q39" s="134" t="s">
        <v>296</v>
      </c>
      <c r="R39" s="134">
        <v>102.97337341308594</v>
      </c>
      <c r="S39" s="135">
        <v>102.79142761230469</v>
      </c>
      <c r="U39" s="6" t="s">
        <v>26</v>
      </c>
      <c r="V39" s="134" t="s">
        <v>296</v>
      </c>
      <c r="W39" s="134">
        <v>116.81040954589844</v>
      </c>
      <c r="X39" s="136">
        <v>99.08745574951172</v>
      </c>
      <c r="Y39" s="134">
        <v>91.14390563964844</v>
      </c>
      <c r="Z39" s="134" t="s">
        <v>296</v>
      </c>
      <c r="AA39" s="134">
        <v>114.84078216552734</v>
      </c>
      <c r="AB39" s="135">
        <v>114.84078216552734</v>
      </c>
      <c r="AD39" s="6" t="s">
        <v>26</v>
      </c>
      <c r="AE39" s="134" t="s">
        <v>296</v>
      </c>
      <c r="AF39" s="134">
        <v>105.26304626464844</v>
      </c>
      <c r="AG39" s="134">
        <v>137.19053649902344</v>
      </c>
      <c r="AH39" s="134" t="s">
        <v>296</v>
      </c>
      <c r="AI39" s="134" t="s">
        <v>296</v>
      </c>
      <c r="AJ39" s="134">
        <v>119.65579986572266</v>
      </c>
      <c r="AK39" s="135">
        <v>119.65579986572266</v>
      </c>
      <c r="AM39" s="6" t="s">
        <v>26</v>
      </c>
      <c r="AN39" s="134" t="s">
        <v>246</v>
      </c>
      <c r="AO39" s="136">
        <v>101.7357177734375</v>
      </c>
      <c r="AP39" s="136">
        <v>101.49439239501953</v>
      </c>
      <c r="AQ39" s="134" t="s">
        <v>295</v>
      </c>
      <c r="AR39" s="134" t="s">
        <v>296</v>
      </c>
      <c r="AS39" s="134">
        <v>115.8140869140625</v>
      </c>
      <c r="AT39" s="135">
        <v>115.8140869140625</v>
      </c>
      <c r="AV39" s="6" t="s">
        <v>26</v>
      </c>
      <c r="AW39" s="134">
        <v>103.92764282226562</v>
      </c>
      <c r="AX39" s="134">
        <v>101.89645385742188</v>
      </c>
      <c r="AY39" s="134">
        <v>105.8003921508789</v>
      </c>
      <c r="AZ39" s="134">
        <v>105.8885269165039</v>
      </c>
      <c r="BA39" s="134">
        <v>101.64454650878906</v>
      </c>
      <c r="BB39" s="134">
        <v>103.32512664794922</v>
      </c>
      <c r="BC39" s="135">
        <v>103.64507293701172</v>
      </c>
    </row>
    <row r="40" spans="1:55" ht="15.75">
      <c r="A40" s="75" t="s">
        <v>27</v>
      </c>
      <c r="C40" s="6" t="s">
        <v>27</v>
      </c>
      <c r="D40" s="134">
        <v>98.93360137939453</v>
      </c>
      <c r="E40" s="134">
        <v>99.33513641357422</v>
      </c>
      <c r="F40" s="134">
        <v>85.81157684326172</v>
      </c>
      <c r="G40" s="134">
        <v>106.6168212890625</v>
      </c>
      <c r="H40" s="134" t="s">
        <v>295</v>
      </c>
      <c r="I40" s="134">
        <v>97.18632507324219</v>
      </c>
      <c r="J40" s="135">
        <v>98.42623901367188</v>
      </c>
      <c r="L40" s="6" t="s">
        <v>27</v>
      </c>
      <c r="M40" s="134" t="s">
        <v>296</v>
      </c>
      <c r="N40" s="134">
        <v>73.10308074951172</v>
      </c>
      <c r="O40" s="134">
        <v>123.8163833618164</v>
      </c>
      <c r="P40" s="134" t="s">
        <v>295</v>
      </c>
      <c r="Q40" s="134" t="s">
        <v>296</v>
      </c>
      <c r="R40" s="134">
        <v>87.34378051757812</v>
      </c>
      <c r="S40" s="135">
        <v>86.84537506103516</v>
      </c>
      <c r="U40" s="6" t="s">
        <v>27</v>
      </c>
      <c r="V40" s="134" t="s">
        <v>296</v>
      </c>
      <c r="W40" s="134">
        <v>104.32771301269531</v>
      </c>
      <c r="X40" s="136">
        <v>112.96488189697266</v>
      </c>
      <c r="Y40" s="134" t="s">
        <v>296</v>
      </c>
      <c r="Z40" s="134" t="s">
        <v>296</v>
      </c>
      <c r="AA40" s="134">
        <v>104.88030242919922</v>
      </c>
      <c r="AB40" s="135">
        <v>104.88030242919922</v>
      </c>
      <c r="AD40" s="6" t="s">
        <v>27</v>
      </c>
      <c r="AE40" s="134" t="s">
        <v>296</v>
      </c>
      <c r="AF40" s="134">
        <v>91.90179443359375</v>
      </c>
      <c r="AG40" s="136">
        <v>76.95170593261719</v>
      </c>
      <c r="AH40" s="134" t="s">
        <v>296</v>
      </c>
      <c r="AI40" s="134" t="s">
        <v>296</v>
      </c>
      <c r="AJ40" s="134">
        <v>91.2464828491211</v>
      </c>
      <c r="AK40" s="135">
        <v>91.2464828491211</v>
      </c>
      <c r="AM40" s="6" t="s">
        <v>27</v>
      </c>
      <c r="AN40" s="134" t="s">
        <v>246</v>
      </c>
      <c r="AO40" s="136">
        <v>123.07422637939453</v>
      </c>
      <c r="AP40" s="134" t="s">
        <v>295</v>
      </c>
      <c r="AQ40" s="136">
        <v>124.67524719238281</v>
      </c>
      <c r="AR40" s="134" t="s">
        <v>296</v>
      </c>
      <c r="AS40" s="134">
        <v>121.88059997558594</v>
      </c>
      <c r="AT40" s="135">
        <v>121.88059997558594</v>
      </c>
      <c r="AV40" s="6" t="s">
        <v>27</v>
      </c>
      <c r="AW40" s="134">
        <v>98.83555603027344</v>
      </c>
      <c r="AX40" s="134">
        <v>96.97335052490234</v>
      </c>
      <c r="AY40" s="134">
        <v>94.37466430664062</v>
      </c>
      <c r="AZ40" s="134">
        <v>107.5771255493164</v>
      </c>
      <c r="BA40" s="134">
        <v>84.98400115966797</v>
      </c>
      <c r="BB40" s="134">
        <v>97.57722473144531</v>
      </c>
      <c r="BC40" s="135">
        <v>98.25218200683594</v>
      </c>
    </row>
    <row r="41" spans="1:55" ht="15.75">
      <c r="A41" s="75" t="s">
        <v>28</v>
      </c>
      <c r="C41" s="6" t="s">
        <v>28</v>
      </c>
      <c r="D41" s="134">
        <v>104.8248291015625</v>
      </c>
      <c r="E41" s="134">
        <v>101.32896423339844</v>
      </c>
      <c r="F41" s="134">
        <v>110.39873504638672</v>
      </c>
      <c r="G41" s="134">
        <v>84.19923400878906</v>
      </c>
      <c r="H41" s="136">
        <v>95.41414642333984</v>
      </c>
      <c r="I41" s="134">
        <v>102.08307647705078</v>
      </c>
      <c r="J41" s="135">
        <v>104.05751037597656</v>
      </c>
      <c r="L41" s="6" t="s">
        <v>28</v>
      </c>
      <c r="M41" s="134" t="s">
        <v>296</v>
      </c>
      <c r="N41" s="134">
        <v>104.4847640991211</v>
      </c>
      <c r="O41" s="134">
        <v>147.11627197265625</v>
      </c>
      <c r="P41" s="136">
        <v>66.97476196289062</v>
      </c>
      <c r="Q41" s="134" t="s">
        <v>296</v>
      </c>
      <c r="R41" s="134">
        <v>117.3335952758789</v>
      </c>
      <c r="S41" s="135">
        <v>111.77833557128906</v>
      </c>
      <c r="U41" s="6" t="s">
        <v>28</v>
      </c>
      <c r="V41" s="134" t="s">
        <v>296</v>
      </c>
      <c r="W41" s="134">
        <v>84.89347076416016</v>
      </c>
      <c r="X41" s="136">
        <v>126.15753173828125</v>
      </c>
      <c r="Y41" s="134" t="s">
        <v>296</v>
      </c>
      <c r="Z41" s="134" t="s">
        <v>296</v>
      </c>
      <c r="AA41" s="134">
        <v>91.49154663085938</v>
      </c>
      <c r="AB41" s="135">
        <v>91.90931701660156</v>
      </c>
      <c r="AD41" s="6" t="s">
        <v>28</v>
      </c>
      <c r="AE41" s="134" t="s">
        <v>296</v>
      </c>
      <c r="AF41" s="134">
        <v>136.54733276367188</v>
      </c>
      <c r="AG41" s="134" t="s">
        <v>295</v>
      </c>
      <c r="AH41" s="134" t="s">
        <v>296</v>
      </c>
      <c r="AI41" s="134" t="s">
        <v>296</v>
      </c>
      <c r="AJ41" s="134">
        <v>113.17562866210938</v>
      </c>
      <c r="AK41" s="135">
        <v>113.03245544433594</v>
      </c>
      <c r="AM41" s="6" t="s">
        <v>28</v>
      </c>
      <c r="AN41" s="134" t="s">
        <v>246</v>
      </c>
      <c r="AO41" s="136">
        <v>86.71704864501953</v>
      </c>
      <c r="AP41" s="134" t="s">
        <v>295</v>
      </c>
      <c r="AQ41" s="134" t="s">
        <v>296</v>
      </c>
      <c r="AR41" s="134" t="s">
        <v>296</v>
      </c>
      <c r="AS41" s="134">
        <v>88.59818267822266</v>
      </c>
      <c r="AT41" s="135">
        <v>88.59818267822266</v>
      </c>
      <c r="AV41" s="6" t="s">
        <v>28</v>
      </c>
      <c r="AW41" s="134">
        <v>104.43305206298828</v>
      </c>
      <c r="AX41" s="134">
        <v>99.97730255126953</v>
      </c>
      <c r="AY41" s="134">
        <v>114.56498718261719</v>
      </c>
      <c r="AZ41" s="134">
        <v>77.80951690673828</v>
      </c>
      <c r="BA41" s="134" t="s">
        <v>296</v>
      </c>
      <c r="BB41" s="134">
        <v>101.22905731201172</v>
      </c>
      <c r="BC41" s="135">
        <v>103.07710266113281</v>
      </c>
    </row>
    <row r="42" spans="1:55" ht="15.75">
      <c r="A42" s="75" t="s">
        <v>144</v>
      </c>
      <c r="C42" s="6" t="s">
        <v>144</v>
      </c>
      <c r="D42" s="134">
        <v>125.53790283203125</v>
      </c>
      <c r="E42" s="134">
        <v>135.1875762939453</v>
      </c>
      <c r="F42" s="136">
        <v>146.82568359375</v>
      </c>
      <c r="G42" s="134" t="s">
        <v>296</v>
      </c>
      <c r="H42" s="134" t="s">
        <v>296</v>
      </c>
      <c r="I42" s="134">
        <v>127.10595703125</v>
      </c>
      <c r="J42" s="135">
        <v>125.96040344238281</v>
      </c>
      <c r="L42" s="6" t="s">
        <v>144</v>
      </c>
      <c r="M42" s="134" t="s">
        <v>296</v>
      </c>
      <c r="N42" s="134" t="s">
        <v>296</v>
      </c>
      <c r="O42" s="134" t="s">
        <v>296</v>
      </c>
      <c r="P42" s="134" t="s">
        <v>296</v>
      </c>
      <c r="Q42" s="134" t="s">
        <v>296</v>
      </c>
      <c r="R42" s="136">
        <v>99.91360473632812</v>
      </c>
      <c r="S42" s="137">
        <v>91.75312042236328</v>
      </c>
      <c r="U42" s="6" t="s">
        <v>144</v>
      </c>
      <c r="V42" s="134" t="s">
        <v>296</v>
      </c>
      <c r="W42" s="136">
        <v>80.7520751953125</v>
      </c>
      <c r="X42" s="134" t="s">
        <v>296</v>
      </c>
      <c r="Y42" s="134" t="s">
        <v>296</v>
      </c>
      <c r="Z42" s="134" t="s">
        <v>296</v>
      </c>
      <c r="AA42" s="136">
        <v>81.75664520263672</v>
      </c>
      <c r="AB42" s="137">
        <v>78.47901916503906</v>
      </c>
      <c r="AD42" s="6" t="s">
        <v>144</v>
      </c>
      <c r="AE42" s="134" t="s">
        <v>296</v>
      </c>
      <c r="AF42" s="134" t="s">
        <v>296</v>
      </c>
      <c r="AG42" s="136">
        <v>78.86915588378906</v>
      </c>
      <c r="AH42" s="134" t="s">
        <v>296</v>
      </c>
      <c r="AI42" s="134" t="s">
        <v>296</v>
      </c>
      <c r="AJ42" s="134" t="s">
        <v>296</v>
      </c>
      <c r="AK42" s="135" t="s">
        <v>296</v>
      </c>
      <c r="AM42" s="6" t="s">
        <v>144</v>
      </c>
      <c r="AN42" s="134" t="s">
        <v>246</v>
      </c>
      <c r="AO42" s="134" t="s">
        <v>296</v>
      </c>
      <c r="AP42" s="136">
        <v>90.03884887695312</v>
      </c>
      <c r="AQ42" s="134" t="s">
        <v>296</v>
      </c>
      <c r="AR42" s="134" t="s">
        <v>296</v>
      </c>
      <c r="AS42" s="134" t="s">
        <v>296</v>
      </c>
      <c r="AT42" s="135" t="s">
        <v>296</v>
      </c>
      <c r="AV42" s="6" t="s">
        <v>144</v>
      </c>
      <c r="AW42" s="134">
        <v>124.21139526367188</v>
      </c>
      <c r="AX42" s="134">
        <v>119.84993743896484</v>
      </c>
      <c r="AY42" s="134">
        <v>125.2020492553711</v>
      </c>
      <c r="AZ42" s="134" t="s">
        <v>296</v>
      </c>
      <c r="BA42" s="134" t="s">
        <v>296</v>
      </c>
      <c r="BB42" s="134">
        <v>114.95076751708984</v>
      </c>
      <c r="BC42" s="135">
        <v>120.65892791748047</v>
      </c>
    </row>
    <row r="43" spans="1:55" ht="15.75">
      <c r="A43" s="75" t="s">
        <v>155</v>
      </c>
      <c r="C43" s="6" t="s">
        <v>155</v>
      </c>
      <c r="D43" s="134" t="s">
        <v>246</v>
      </c>
      <c r="E43" s="134" t="s">
        <v>246</v>
      </c>
      <c r="F43" s="134" t="s">
        <v>246</v>
      </c>
      <c r="G43" s="134" t="s">
        <v>296</v>
      </c>
      <c r="H43" s="134" t="s">
        <v>296</v>
      </c>
      <c r="I43" s="134" t="s">
        <v>246</v>
      </c>
      <c r="J43" s="135" t="s">
        <v>246</v>
      </c>
      <c r="L43" s="6" t="s">
        <v>155</v>
      </c>
      <c r="M43" s="134" t="s">
        <v>296</v>
      </c>
      <c r="N43" s="134" t="s">
        <v>296</v>
      </c>
      <c r="O43" s="134" t="s">
        <v>296</v>
      </c>
      <c r="P43" s="134" t="s">
        <v>296</v>
      </c>
      <c r="Q43" s="134" t="s">
        <v>296</v>
      </c>
      <c r="R43" s="134" t="s">
        <v>246</v>
      </c>
      <c r="S43" s="135" t="s">
        <v>246</v>
      </c>
      <c r="U43" s="6" t="s">
        <v>155</v>
      </c>
      <c r="V43" s="134" t="s">
        <v>296</v>
      </c>
      <c r="W43" s="134" t="s">
        <v>246</v>
      </c>
      <c r="X43" s="134" t="s">
        <v>296</v>
      </c>
      <c r="Y43" s="134" t="s">
        <v>296</v>
      </c>
      <c r="Z43" s="134" t="s">
        <v>296</v>
      </c>
      <c r="AA43" s="134" t="s">
        <v>246</v>
      </c>
      <c r="AB43" s="135" t="s">
        <v>246</v>
      </c>
      <c r="AD43" s="6" t="s">
        <v>155</v>
      </c>
      <c r="AE43" s="134" t="s">
        <v>296</v>
      </c>
      <c r="AF43" s="134" t="s">
        <v>296</v>
      </c>
      <c r="AG43" s="134" t="s">
        <v>246</v>
      </c>
      <c r="AH43" s="134" t="s">
        <v>296</v>
      </c>
      <c r="AI43" s="134" t="s">
        <v>296</v>
      </c>
      <c r="AJ43" s="134" t="s">
        <v>296</v>
      </c>
      <c r="AK43" s="135" t="s">
        <v>296</v>
      </c>
      <c r="AM43" s="6" t="s">
        <v>155</v>
      </c>
      <c r="AN43" s="134" t="s">
        <v>246</v>
      </c>
      <c r="AO43" s="134" t="s">
        <v>296</v>
      </c>
      <c r="AP43" s="134" t="s">
        <v>246</v>
      </c>
      <c r="AQ43" s="134" t="s">
        <v>296</v>
      </c>
      <c r="AR43" s="134" t="s">
        <v>296</v>
      </c>
      <c r="AS43" s="134" t="s">
        <v>296</v>
      </c>
      <c r="AT43" s="135" t="s">
        <v>296</v>
      </c>
      <c r="AV43" s="6" t="s">
        <v>155</v>
      </c>
      <c r="AW43" s="134" t="s">
        <v>246</v>
      </c>
      <c r="AX43" s="134" t="s">
        <v>246</v>
      </c>
      <c r="AY43" s="134" t="s">
        <v>246</v>
      </c>
      <c r="AZ43" s="134" t="s">
        <v>296</v>
      </c>
      <c r="BA43" s="134" t="s">
        <v>296</v>
      </c>
      <c r="BB43" s="134" t="s">
        <v>246</v>
      </c>
      <c r="BC43" s="135" t="s">
        <v>246</v>
      </c>
    </row>
    <row r="44" spans="1:55" ht="15.75">
      <c r="A44" s="75" t="s">
        <v>145</v>
      </c>
      <c r="C44" s="6" t="s">
        <v>145</v>
      </c>
      <c r="D44" s="134" t="s">
        <v>246</v>
      </c>
      <c r="E44" s="134" t="s">
        <v>246</v>
      </c>
      <c r="F44" s="134" t="s">
        <v>246</v>
      </c>
      <c r="G44" s="134" t="s">
        <v>296</v>
      </c>
      <c r="H44" s="134" t="s">
        <v>296</v>
      </c>
      <c r="I44" s="134" t="s">
        <v>246</v>
      </c>
      <c r="J44" s="135" t="s">
        <v>246</v>
      </c>
      <c r="L44" s="6" t="s">
        <v>145</v>
      </c>
      <c r="M44" s="134" t="s">
        <v>296</v>
      </c>
      <c r="N44" s="134" t="s">
        <v>296</v>
      </c>
      <c r="O44" s="134" t="s">
        <v>296</v>
      </c>
      <c r="P44" s="134" t="s">
        <v>296</v>
      </c>
      <c r="Q44" s="134" t="s">
        <v>296</v>
      </c>
      <c r="R44" s="134" t="s">
        <v>246</v>
      </c>
      <c r="S44" s="135" t="s">
        <v>246</v>
      </c>
      <c r="U44" s="6" t="s">
        <v>145</v>
      </c>
      <c r="V44" s="134" t="s">
        <v>296</v>
      </c>
      <c r="W44" s="134" t="s">
        <v>246</v>
      </c>
      <c r="X44" s="134" t="s">
        <v>296</v>
      </c>
      <c r="Y44" s="134" t="s">
        <v>296</v>
      </c>
      <c r="Z44" s="134" t="s">
        <v>296</v>
      </c>
      <c r="AA44" s="134" t="s">
        <v>246</v>
      </c>
      <c r="AB44" s="135" t="s">
        <v>246</v>
      </c>
      <c r="AD44" s="6" t="s">
        <v>145</v>
      </c>
      <c r="AE44" s="134" t="s">
        <v>296</v>
      </c>
      <c r="AF44" s="134" t="s">
        <v>296</v>
      </c>
      <c r="AG44" s="134" t="s">
        <v>246</v>
      </c>
      <c r="AH44" s="134" t="s">
        <v>296</v>
      </c>
      <c r="AI44" s="134" t="s">
        <v>296</v>
      </c>
      <c r="AJ44" s="134" t="s">
        <v>296</v>
      </c>
      <c r="AK44" s="135" t="s">
        <v>296</v>
      </c>
      <c r="AM44" s="6" t="s">
        <v>145</v>
      </c>
      <c r="AN44" s="134" t="s">
        <v>246</v>
      </c>
      <c r="AO44" s="134" t="s">
        <v>296</v>
      </c>
      <c r="AP44" s="134" t="s">
        <v>246</v>
      </c>
      <c r="AQ44" s="134" t="s">
        <v>296</v>
      </c>
      <c r="AR44" s="134" t="s">
        <v>296</v>
      </c>
      <c r="AS44" s="134" t="s">
        <v>296</v>
      </c>
      <c r="AT44" s="135" t="s">
        <v>296</v>
      </c>
      <c r="AV44" s="6" t="s">
        <v>145</v>
      </c>
      <c r="AW44" s="134" t="s">
        <v>246</v>
      </c>
      <c r="AX44" s="134" t="s">
        <v>246</v>
      </c>
      <c r="AY44" s="134" t="s">
        <v>246</v>
      </c>
      <c r="AZ44" s="134" t="s">
        <v>296</v>
      </c>
      <c r="BA44" s="134" t="s">
        <v>296</v>
      </c>
      <c r="BB44" s="134" t="s">
        <v>246</v>
      </c>
      <c r="BC44" s="135" t="s">
        <v>246</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85.38521379736848</v>
      </c>
      <c r="E48" s="142">
        <v>50.87380792264493</v>
      </c>
      <c r="F48" s="142">
        <v>31.78827455859163</v>
      </c>
      <c r="G48" s="142">
        <v>13.04534968675119</v>
      </c>
      <c r="H48" s="142">
        <v>2.692028267064374</v>
      </c>
      <c r="I48" s="142">
        <v>76.0115124813084</v>
      </c>
      <c r="J48" s="143">
        <v>158.34143291038697</v>
      </c>
      <c r="K48" s="120"/>
      <c r="L48" s="6" t="s">
        <v>180</v>
      </c>
      <c r="M48" s="142">
        <v>2.519952933958744</v>
      </c>
      <c r="N48" s="142">
        <v>21.96381906756827</v>
      </c>
      <c r="O48" s="142">
        <v>17.811096157042428</v>
      </c>
      <c r="P48" s="142">
        <v>2.536472625258626</v>
      </c>
      <c r="Q48" s="142">
        <v>0.15963531212555016</v>
      </c>
      <c r="R48" s="142">
        <v>42.912505390865626</v>
      </c>
      <c r="S48" s="143">
        <v>41.360893803996255</v>
      </c>
      <c r="T48" s="120"/>
      <c r="U48" s="6" t="s">
        <v>180</v>
      </c>
      <c r="V48" s="142">
        <v>0.8829326131698386</v>
      </c>
      <c r="W48" s="142">
        <v>40.18286252354181</v>
      </c>
      <c r="X48" s="142">
        <v>6.7774239872020425</v>
      </c>
      <c r="Y48" s="142">
        <v>0.9610633685225729</v>
      </c>
      <c r="Z48" s="142">
        <v>1.003223169440381E-23</v>
      </c>
      <c r="AA48" s="142">
        <v>47.594398393789064</v>
      </c>
      <c r="AB48" s="143">
        <v>48.5158514046297</v>
      </c>
      <c r="AC48" s="120"/>
      <c r="AD48" s="6" t="s">
        <v>180</v>
      </c>
      <c r="AE48" s="142">
        <v>1.3960353683933259E-21</v>
      </c>
      <c r="AF48" s="142">
        <v>43.28029130329916</v>
      </c>
      <c r="AG48" s="142">
        <v>23.382815162782467</v>
      </c>
      <c r="AH48" s="142">
        <v>2.266578208512172</v>
      </c>
      <c r="AI48" s="142">
        <v>0.43288303180228316</v>
      </c>
      <c r="AJ48" s="142">
        <v>74.71554946540388</v>
      </c>
      <c r="AK48" s="143">
        <v>74.66450892696888</v>
      </c>
      <c r="AL48" s="120"/>
      <c r="AM48" s="6" t="s">
        <v>180</v>
      </c>
      <c r="AN48" s="142" t="s">
        <v>246</v>
      </c>
      <c r="AO48" s="142">
        <v>10.196750900477383</v>
      </c>
      <c r="AP48" s="142">
        <v>0.13288710009881494</v>
      </c>
      <c r="AQ48" s="142">
        <v>0.8418138811372234</v>
      </c>
      <c r="AR48" s="142">
        <v>0.3257083476209561</v>
      </c>
      <c r="AS48" s="142">
        <v>11.424810160747787</v>
      </c>
      <c r="AT48" s="143">
        <v>11.424810160747787</v>
      </c>
      <c r="AU48" s="120"/>
      <c r="AV48" s="6" t="s">
        <v>180</v>
      </c>
      <c r="AW48" s="142">
        <v>83.48141277704372</v>
      </c>
      <c r="AX48" s="142">
        <v>90.62719251119447</v>
      </c>
      <c r="AY48" s="142">
        <v>99.4845456609458</v>
      </c>
      <c r="AZ48" s="142">
        <v>27.947434886297263</v>
      </c>
      <c r="BA48" s="142">
        <v>5.365986910623423</v>
      </c>
      <c r="BB48" s="142">
        <v>123.44668019624778</v>
      </c>
      <c r="BC48" s="143">
        <v>191.99727699453106</v>
      </c>
    </row>
    <row r="49" spans="1:55" ht="15.75">
      <c r="A49" s="75" t="s">
        <v>15</v>
      </c>
      <c r="C49" s="6" t="s">
        <v>15</v>
      </c>
      <c r="D49" s="126">
        <v>51</v>
      </c>
      <c r="E49" s="126">
        <v>46</v>
      </c>
      <c r="F49" s="126">
        <v>25</v>
      </c>
      <c r="G49" s="126">
        <v>18</v>
      </c>
      <c r="H49" s="126">
        <v>3</v>
      </c>
      <c r="I49" s="126">
        <v>66</v>
      </c>
      <c r="J49" s="127">
        <v>90</v>
      </c>
      <c r="K49" s="120"/>
      <c r="L49" s="6" t="s">
        <v>15</v>
      </c>
      <c r="M49" s="126">
        <v>1</v>
      </c>
      <c r="N49" s="126">
        <v>26</v>
      </c>
      <c r="O49" s="126">
        <v>15</v>
      </c>
      <c r="P49" s="126">
        <v>5</v>
      </c>
      <c r="Q49" s="126">
        <v>1</v>
      </c>
      <c r="R49" s="126">
        <v>43</v>
      </c>
      <c r="S49" s="127">
        <v>43</v>
      </c>
      <c r="T49" s="120"/>
      <c r="U49" s="6" t="s">
        <v>15</v>
      </c>
      <c r="V49" s="126">
        <v>1</v>
      </c>
      <c r="W49" s="126">
        <v>38</v>
      </c>
      <c r="X49" s="126">
        <v>16</v>
      </c>
      <c r="Y49" s="126">
        <v>3</v>
      </c>
      <c r="Z49" s="126">
        <v>1</v>
      </c>
      <c r="AA49" s="126">
        <v>52</v>
      </c>
      <c r="AB49" s="127">
        <v>52</v>
      </c>
      <c r="AC49" s="120"/>
      <c r="AD49" s="6" t="s">
        <v>15</v>
      </c>
      <c r="AE49" s="126">
        <v>1</v>
      </c>
      <c r="AF49" s="126">
        <v>29</v>
      </c>
      <c r="AG49" s="126">
        <v>17</v>
      </c>
      <c r="AH49" s="126">
        <v>1</v>
      </c>
      <c r="AI49" s="126">
        <v>1</v>
      </c>
      <c r="AJ49" s="126">
        <v>43</v>
      </c>
      <c r="AK49" s="127">
        <v>43</v>
      </c>
      <c r="AL49" s="120"/>
      <c r="AM49" s="6" t="s">
        <v>15</v>
      </c>
      <c r="AN49" s="126" t="s">
        <v>246</v>
      </c>
      <c r="AO49" s="126">
        <v>5</v>
      </c>
      <c r="AP49" s="126">
        <v>4</v>
      </c>
      <c r="AQ49" s="126">
        <v>1</v>
      </c>
      <c r="AR49" s="126">
        <v>1</v>
      </c>
      <c r="AS49" s="126">
        <v>13</v>
      </c>
      <c r="AT49" s="127">
        <v>13</v>
      </c>
      <c r="AU49" s="120"/>
      <c r="AV49" s="6" t="s">
        <v>15</v>
      </c>
      <c r="AW49" s="126">
        <v>51</v>
      </c>
      <c r="AX49" s="126">
        <v>68</v>
      </c>
      <c r="AY49" s="126">
        <v>51</v>
      </c>
      <c r="AZ49" s="126">
        <v>26</v>
      </c>
      <c r="BA49" s="126">
        <v>4</v>
      </c>
      <c r="BB49" s="126">
        <v>78</v>
      </c>
      <c r="BC49" s="127">
        <v>104</v>
      </c>
    </row>
    <row r="50" spans="1:55" ht="18.75">
      <c r="A50" s="75" t="s">
        <v>37</v>
      </c>
      <c r="C50" s="6" t="s">
        <v>37</v>
      </c>
      <c r="D50" s="144">
        <v>0.0018102446467762553</v>
      </c>
      <c r="E50" s="144">
        <v>0.28767093026450075</v>
      </c>
      <c r="F50" s="144">
        <v>0.16422991798457032</v>
      </c>
      <c r="G50" s="144">
        <v>0.788871898740337</v>
      </c>
      <c r="H50" s="144">
        <v>0.44158370720255713</v>
      </c>
      <c r="I50" s="144">
        <v>0.18720890457055508</v>
      </c>
      <c r="J50" s="145">
        <v>1.1683764547593109E-05</v>
      </c>
      <c r="K50" s="120"/>
      <c r="L50" s="6" t="s">
        <v>37</v>
      </c>
      <c r="M50" s="144">
        <v>0.1124139398178502</v>
      </c>
      <c r="N50" s="144">
        <v>0.6906746515096363</v>
      </c>
      <c r="O50" s="144">
        <v>0.2727270251562165</v>
      </c>
      <c r="P50" s="144">
        <v>0.7709924828571054</v>
      </c>
      <c r="Q50" s="144">
        <v>0.6894924980952871</v>
      </c>
      <c r="R50" s="144">
        <v>0.47506713518588534</v>
      </c>
      <c r="S50" s="145">
        <v>0.5425457657700848</v>
      </c>
      <c r="T50" s="120"/>
      <c r="U50" s="6" t="s">
        <v>37</v>
      </c>
      <c r="V50" s="144">
        <v>0.3473997164918522</v>
      </c>
      <c r="W50" s="144">
        <v>0.373741387779278</v>
      </c>
      <c r="X50" s="144">
        <v>0.9773163109198855</v>
      </c>
      <c r="Y50" s="144">
        <v>0.8106722679420102</v>
      </c>
      <c r="Z50" s="144">
        <v>0.9999999999974728</v>
      </c>
      <c r="AA50" s="144">
        <v>0.6476346978000665</v>
      </c>
      <c r="AB50" s="145">
        <v>0.6117141803959198</v>
      </c>
      <c r="AC50" s="120"/>
      <c r="AD50" s="6" t="s">
        <v>37</v>
      </c>
      <c r="AE50" s="144">
        <v>0.9999999999701882</v>
      </c>
      <c r="AF50" s="144">
        <v>0.042883881750745534</v>
      </c>
      <c r="AG50" s="144">
        <v>0.1371978595392285</v>
      </c>
      <c r="AH50" s="144">
        <v>0.13219148503489675</v>
      </c>
      <c r="AI50" s="144">
        <v>0.5105776688000754</v>
      </c>
      <c r="AJ50" s="144">
        <v>0.001929739698044385</v>
      </c>
      <c r="AK50" s="145">
        <v>0.001953413786993071</v>
      </c>
      <c r="AL50" s="120"/>
      <c r="AM50" s="6" t="s">
        <v>37</v>
      </c>
      <c r="AN50" s="144" t="s">
        <v>246</v>
      </c>
      <c r="AO50" s="144">
        <v>0.0698485229254802</v>
      </c>
      <c r="AP50" s="144">
        <v>0.997888010774407</v>
      </c>
      <c r="AQ50" s="144">
        <v>0.35887851473161814</v>
      </c>
      <c r="AR50" s="144">
        <v>0.5681971635480128</v>
      </c>
      <c r="AS50" s="144">
        <v>0.5752759070453018</v>
      </c>
      <c r="AT50" s="145">
        <v>0.5752759070453018</v>
      </c>
      <c r="AU50" s="120"/>
      <c r="AV50" s="6" t="s">
        <v>37</v>
      </c>
      <c r="AW50" s="144">
        <v>0.0027688443445357852</v>
      </c>
      <c r="AX50" s="144">
        <v>0.03477229203346519</v>
      </c>
      <c r="AY50" s="144">
        <v>5.723406323508458E-05</v>
      </c>
      <c r="AZ50" s="144">
        <v>0.36104995048392546</v>
      </c>
      <c r="BA50" s="144">
        <v>0.25176287797976193</v>
      </c>
      <c r="BB50" s="144">
        <v>0.0008010531179578269</v>
      </c>
      <c r="BC50" s="145">
        <v>3.406560888098614E-07</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187.27130553363583</v>
      </c>
      <c r="E52" s="142">
        <v>96.23334456769139</v>
      </c>
      <c r="F52" s="142">
        <v>96.41638808165303</v>
      </c>
      <c r="G52" s="142">
        <v>48.061846524494385</v>
      </c>
      <c r="H52" s="142">
        <v>32.05861518168111</v>
      </c>
      <c r="I52" s="142">
        <v>124.69622247062895</v>
      </c>
      <c r="J52" s="143">
        <v>210.73091627730105</v>
      </c>
      <c r="K52" s="120"/>
      <c r="L52" s="6" t="s">
        <v>176</v>
      </c>
      <c r="M52" s="142">
        <v>25.90662712696839</v>
      </c>
      <c r="N52" s="142">
        <v>115.89035101971317</v>
      </c>
      <c r="O52" s="142">
        <v>81.721376345537</v>
      </c>
      <c r="P52" s="142">
        <v>50.51153811271274</v>
      </c>
      <c r="Q52" s="142">
        <v>26.999902820476688</v>
      </c>
      <c r="R52" s="142">
        <v>113.06107231424502</v>
      </c>
      <c r="S52" s="143">
        <v>128.01331602904003</v>
      </c>
      <c r="T52" s="120"/>
      <c r="U52" s="6" t="s">
        <v>176</v>
      </c>
      <c r="V52" s="142">
        <v>12.845811633658371</v>
      </c>
      <c r="W52" s="142">
        <v>97.86931982956958</v>
      </c>
      <c r="X52" s="142">
        <v>81.81845860061156</v>
      </c>
      <c r="Y52" s="142">
        <v>55.45813421515481</v>
      </c>
      <c r="Z52" s="142">
        <v>25.204510255704445</v>
      </c>
      <c r="AA52" s="142">
        <v>106.68647870960291</v>
      </c>
      <c r="AB52" s="143">
        <v>115.47338241280642</v>
      </c>
      <c r="AC52" s="120"/>
      <c r="AD52" s="6" t="s">
        <v>176</v>
      </c>
      <c r="AE52" s="142">
        <v>0.14326284600523886</v>
      </c>
      <c r="AF52" s="142">
        <v>107.1926691454051</v>
      </c>
      <c r="AG52" s="142">
        <v>108.53988306615639</v>
      </c>
      <c r="AH52" s="142">
        <v>55.85015621499962</v>
      </c>
      <c r="AI52" s="142">
        <v>11.077636800052792</v>
      </c>
      <c r="AJ52" s="142">
        <v>139.64652587599412</v>
      </c>
      <c r="AK52" s="143">
        <v>139.5853123153768</v>
      </c>
      <c r="AL52" s="120"/>
      <c r="AM52" s="6" t="s">
        <v>176</v>
      </c>
      <c r="AN52" s="142" t="s">
        <v>246</v>
      </c>
      <c r="AO52" s="142">
        <v>69.15861486766693</v>
      </c>
      <c r="AP52" s="142">
        <v>60.137593718609175</v>
      </c>
      <c r="AQ52" s="142">
        <v>53.50836878563432</v>
      </c>
      <c r="AR52" s="142">
        <v>16.680971711149922</v>
      </c>
      <c r="AS52" s="142">
        <v>93.14203287754363</v>
      </c>
      <c r="AT52" s="143">
        <v>93.14203287754363</v>
      </c>
      <c r="AU52" s="120"/>
      <c r="AV52" s="6" t="s">
        <v>176</v>
      </c>
      <c r="AW52" s="142">
        <v>185.70760568792207</v>
      </c>
      <c r="AX52" s="142">
        <v>134.90125768790253</v>
      </c>
      <c r="AY52" s="142">
        <v>127.10205346699686</v>
      </c>
      <c r="AZ52" s="142">
        <v>75.23111417787753</v>
      </c>
      <c r="BA52" s="142">
        <v>29.075801914560852</v>
      </c>
      <c r="BB52" s="142">
        <v>163.26496865962204</v>
      </c>
      <c r="BC52" s="143">
        <v>235.97365049227537</v>
      </c>
    </row>
    <row r="53" spans="1:55" ht="15.75">
      <c r="A53" s="75" t="s">
        <v>15</v>
      </c>
      <c r="C53" s="6" t="s">
        <v>15</v>
      </c>
      <c r="D53" s="134">
        <v>119</v>
      </c>
      <c r="E53" s="134">
        <v>94</v>
      </c>
      <c r="F53" s="134">
        <v>77</v>
      </c>
      <c r="G53" s="134">
        <v>57</v>
      </c>
      <c r="H53" s="134">
        <v>28</v>
      </c>
      <c r="I53" s="134">
        <v>96</v>
      </c>
      <c r="J53" s="135">
        <v>123</v>
      </c>
      <c r="K53" s="120"/>
      <c r="L53" s="6" t="s">
        <v>15</v>
      </c>
      <c r="M53" s="134">
        <v>28</v>
      </c>
      <c r="N53" s="134">
        <v>94</v>
      </c>
      <c r="O53" s="134">
        <v>76</v>
      </c>
      <c r="P53" s="134">
        <v>53</v>
      </c>
      <c r="Q53" s="134">
        <v>28</v>
      </c>
      <c r="R53" s="134">
        <v>95</v>
      </c>
      <c r="S53" s="135">
        <v>109</v>
      </c>
      <c r="T53" s="120"/>
      <c r="U53" s="6" t="s">
        <v>15</v>
      </c>
      <c r="V53" s="134">
        <v>12</v>
      </c>
      <c r="W53" s="134">
        <v>97</v>
      </c>
      <c r="X53" s="134">
        <v>77</v>
      </c>
      <c r="Y53" s="134">
        <v>57</v>
      </c>
      <c r="Z53" s="134">
        <v>30</v>
      </c>
      <c r="AA53" s="134">
        <v>97</v>
      </c>
      <c r="AB53" s="135">
        <v>105</v>
      </c>
      <c r="AC53" s="120"/>
      <c r="AD53" s="6" t="s">
        <v>15</v>
      </c>
      <c r="AE53" s="134">
        <v>3</v>
      </c>
      <c r="AF53" s="134">
        <v>98</v>
      </c>
      <c r="AG53" s="134">
        <v>79</v>
      </c>
      <c r="AH53" s="134">
        <v>52</v>
      </c>
      <c r="AI53" s="134">
        <v>25</v>
      </c>
      <c r="AJ53" s="134">
        <v>101</v>
      </c>
      <c r="AK53" s="135">
        <v>101</v>
      </c>
      <c r="AL53" s="120"/>
      <c r="AM53" s="6" t="s">
        <v>15</v>
      </c>
      <c r="AN53" s="134" t="s">
        <v>246</v>
      </c>
      <c r="AO53" s="134">
        <v>64</v>
      </c>
      <c r="AP53" s="134">
        <v>76</v>
      </c>
      <c r="AQ53" s="134">
        <v>50</v>
      </c>
      <c r="AR53" s="134">
        <v>26</v>
      </c>
      <c r="AS53" s="134">
        <v>89</v>
      </c>
      <c r="AT53" s="135">
        <v>89</v>
      </c>
      <c r="AU53" s="120"/>
      <c r="AV53" s="6" t="s">
        <v>15</v>
      </c>
      <c r="AW53" s="134">
        <v>119</v>
      </c>
      <c r="AX53" s="134">
        <v>101</v>
      </c>
      <c r="AY53" s="134">
        <v>80</v>
      </c>
      <c r="AZ53" s="134">
        <v>60</v>
      </c>
      <c r="BA53" s="134">
        <v>32</v>
      </c>
      <c r="BB53" s="134">
        <v>102</v>
      </c>
      <c r="BC53" s="135">
        <v>129</v>
      </c>
    </row>
    <row r="54" spans="1:55" ht="18.75">
      <c r="A54" s="75" t="s">
        <v>38</v>
      </c>
      <c r="C54" s="6" t="s">
        <v>38</v>
      </c>
      <c r="D54" s="144">
        <v>6.547740482420791E-05</v>
      </c>
      <c r="E54" s="144">
        <v>0.41677062696432127</v>
      </c>
      <c r="F54" s="144">
        <v>0.06650881519489812</v>
      </c>
      <c r="G54" s="144">
        <v>0.7944740948169696</v>
      </c>
      <c r="H54" s="144">
        <v>0.2721321563372237</v>
      </c>
      <c r="I54" s="144">
        <v>0.02609673250094882</v>
      </c>
      <c r="J54" s="145">
        <v>1.5258026562769977E-06</v>
      </c>
      <c r="K54" s="120"/>
      <c r="L54" s="6" t="s">
        <v>38</v>
      </c>
      <c r="M54" s="144">
        <v>0.5781771158245335</v>
      </c>
      <c r="N54" s="144">
        <v>0.06240782045502919</v>
      </c>
      <c r="O54" s="144">
        <v>0.3061886780687474</v>
      </c>
      <c r="P54" s="144">
        <v>0.5716295909515287</v>
      </c>
      <c r="Q54" s="144">
        <v>0.5182523338083456</v>
      </c>
      <c r="R54" s="144">
        <v>0.09973504154828548</v>
      </c>
      <c r="S54" s="145">
        <v>0.10307533873798025</v>
      </c>
      <c r="T54" s="120"/>
      <c r="U54" s="6" t="s">
        <v>38</v>
      </c>
      <c r="V54" s="144">
        <v>0.3803467246789543</v>
      </c>
      <c r="W54" s="144">
        <v>0.4561730118810939</v>
      </c>
      <c r="X54" s="144">
        <v>0.33216337902583254</v>
      </c>
      <c r="Y54" s="144">
        <v>0.5331138696053113</v>
      </c>
      <c r="Z54" s="144">
        <v>0.7150333711351377</v>
      </c>
      <c r="AA54" s="144">
        <v>0.23543551068084134</v>
      </c>
      <c r="AB54" s="145">
        <v>0.227934880457894</v>
      </c>
      <c r="AC54" s="120"/>
      <c r="AD54" s="6" t="s">
        <v>38</v>
      </c>
      <c r="AE54" s="144">
        <v>0.9861824752431918</v>
      </c>
      <c r="AF54" s="144">
        <v>0.2468535655146952</v>
      </c>
      <c r="AG54" s="144">
        <v>0.015399629417693395</v>
      </c>
      <c r="AH54" s="144">
        <v>0.33227399394889645</v>
      </c>
      <c r="AI54" s="144">
        <v>0.9925587382331099</v>
      </c>
      <c r="AJ54" s="144">
        <v>0.00658131617915605</v>
      </c>
      <c r="AK54" s="145">
        <v>0.006645792145341889</v>
      </c>
      <c r="AL54" s="120"/>
      <c r="AM54" s="6" t="s">
        <v>38</v>
      </c>
      <c r="AN54" s="144" t="s">
        <v>246</v>
      </c>
      <c r="AO54" s="144">
        <v>0.3075381482322337</v>
      </c>
      <c r="AP54" s="144">
        <v>0.9088639586551667</v>
      </c>
      <c r="AQ54" s="144">
        <v>0.34115933564615436</v>
      </c>
      <c r="AR54" s="144">
        <v>0.9184046861698788</v>
      </c>
      <c r="AS54" s="144">
        <v>0.3610798519051972</v>
      </c>
      <c r="AT54" s="145">
        <v>0.3610798519051972</v>
      </c>
      <c r="AU54" s="120"/>
      <c r="AV54" s="6" t="s">
        <v>38</v>
      </c>
      <c r="AW54" s="144">
        <v>8.871846717764863E-05</v>
      </c>
      <c r="AX54" s="144">
        <v>0.013668949851048127</v>
      </c>
      <c r="AY54" s="144">
        <v>0.0006341366451032746</v>
      </c>
      <c r="AZ54" s="144">
        <v>0.08894078445278746</v>
      </c>
      <c r="BA54" s="144">
        <v>0.615311267750944</v>
      </c>
      <c r="BB54" s="144">
        <v>0.00011237696074073623</v>
      </c>
      <c r="BC54" s="145">
        <v>3.077401761197862E-08</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247</v>
      </c>
      <c r="E56" s="126" t="s">
        <v>249</v>
      </c>
      <c r="F56" s="126" t="s">
        <v>251</v>
      </c>
      <c r="G56" s="126" t="s">
        <v>252</v>
      </c>
      <c r="H56" s="126" t="s">
        <v>253</v>
      </c>
      <c r="I56" s="126" t="s">
        <v>254</v>
      </c>
      <c r="J56" s="127" t="s">
        <v>255</v>
      </c>
      <c r="K56" s="120"/>
      <c r="L56" s="6" t="s">
        <v>16</v>
      </c>
      <c r="M56" s="126" t="s">
        <v>259</v>
      </c>
      <c r="N56" s="126" t="s">
        <v>261</v>
      </c>
      <c r="O56" s="126" t="s">
        <v>263</v>
      </c>
      <c r="P56" s="126" t="s">
        <v>264</v>
      </c>
      <c r="Q56" s="126" t="s">
        <v>259</v>
      </c>
      <c r="R56" s="126" t="s">
        <v>265</v>
      </c>
      <c r="S56" s="127" t="s">
        <v>265</v>
      </c>
      <c r="T56" s="120"/>
      <c r="U56" s="6" t="s">
        <v>16</v>
      </c>
      <c r="V56" s="126" t="s">
        <v>259</v>
      </c>
      <c r="W56" s="126" t="s">
        <v>270</v>
      </c>
      <c r="X56" s="126" t="s">
        <v>272</v>
      </c>
      <c r="Y56" s="126" t="s">
        <v>273</v>
      </c>
      <c r="Z56" s="126" t="s">
        <v>260</v>
      </c>
      <c r="AA56" s="126" t="s">
        <v>274</v>
      </c>
      <c r="AB56" s="127" t="s">
        <v>274</v>
      </c>
      <c r="AC56" s="120"/>
      <c r="AD56" s="6" t="s">
        <v>16</v>
      </c>
      <c r="AE56" s="126" t="s">
        <v>259</v>
      </c>
      <c r="AF56" s="126" t="s">
        <v>277</v>
      </c>
      <c r="AG56" s="126" t="s">
        <v>278</v>
      </c>
      <c r="AH56" s="126" t="s">
        <v>260</v>
      </c>
      <c r="AI56" s="126" t="s">
        <v>259</v>
      </c>
      <c r="AJ56" s="126" t="s">
        <v>279</v>
      </c>
      <c r="AK56" s="127" t="s">
        <v>279</v>
      </c>
      <c r="AL56" s="120"/>
      <c r="AM56" s="6" t="s">
        <v>16</v>
      </c>
      <c r="AN56" s="126" t="s">
        <v>246</v>
      </c>
      <c r="AO56" s="126" t="s">
        <v>281</v>
      </c>
      <c r="AP56" s="126" t="s">
        <v>283</v>
      </c>
      <c r="AQ56" s="126" t="s">
        <v>260</v>
      </c>
      <c r="AR56" s="126" t="s">
        <v>260</v>
      </c>
      <c r="AS56" s="126" t="s">
        <v>284</v>
      </c>
      <c r="AT56" s="127" t="s">
        <v>284</v>
      </c>
      <c r="AU56" s="120"/>
      <c r="AV56" s="6" t="s">
        <v>16</v>
      </c>
      <c r="AW56" s="126" t="s">
        <v>247</v>
      </c>
      <c r="AX56" s="126" t="s">
        <v>287</v>
      </c>
      <c r="AY56" s="126" t="s">
        <v>247</v>
      </c>
      <c r="AZ56" s="126" t="s">
        <v>289</v>
      </c>
      <c r="BA56" s="126" t="s">
        <v>290</v>
      </c>
      <c r="BB56" s="126" t="s">
        <v>291</v>
      </c>
      <c r="BC56" s="127" t="s">
        <v>292</v>
      </c>
    </row>
    <row r="57" spans="1:55" ht="15.75">
      <c r="A57" s="75" t="s">
        <v>39</v>
      </c>
      <c r="C57" s="6" t="s">
        <v>39</v>
      </c>
      <c r="D57" s="144">
        <v>0.7797679305530743</v>
      </c>
      <c r="E57" s="144">
        <v>0.4613911821367651</v>
      </c>
      <c r="F57" s="144">
        <v>0.6900379657745361</v>
      </c>
      <c r="G57" s="144">
        <v>0.480682373046875</v>
      </c>
      <c r="H57" s="144">
        <v>1</v>
      </c>
      <c r="I57" s="144">
        <v>0.9021585000966993</v>
      </c>
      <c r="J57" s="145">
        <v>0.17024239504607377</v>
      </c>
      <c r="K57" s="120"/>
      <c r="L57" s="6" t="s">
        <v>39</v>
      </c>
      <c r="M57" s="144">
        <v>1</v>
      </c>
      <c r="N57" s="144">
        <v>0.07551869750022888</v>
      </c>
      <c r="O57" s="144">
        <v>0.3017578125</v>
      </c>
      <c r="P57" s="144">
        <v>0.0625</v>
      </c>
      <c r="Q57" s="144">
        <v>1</v>
      </c>
      <c r="R57" s="144">
        <v>0.0659940344557981</v>
      </c>
      <c r="S57" s="145">
        <v>0.0659940344557981</v>
      </c>
      <c r="T57" s="120"/>
      <c r="U57" s="6" t="s">
        <v>39</v>
      </c>
      <c r="V57" s="144">
        <v>1</v>
      </c>
      <c r="W57" s="144">
        <v>0.6271025701571489</v>
      </c>
      <c r="X57" s="144">
        <v>0.076812744140625</v>
      </c>
      <c r="Y57" s="144">
        <v>1</v>
      </c>
      <c r="Z57" s="144">
        <v>1</v>
      </c>
      <c r="AA57" s="144">
        <v>0.48845566937989204</v>
      </c>
      <c r="AB57" s="145">
        <v>0.48845566937989204</v>
      </c>
      <c r="AC57" s="120"/>
      <c r="AD57" s="6" t="s">
        <v>39</v>
      </c>
      <c r="AE57" s="144">
        <v>1</v>
      </c>
      <c r="AF57" s="144">
        <v>1</v>
      </c>
      <c r="AG57" s="144">
        <v>1</v>
      </c>
      <c r="AH57" s="144">
        <v>1</v>
      </c>
      <c r="AI57" s="144">
        <v>1</v>
      </c>
      <c r="AJ57" s="144">
        <v>1</v>
      </c>
      <c r="AK57" s="145">
        <v>1</v>
      </c>
      <c r="AL57" s="120"/>
      <c r="AM57" s="6" t="s">
        <v>39</v>
      </c>
      <c r="AN57" s="144" t="s">
        <v>246</v>
      </c>
      <c r="AO57" s="144">
        <v>1</v>
      </c>
      <c r="AP57" s="144">
        <v>0.625</v>
      </c>
      <c r="AQ57" s="144">
        <v>1</v>
      </c>
      <c r="AR57" s="144">
        <v>1</v>
      </c>
      <c r="AS57" s="144">
        <v>1</v>
      </c>
      <c r="AT57" s="145">
        <v>1</v>
      </c>
      <c r="AU57" s="120"/>
      <c r="AV57" s="6" t="s">
        <v>39</v>
      </c>
      <c r="AW57" s="144">
        <v>0.7797679305530743</v>
      </c>
      <c r="AX57" s="144">
        <v>0.06811867428409976</v>
      </c>
      <c r="AY57" s="144">
        <v>0.7797679305530743</v>
      </c>
      <c r="AZ57" s="144">
        <v>1</v>
      </c>
      <c r="BA57" s="144">
        <v>1</v>
      </c>
      <c r="BB57" s="144">
        <v>0.3081682319436808</v>
      </c>
      <c r="BC57" s="145">
        <v>0.9219488276264307</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0.5428</v>
      </c>
      <c r="E59" s="146">
        <v>0.009299999999999975</v>
      </c>
      <c r="F59" s="146">
        <v>0.21250000000000002</v>
      </c>
      <c r="G59" s="146">
        <v>0.5904</v>
      </c>
      <c r="H59" s="146">
        <v>0.6613</v>
      </c>
      <c r="I59" s="146">
        <v>0.00660000000000005</v>
      </c>
      <c r="J59" s="147">
        <v>0.0026000000000000467</v>
      </c>
      <c r="K59" s="120"/>
      <c r="L59" s="10" t="s">
        <v>40</v>
      </c>
      <c r="M59" s="146">
        <v>1</v>
      </c>
      <c r="N59" s="146">
        <v>0.7024</v>
      </c>
      <c r="O59" s="146">
        <v>0.8579</v>
      </c>
      <c r="P59" s="146">
        <v>1</v>
      </c>
      <c r="Q59" s="146">
        <v>1</v>
      </c>
      <c r="R59" s="146">
        <v>0.4103</v>
      </c>
      <c r="S59" s="147">
        <v>0.4195</v>
      </c>
      <c r="T59" s="120"/>
      <c r="U59" s="10" t="s">
        <v>40</v>
      </c>
      <c r="V59" s="146">
        <v>1</v>
      </c>
      <c r="W59" s="146">
        <v>0.2894</v>
      </c>
      <c r="X59" s="146">
        <v>0.747</v>
      </c>
      <c r="Y59" s="146">
        <v>0.6706</v>
      </c>
      <c r="Z59" s="146">
        <v>1</v>
      </c>
      <c r="AA59" s="146">
        <v>0.43700000000000006</v>
      </c>
      <c r="AB59" s="147">
        <v>0.42900000000000005</v>
      </c>
      <c r="AC59" s="120"/>
      <c r="AD59" s="10" t="s">
        <v>40</v>
      </c>
      <c r="AE59" s="146">
        <v>1</v>
      </c>
      <c r="AF59" s="146">
        <v>0.6784</v>
      </c>
      <c r="AG59" s="146">
        <v>0.9588</v>
      </c>
      <c r="AH59" s="146">
        <v>1</v>
      </c>
      <c r="AI59" s="146">
        <v>1</v>
      </c>
      <c r="AJ59" s="146">
        <v>0.12150000000000005</v>
      </c>
      <c r="AK59" s="147">
        <v>0.12450000000000006</v>
      </c>
      <c r="AL59" s="120"/>
      <c r="AM59" s="10" t="s">
        <v>40</v>
      </c>
      <c r="AN59" s="146" t="s">
        <v>246</v>
      </c>
      <c r="AO59" s="146">
        <v>0.7012</v>
      </c>
      <c r="AP59" s="146">
        <v>0.7547</v>
      </c>
      <c r="AQ59" s="146">
        <v>1</v>
      </c>
      <c r="AR59" s="146">
        <v>1</v>
      </c>
      <c r="AS59" s="146">
        <v>0.41910000000000003</v>
      </c>
      <c r="AT59" s="147">
        <v>0.41479999999999995</v>
      </c>
      <c r="AU59" s="120"/>
      <c r="AV59" s="10" t="s">
        <v>40</v>
      </c>
      <c r="AW59" s="146">
        <v>0.5355</v>
      </c>
      <c r="AX59" s="146">
        <v>0.012399999999999967</v>
      </c>
      <c r="AY59" s="146">
        <v>0.011600000000000055</v>
      </c>
      <c r="AZ59" s="146">
        <v>0.7304999999999999</v>
      </c>
      <c r="BA59" s="146">
        <v>0.6739999999999999</v>
      </c>
      <c r="BB59" s="146">
        <v>0.19899999999999995</v>
      </c>
      <c r="BC59" s="147">
        <v>0.06969999999999998</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0.65561683233117</v>
      </c>
      <c r="E61" s="144">
        <v>0.2030416635641491</v>
      </c>
      <c r="F61" s="144">
        <v>0.035113451398064655</v>
      </c>
      <c r="G61" s="144">
        <v>0.7539960901992195</v>
      </c>
      <c r="H61" s="144">
        <v>0.603941793468835</v>
      </c>
      <c r="I61" s="144">
        <v>0.04193278573314474</v>
      </c>
      <c r="J61" s="145">
        <v>0.11978738281097201</v>
      </c>
      <c r="K61" s="120"/>
      <c r="L61" s="6" t="s">
        <v>182</v>
      </c>
      <c r="M61" s="144">
        <v>0.05612640351246656</v>
      </c>
      <c r="N61" s="144">
        <v>0.7886986434626297</v>
      </c>
      <c r="O61" s="144">
        <v>0.40438050401833214</v>
      </c>
      <c r="P61" s="144">
        <v>0.7834260394265024</v>
      </c>
      <c r="Q61" s="144">
        <v>0.2594899037430495</v>
      </c>
      <c r="R61" s="144">
        <v>0.8241566796822091</v>
      </c>
      <c r="S61" s="145">
        <v>0.7452190612247853</v>
      </c>
      <c r="T61" s="120"/>
      <c r="U61" s="6" t="s">
        <v>182</v>
      </c>
      <c r="V61" s="144">
        <v>0.24251880446819218</v>
      </c>
      <c r="W61" s="144">
        <v>0.4153413754149252</v>
      </c>
      <c r="X61" s="144">
        <v>0.6515841034597063</v>
      </c>
      <c r="Y61" s="144">
        <v>0.6496019531920318</v>
      </c>
      <c r="Z61" s="144">
        <v>0.6391483191123125</v>
      </c>
      <c r="AA61" s="144">
        <v>0.3115127122283823</v>
      </c>
      <c r="AB61" s="145">
        <v>0.3342291704860467</v>
      </c>
      <c r="AC61" s="120"/>
      <c r="AD61" s="6" t="s">
        <v>182</v>
      </c>
      <c r="AE61" s="144">
        <v>1</v>
      </c>
      <c r="AF61" s="144">
        <v>0.3501198883130978</v>
      </c>
      <c r="AG61" s="144">
        <v>0.4499914838331506</v>
      </c>
      <c r="AH61" s="144">
        <v>0.794683228307671</v>
      </c>
      <c r="AI61" s="144">
        <v>0.8425464204559211</v>
      </c>
      <c r="AJ61" s="144">
        <v>0.44656533019468037</v>
      </c>
      <c r="AK61" s="145">
        <v>0.44798645580714347</v>
      </c>
      <c r="AL61" s="120"/>
      <c r="AM61" s="6" t="s">
        <v>182</v>
      </c>
      <c r="AN61" s="144" t="s">
        <v>246</v>
      </c>
      <c r="AO61" s="144">
        <v>0.7214396155805838</v>
      </c>
      <c r="AP61" s="144">
        <v>0.9815588287588236</v>
      </c>
      <c r="AQ61" s="144">
        <v>0.6325006646578942</v>
      </c>
      <c r="AR61" s="144">
        <v>0.3154109372884376</v>
      </c>
      <c r="AS61" s="144">
        <v>0.674803916954549</v>
      </c>
      <c r="AT61" s="145">
        <v>0.674803916954549</v>
      </c>
      <c r="AU61" s="120"/>
      <c r="AV61" s="6" t="s">
        <v>182</v>
      </c>
      <c r="AW61" s="144">
        <v>0.6646918502289237</v>
      </c>
      <c r="AX61" s="144">
        <v>0.4428571416678464</v>
      </c>
      <c r="AY61" s="144">
        <v>0.0028931513028166433</v>
      </c>
      <c r="AZ61" s="144">
        <v>0.600954742556904</v>
      </c>
      <c r="BA61" s="144">
        <v>0.4975593712324353</v>
      </c>
      <c r="BB61" s="144">
        <v>0.04131817592679543</v>
      </c>
      <c r="BC61" s="145">
        <v>0.09944047046870885</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81.39199842833531</v>
      </c>
      <c r="E65" s="142">
        <v>51.37857018358901</v>
      </c>
      <c r="F65" s="142">
        <v>32.47896525245636</v>
      </c>
      <c r="G65" s="142">
        <v>12.91644331007933</v>
      </c>
      <c r="H65" s="142">
        <v>2.6789400174896474</v>
      </c>
      <c r="I65" s="142">
        <v>76.74024890773954</v>
      </c>
      <c r="J65" s="143">
        <v>156.02818531647674</v>
      </c>
      <c r="K65" s="120"/>
      <c r="L65" s="6" t="s">
        <v>180</v>
      </c>
      <c r="M65" s="142">
        <v>0</v>
      </c>
      <c r="N65" s="142">
        <v>21.37088262432489</v>
      </c>
      <c r="O65" s="142">
        <v>19.03894556749644</v>
      </c>
      <c r="P65" s="142">
        <v>1.833976118169847</v>
      </c>
      <c r="Q65" s="142">
        <v>0</v>
      </c>
      <c r="R65" s="142">
        <v>44.11932300511683</v>
      </c>
      <c r="S65" s="143">
        <v>42.397406253580236</v>
      </c>
      <c r="T65" s="120"/>
      <c r="U65" s="6" t="s">
        <v>180</v>
      </c>
      <c r="V65" s="142">
        <v>5.000000000000001E-23</v>
      </c>
      <c r="W65" s="142">
        <v>40.82635741177145</v>
      </c>
      <c r="X65" s="142">
        <v>6.740248100758447</v>
      </c>
      <c r="Y65" s="142">
        <v>1.0951230890022068</v>
      </c>
      <c r="Z65" s="142">
        <v>0</v>
      </c>
      <c r="AA65" s="142">
        <v>48.31674126003459</v>
      </c>
      <c r="AB65" s="143">
        <v>49.23572186381663</v>
      </c>
      <c r="AC65" s="120"/>
      <c r="AD65" s="6" t="s">
        <v>180</v>
      </c>
      <c r="AE65" s="142">
        <v>0</v>
      </c>
      <c r="AF65" s="142">
        <v>42.99436737744665</v>
      </c>
      <c r="AG65" s="142">
        <v>23.168726645442213</v>
      </c>
      <c r="AH65" s="142">
        <v>2.0977149423470043</v>
      </c>
      <c r="AI65" s="142">
        <v>0</v>
      </c>
      <c r="AJ65" s="142">
        <v>74.04548869857365</v>
      </c>
      <c r="AK65" s="143">
        <v>74.00453262487015</v>
      </c>
      <c r="AL65" s="120"/>
      <c r="AM65" s="6" t="s">
        <v>180</v>
      </c>
      <c r="AN65" s="142" t="s">
        <v>246</v>
      </c>
      <c r="AO65" s="142">
        <v>9.788380994850218</v>
      </c>
      <c r="AP65" s="142">
        <v>0.11563488117454462</v>
      </c>
      <c r="AQ65" s="142">
        <v>0</v>
      </c>
      <c r="AR65" s="142">
        <v>0</v>
      </c>
      <c r="AS65" s="142">
        <v>10.83134019851468</v>
      </c>
      <c r="AT65" s="143">
        <v>10.83134019851468</v>
      </c>
      <c r="AU65" s="120"/>
      <c r="AV65" s="6" t="s">
        <v>180</v>
      </c>
      <c r="AW65" s="142">
        <v>80.12305993944148</v>
      </c>
      <c r="AX65" s="142">
        <v>91.01551867709045</v>
      </c>
      <c r="AY65" s="142">
        <v>98.90626536205752</v>
      </c>
      <c r="AZ65" s="142">
        <v>27.95944697282817</v>
      </c>
      <c r="BA65" s="142">
        <v>5.458832427324006</v>
      </c>
      <c r="BB65" s="142">
        <v>124.38727400570792</v>
      </c>
      <c r="BC65" s="143">
        <v>191.58532189855822</v>
      </c>
    </row>
    <row r="66" spans="1:55" ht="15.75">
      <c r="A66" s="75" t="s">
        <v>15</v>
      </c>
      <c r="C66" s="6" t="s">
        <v>15</v>
      </c>
      <c r="D66" s="134">
        <v>51</v>
      </c>
      <c r="E66" s="134">
        <v>45</v>
      </c>
      <c r="F66" s="134">
        <v>23</v>
      </c>
      <c r="G66" s="134">
        <v>17</v>
      </c>
      <c r="H66" s="134">
        <v>2</v>
      </c>
      <c r="I66" s="134">
        <v>65</v>
      </c>
      <c r="J66" s="135">
        <v>89</v>
      </c>
      <c r="K66" s="120"/>
      <c r="L66" s="6" t="s">
        <v>15</v>
      </c>
      <c r="M66" s="134">
        <v>0</v>
      </c>
      <c r="N66" s="134">
        <v>22</v>
      </c>
      <c r="O66" s="134">
        <v>14</v>
      </c>
      <c r="P66" s="134">
        <v>3</v>
      </c>
      <c r="Q66" s="134">
        <v>0</v>
      </c>
      <c r="R66" s="134">
        <v>42</v>
      </c>
      <c r="S66" s="135">
        <v>41</v>
      </c>
      <c r="T66" s="120"/>
      <c r="U66" s="6" t="s">
        <v>15</v>
      </c>
      <c r="V66" s="134">
        <v>0</v>
      </c>
      <c r="W66" s="134">
        <v>36</v>
      </c>
      <c r="X66" s="134">
        <v>15</v>
      </c>
      <c r="Y66" s="134">
        <v>3</v>
      </c>
      <c r="Z66" s="134">
        <v>0</v>
      </c>
      <c r="AA66" s="134">
        <v>51</v>
      </c>
      <c r="AB66" s="135">
        <v>50</v>
      </c>
      <c r="AC66" s="120"/>
      <c r="AD66" s="6" t="s">
        <v>15</v>
      </c>
      <c r="AE66" s="134">
        <v>0</v>
      </c>
      <c r="AF66" s="134">
        <v>28</v>
      </c>
      <c r="AG66" s="134">
        <v>15</v>
      </c>
      <c r="AH66" s="134">
        <v>2</v>
      </c>
      <c r="AI66" s="134">
        <v>0</v>
      </c>
      <c r="AJ66" s="134">
        <v>42</v>
      </c>
      <c r="AK66" s="135">
        <v>42</v>
      </c>
      <c r="AL66" s="120"/>
      <c r="AM66" s="6" t="s">
        <v>15</v>
      </c>
      <c r="AN66" s="134" t="s">
        <v>246</v>
      </c>
      <c r="AO66" s="134">
        <v>5</v>
      </c>
      <c r="AP66" s="134">
        <v>3</v>
      </c>
      <c r="AQ66" s="134">
        <v>0</v>
      </c>
      <c r="AR66" s="134">
        <v>0</v>
      </c>
      <c r="AS66" s="134">
        <v>12</v>
      </c>
      <c r="AT66" s="135">
        <v>12</v>
      </c>
      <c r="AU66" s="120"/>
      <c r="AV66" s="6" t="s">
        <v>15</v>
      </c>
      <c r="AW66" s="134">
        <v>51</v>
      </c>
      <c r="AX66" s="134">
        <v>67</v>
      </c>
      <c r="AY66" s="134">
        <v>50</v>
      </c>
      <c r="AZ66" s="134">
        <v>25</v>
      </c>
      <c r="BA66" s="134">
        <v>3</v>
      </c>
      <c r="BB66" s="134">
        <v>77</v>
      </c>
      <c r="BC66" s="135">
        <v>103</v>
      </c>
    </row>
    <row r="67" spans="1:55" ht="18.75">
      <c r="A67" s="75" t="s">
        <v>37</v>
      </c>
      <c r="C67" s="6" t="s">
        <v>37</v>
      </c>
      <c r="D67" s="144">
        <v>0.004358361014583942</v>
      </c>
      <c r="E67" s="144">
        <v>0.23806533763422108</v>
      </c>
      <c r="F67" s="144">
        <v>0.09058517879748182</v>
      </c>
      <c r="G67" s="144">
        <v>0.7417614322849282</v>
      </c>
      <c r="H67" s="144">
        <v>0.2619844812763876</v>
      </c>
      <c r="I67" s="144">
        <v>0.15122690165497898</v>
      </c>
      <c r="J67" s="145">
        <v>1.4689636959042401E-05</v>
      </c>
      <c r="K67" s="120"/>
      <c r="L67" s="6" t="s">
        <v>37</v>
      </c>
      <c r="M67" s="144">
        <v>1</v>
      </c>
      <c r="N67" s="144">
        <v>0.4979291930478488</v>
      </c>
      <c r="O67" s="144">
        <v>0.16346645017882525</v>
      </c>
      <c r="P67" s="144">
        <v>0.6075694090672161</v>
      </c>
      <c r="Q67" s="144">
        <v>1</v>
      </c>
      <c r="R67" s="144">
        <v>0.38209639932977546</v>
      </c>
      <c r="S67" s="145">
        <v>0.4105625183269219</v>
      </c>
      <c r="T67" s="120"/>
      <c r="U67" s="6" t="s">
        <v>37</v>
      </c>
      <c r="V67" s="144">
        <v>1</v>
      </c>
      <c r="W67" s="144">
        <v>0.2666342779103318</v>
      </c>
      <c r="X67" s="144">
        <v>0.9644608443945901</v>
      </c>
      <c r="Y67" s="144">
        <v>0.7782515179544167</v>
      </c>
      <c r="Z67" s="144">
        <v>1</v>
      </c>
      <c r="AA67" s="144">
        <v>0.5808725467310925</v>
      </c>
      <c r="AB67" s="145">
        <v>0.5039918122207211</v>
      </c>
      <c r="AC67" s="120"/>
      <c r="AD67" s="6" t="s">
        <v>37</v>
      </c>
      <c r="AE67" s="144">
        <v>1</v>
      </c>
      <c r="AF67" s="144">
        <v>0.03484892987855168</v>
      </c>
      <c r="AG67" s="144">
        <v>0.08062260227567299</v>
      </c>
      <c r="AH67" s="144">
        <v>0.3503377915634944</v>
      </c>
      <c r="AI67" s="144">
        <v>1</v>
      </c>
      <c r="AJ67" s="144">
        <v>0.0016515720368685525</v>
      </c>
      <c r="AK67" s="145">
        <v>0.001668084354270977</v>
      </c>
      <c r="AL67" s="120"/>
      <c r="AM67" s="6" t="s">
        <v>37</v>
      </c>
      <c r="AN67" s="144" t="s">
        <v>246</v>
      </c>
      <c r="AO67" s="144">
        <v>0.08145830129335259</v>
      </c>
      <c r="AP67" s="144">
        <v>0.9898973320968897</v>
      </c>
      <c r="AQ67" s="144">
        <v>1</v>
      </c>
      <c r="AR67" s="144">
        <v>1</v>
      </c>
      <c r="AS67" s="144">
        <v>0.5434255669938363</v>
      </c>
      <c r="AT67" s="145">
        <v>0.5434255669938363</v>
      </c>
      <c r="AU67" s="120"/>
      <c r="AV67" s="6" t="s">
        <v>37</v>
      </c>
      <c r="AW67" s="144">
        <v>0.005702353748663192</v>
      </c>
      <c r="AX67" s="144">
        <v>0.027147209870180527</v>
      </c>
      <c r="AY67" s="144">
        <v>4.626374304509233E-05</v>
      </c>
      <c r="AZ67" s="144">
        <v>0.30972353462131286</v>
      </c>
      <c r="BA67" s="144">
        <v>0.14112173317611126</v>
      </c>
      <c r="BB67" s="144">
        <v>0.0005092213962829242</v>
      </c>
      <c r="BC67" s="145">
        <v>2.721637644931509E-07</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184.1328292062221</v>
      </c>
      <c r="E69" s="142">
        <v>94.62678932887638</v>
      </c>
      <c r="F69" s="142">
        <v>95.87672095222656</v>
      </c>
      <c r="G69" s="142">
        <v>48.0517652679506</v>
      </c>
      <c r="H69" s="142">
        <v>32.05808193161426</v>
      </c>
      <c r="I69" s="142">
        <v>123.00707986738567</v>
      </c>
      <c r="J69" s="143">
        <v>210.07463381203098</v>
      </c>
      <c r="K69" s="120"/>
      <c r="L69" s="6" t="s">
        <v>176</v>
      </c>
      <c r="M69" s="142">
        <v>21.993060812144254</v>
      </c>
      <c r="N69" s="142">
        <v>113.03561671045519</v>
      </c>
      <c r="O69" s="142">
        <v>78.77080802339842</v>
      </c>
      <c r="P69" s="142">
        <v>48.22297656135082</v>
      </c>
      <c r="Q69" s="142">
        <v>26.666044026352857</v>
      </c>
      <c r="R69" s="142">
        <v>112.31696750682623</v>
      </c>
      <c r="S69" s="143">
        <v>126.84190864079963</v>
      </c>
      <c r="T69" s="120"/>
      <c r="U69" s="6" t="s">
        <v>176</v>
      </c>
      <c r="V69" s="142">
        <v>11.099105943192253</v>
      </c>
      <c r="W69" s="142">
        <v>96.65516646483454</v>
      </c>
      <c r="X69" s="142">
        <v>81.7658699555739</v>
      </c>
      <c r="Y69" s="142">
        <v>55.16880982087169</v>
      </c>
      <c r="Z69" s="142">
        <v>25.204406812344416</v>
      </c>
      <c r="AA69" s="142">
        <v>105.7869904628553</v>
      </c>
      <c r="AB69" s="143">
        <v>114.40871368640866</v>
      </c>
      <c r="AC69" s="120"/>
      <c r="AD69" s="6" t="s">
        <v>176</v>
      </c>
      <c r="AE69" s="142">
        <v>0</v>
      </c>
      <c r="AF69" s="142">
        <v>107.17661166076009</v>
      </c>
      <c r="AG69" s="142">
        <v>108.45084723832063</v>
      </c>
      <c r="AH69" s="142">
        <v>53.51661664098457</v>
      </c>
      <c r="AI69" s="142">
        <v>10.16947975401563</v>
      </c>
      <c r="AJ69" s="142">
        <v>139.60299281397144</v>
      </c>
      <c r="AK69" s="143">
        <v>139.5429509838502</v>
      </c>
      <c r="AL69" s="120"/>
      <c r="AM69" s="6" t="s">
        <v>176</v>
      </c>
      <c r="AN69" s="142" t="s">
        <v>246</v>
      </c>
      <c r="AO69" s="142">
        <v>69.1072000466043</v>
      </c>
      <c r="AP69" s="142">
        <v>60.054981967295845</v>
      </c>
      <c r="AQ69" s="142">
        <v>52.51282563825825</v>
      </c>
      <c r="AR69" s="142">
        <v>16.062480299868227</v>
      </c>
      <c r="AS69" s="142">
        <v>92.94453964773933</v>
      </c>
      <c r="AT69" s="143">
        <v>92.94453964773933</v>
      </c>
      <c r="AU69" s="120"/>
      <c r="AV69" s="6" t="s">
        <v>176</v>
      </c>
      <c r="AW69" s="142">
        <v>183.00369305573145</v>
      </c>
      <c r="AX69" s="142">
        <v>131.33553244567315</v>
      </c>
      <c r="AY69" s="142">
        <v>127.07124161725729</v>
      </c>
      <c r="AZ69" s="142">
        <v>75.23103743354494</v>
      </c>
      <c r="BA69" s="142">
        <v>29.023058180805048</v>
      </c>
      <c r="BB69" s="142">
        <v>161.18099171020043</v>
      </c>
      <c r="BC69" s="143">
        <v>235.94255650977183</v>
      </c>
    </row>
    <row r="70" spans="1:55" ht="15.75">
      <c r="A70" s="75" t="s">
        <v>15</v>
      </c>
      <c r="C70" s="6" t="s">
        <v>15</v>
      </c>
      <c r="D70" s="128">
        <v>118</v>
      </c>
      <c r="E70" s="128">
        <v>93</v>
      </c>
      <c r="F70" s="128">
        <v>76</v>
      </c>
      <c r="G70" s="128">
        <v>56</v>
      </c>
      <c r="H70" s="128">
        <v>27</v>
      </c>
      <c r="I70" s="128">
        <v>95</v>
      </c>
      <c r="J70" s="129">
        <v>122</v>
      </c>
      <c r="K70" s="120"/>
      <c r="L70" s="6" t="s">
        <v>15</v>
      </c>
      <c r="M70" s="128">
        <v>27</v>
      </c>
      <c r="N70" s="128">
        <v>93</v>
      </c>
      <c r="O70" s="128">
        <v>75</v>
      </c>
      <c r="P70" s="128">
        <v>52</v>
      </c>
      <c r="Q70" s="128">
        <v>27</v>
      </c>
      <c r="R70" s="128">
        <v>94</v>
      </c>
      <c r="S70" s="129">
        <v>108</v>
      </c>
      <c r="T70" s="120"/>
      <c r="U70" s="6" t="s">
        <v>15</v>
      </c>
      <c r="V70" s="128">
        <v>11</v>
      </c>
      <c r="W70" s="128">
        <v>96</v>
      </c>
      <c r="X70" s="128">
        <v>76</v>
      </c>
      <c r="Y70" s="128">
        <v>56</v>
      </c>
      <c r="Z70" s="128">
        <v>29</v>
      </c>
      <c r="AA70" s="128">
        <v>96</v>
      </c>
      <c r="AB70" s="129">
        <v>104</v>
      </c>
      <c r="AC70" s="120"/>
      <c r="AD70" s="6" t="s">
        <v>15</v>
      </c>
      <c r="AE70" s="128">
        <v>2</v>
      </c>
      <c r="AF70" s="128">
        <v>97</v>
      </c>
      <c r="AG70" s="128">
        <v>78</v>
      </c>
      <c r="AH70" s="128">
        <v>51</v>
      </c>
      <c r="AI70" s="128">
        <v>24</v>
      </c>
      <c r="AJ70" s="128">
        <v>100</v>
      </c>
      <c r="AK70" s="129">
        <v>100</v>
      </c>
      <c r="AL70" s="120"/>
      <c r="AM70" s="6" t="s">
        <v>15</v>
      </c>
      <c r="AN70" s="128" t="s">
        <v>246</v>
      </c>
      <c r="AO70" s="128">
        <v>63</v>
      </c>
      <c r="AP70" s="128">
        <v>75</v>
      </c>
      <c r="AQ70" s="128">
        <v>49</v>
      </c>
      <c r="AR70" s="128">
        <v>25</v>
      </c>
      <c r="AS70" s="128">
        <v>88</v>
      </c>
      <c r="AT70" s="129">
        <v>88</v>
      </c>
      <c r="AU70" s="120"/>
      <c r="AV70" s="6" t="s">
        <v>15</v>
      </c>
      <c r="AW70" s="128">
        <v>118</v>
      </c>
      <c r="AX70" s="128">
        <v>100</v>
      </c>
      <c r="AY70" s="128">
        <v>79</v>
      </c>
      <c r="AZ70" s="128">
        <v>59</v>
      </c>
      <c r="BA70" s="128">
        <v>31</v>
      </c>
      <c r="BB70" s="128">
        <v>101</v>
      </c>
      <c r="BC70" s="129">
        <v>128</v>
      </c>
    </row>
    <row r="71" spans="1:55" ht="18.75">
      <c r="A71" s="75" t="s">
        <v>38</v>
      </c>
      <c r="C71" s="6" t="s">
        <v>38</v>
      </c>
      <c r="D71" s="144">
        <v>9.459851418919386E-05</v>
      </c>
      <c r="E71" s="144">
        <v>0.4335157810182262</v>
      </c>
      <c r="F71" s="144">
        <v>0.06143150384088167</v>
      </c>
      <c r="G71" s="144">
        <v>0.766084644825295</v>
      </c>
      <c r="H71" s="144">
        <v>0.22993993773583712</v>
      </c>
      <c r="I71" s="144">
        <v>0.02819217945328769</v>
      </c>
      <c r="J71" s="145">
        <v>1.3276253630345458E-06</v>
      </c>
      <c r="K71" s="120"/>
      <c r="L71" s="6" t="s">
        <v>38</v>
      </c>
      <c r="M71" s="144">
        <v>0.7377297475857666</v>
      </c>
      <c r="N71" s="144">
        <v>0.07733626246502893</v>
      </c>
      <c r="O71" s="144">
        <v>0.36050277777024964</v>
      </c>
      <c r="P71" s="144">
        <v>0.6232016985161755</v>
      </c>
      <c r="Q71" s="144">
        <v>0.48191952173648955</v>
      </c>
      <c r="R71" s="144">
        <v>0.09582203619338354</v>
      </c>
      <c r="S71" s="145">
        <v>0.1040143705129583</v>
      </c>
      <c r="T71" s="120"/>
      <c r="U71" s="6" t="s">
        <v>38</v>
      </c>
      <c r="V71" s="144">
        <v>0.4349982532683328</v>
      </c>
      <c r="W71" s="144">
        <v>0.46204438582296964</v>
      </c>
      <c r="X71" s="144">
        <v>0.30498416292916086</v>
      </c>
      <c r="Y71" s="144">
        <v>0.506305733464736</v>
      </c>
      <c r="Z71" s="144">
        <v>0.6675983601823418</v>
      </c>
      <c r="AA71" s="144">
        <v>0.23227134303195113</v>
      </c>
      <c r="AB71" s="145">
        <v>0.22818880862996826</v>
      </c>
      <c r="AC71" s="120"/>
      <c r="AD71" s="6" t="s">
        <v>38</v>
      </c>
      <c r="AE71" s="144">
        <v>1</v>
      </c>
      <c r="AF71" s="144">
        <v>0.22541626836299955</v>
      </c>
      <c r="AG71" s="144">
        <v>0.012883982047692272</v>
      </c>
      <c r="AH71" s="144">
        <v>0.3778994118723081</v>
      </c>
      <c r="AI71" s="144">
        <v>0.9938121141215807</v>
      </c>
      <c r="AJ71" s="144">
        <v>0.005483918254635301</v>
      </c>
      <c r="AK71" s="145">
        <v>0.00553764985360441</v>
      </c>
      <c r="AL71" s="120"/>
      <c r="AM71" s="6" t="s">
        <v>38</v>
      </c>
      <c r="AN71" s="144" t="s">
        <v>246</v>
      </c>
      <c r="AO71" s="144">
        <v>0.2788049271597471</v>
      </c>
      <c r="AP71" s="144">
        <v>0.8955941955969624</v>
      </c>
      <c r="AQ71" s="144">
        <v>0.33953827634787803</v>
      </c>
      <c r="AR71" s="144">
        <v>0.9129554144111153</v>
      </c>
      <c r="AS71" s="144">
        <v>0.33870620201666285</v>
      </c>
      <c r="AT71" s="145">
        <v>0.33870620201666285</v>
      </c>
      <c r="AU71" s="120"/>
      <c r="AV71" s="6" t="s">
        <v>38</v>
      </c>
      <c r="AW71" s="144">
        <v>0.00011753175295598201</v>
      </c>
      <c r="AX71" s="144">
        <v>0.0194519750571533</v>
      </c>
      <c r="AY71" s="144">
        <v>0.0004927501627313071</v>
      </c>
      <c r="AZ71" s="144">
        <v>0.07552973815831378</v>
      </c>
      <c r="BA71" s="144">
        <v>0.5680323771612631</v>
      </c>
      <c r="BB71" s="144">
        <v>0.00013279958670935603</v>
      </c>
      <c r="BC71" s="145">
        <v>2.2694599977057806E-08</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248</v>
      </c>
      <c r="E73" s="150" t="s">
        <v>250</v>
      </c>
      <c r="F73" s="150" t="s">
        <v>256</v>
      </c>
      <c r="G73" s="150" t="s">
        <v>252</v>
      </c>
      <c r="H73" s="150" t="s">
        <v>253</v>
      </c>
      <c r="I73" s="150" t="s">
        <v>257</v>
      </c>
      <c r="J73" s="151" t="s">
        <v>258</v>
      </c>
      <c r="K73" s="120"/>
      <c r="L73" s="6" t="s">
        <v>16</v>
      </c>
      <c r="M73" s="126" t="s">
        <v>260</v>
      </c>
      <c r="N73" s="126" t="s">
        <v>262</v>
      </c>
      <c r="O73" s="126" t="s">
        <v>266</v>
      </c>
      <c r="P73" s="126" t="s">
        <v>267</v>
      </c>
      <c r="Q73" s="126" t="s">
        <v>260</v>
      </c>
      <c r="R73" s="126" t="s">
        <v>268</v>
      </c>
      <c r="S73" s="127" t="s">
        <v>269</v>
      </c>
      <c r="T73" s="120"/>
      <c r="U73" s="6" t="s">
        <v>16</v>
      </c>
      <c r="V73" s="126" t="s">
        <v>260</v>
      </c>
      <c r="W73" s="126" t="s">
        <v>271</v>
      </c>
      <c r="X73" s="126" t="s">
        <v>272</v>
      </c>
      <c r="Y73" s="126" t="s">
        <v>267</v>
      </c>
      <c r="Z73" s="126" t="s">
        <v>260</v>
      </c>
      <c r="AA73" s="126" t="s">
        <v>275</v>
      </c>
      <c r="AB73" s="127" t="s">
        <v>276</v>
      </c>
      <c r="AC73" s="120"/>
      <c r="AD73" s="6" t="s">
        <v>16</v>
      </c>
      <c r="AE73" s="126" t="s">
        <v>260</v>
      </c>
      <c r="AF73" s="126" t="s">
        <v>277</v>
      </c>
      <c r="AG73" s="126" t="s">
        <v>280</v>
      </c>
      <c r="AH73" s="126" t="s">
        <v>253</v>
      </c>
      <c r="AI73" s="126" t="s">
        <v>260</v>
      </c>
      <c r="AJ73" s="126" t="s">
        <v>279</v>
      </c>
      <c r="AK73" s="127" t="s">
        <v>279</v>
      </c>
      <c r="AL73" s="120"/>
      <c r="AM73" s="6" t="s">
        <v>16</v>
      </c>
      <c r="AN73" s="126" t="s">
        <v>246</v>
      </c>
      <c r="AO73" s="126" t="s">
        <v>282</v>
      </c>
      <c r="AP73" s="126" t="s">
        <v>283</v>
      </c>
      <c r="AQ73" s="126" t="s">
        <v>260</v>
      </c>
      <c r="AR73" s="126" t="s">
        <v>260</v>
      </c>
      <c r="AS73" s="126" t="s">
        <v>285</v>
      </c>
      <c r="AT73" s="127" t="s">
        <v>285</v>
      </c>
      <c r="AU73" s="120"/>
      <c r="AV73" s="6" t="s">
        <v>16</v>
      </c>
      <c r="AW73" s="126" t="s">
        <v>286</v>
      </c>
      <c r="AX73" s="126" t="s">
        <v>288</v>
      </c>
      <c r="AY73" s="126" t="s">
        <v>247</v>
      </c>
      <c r="AZ73" s="126" t="s">
        <v>289</v>
      </c>
      <c r="BA73" s="126" t="s">
        <v>290</v>
      </c>
      <c r="BB73" s="126" t="s">
        <v>293</v>
      </c>
      <c r="BC73" s="127" t="s">
        <v>294</v>
      </c>
    </row>
    <row r="74" spans="1:55" ht="15.75">
      <c r="A74" s="75" t="s">
        <v>39</v>
      </c>
      <c r="C74" s="6" t="s">
        <v>39</v>
      </c>
      <c r="D74" s="144">
        <v>0.3317497633694906</v>
      </c>
      <c r="E74" s="144">
        <v>0.4613911821367651</v>
      </c>
      <c r="F74" s="144">
        <v>0.5412561893463135</v>
      </c>
      <c r="G74" s="144">
        <v>0.480682373046875</v>
      </c>
      <c r="H74" s="144">
        <v>1</v>
      </c>
      <c r="I74" s="144">
        <v>0.5385827752459464</v>
      </c>
      <c r="J74" s="145">
        <v>0.9161288770112892</v>
      </c>
      <c r="K74" s="120"/>
      <c r="L74" s="6" t="s">
        <v>39</v>
      </c>
      <c r="M74" s="144">
        <v>1</v>
      </c>
      <c r="N74" s="144">
        <v>0.21003961563110352</v>
      </c>
      <c r="O74" s="144">
        <v>0.60723876953125</v>
      </c>
      <c r="P74" s="144">
        <v>0.625</v>
      </c>
      <c r="Q74" s="144">
        <v>1</v>
      </c>
      <c r="R74" s="144">
        <v>0.3603776529357674</v>
      </c>
      <c r="S74" s="145">
        <v>0.44079906734259566</v>
      </c>
      <c r="T74" s="120"/>
      <c r="U74" s="6" t="s">
        <v>39</v>
      </c>
      <c r="V74" s="144">
        <v>1</v>
      </c>
      <c r="W74" s="144">
        <v>1</v>
      </c>
      <c r="X74" s="144">
        <v>0.076812744140625</v>
      </c>
      <c r="Y74" s="144">
        <v>0.625</v>
      </c>
      <c r="Z74" s="144">
        <v>1</v>
      </c>
      <c r="AA74" s="144">
        <v>0.6778086391424605</v>
      </c>
      <c r="AB74" s="145">
        <v>1</v>
      </c>
      <c r="AC74" s="120"/>
      <c r="AD74" s="6" t="s">
        <v>39</v>
      </c>
      <c r="AE74" s="144">
        <v>1</v>
      </c>
      <c r="AF74" s="144">
        <v>1</v>
      </c>
      <c r="AG74" s="144">
        <v>0.803619384765625</v>
      </c>
      <c r="AH74" s="144">
        <v>1</v>
      </c>
      <c r="AI74" s="144">
        <v>1</v>
      </c>
      <c r="AJ74" s="144">
        <v>1</v>
      </c>
      <c r="AK74" s="145">
        <v>1</v>
      </c>
      <c r="AL74" s="120"/>
      <c r="AM74" s="6" t="s">
        <v>39</v>
      </c>
      <c r="AN74" s="144" t="s">
        <v>246</v>
      </c>
      <c r="AO74" s="144">
        <v>1</v>
      </c>
      <c r="AP74" s="144">
        <v>0.625</v>
      </c>
      <c r="AQ74" s="144">
        <v>1</v>
      </c>
      <c r="AR74" s="144">
        <v>1</v>
      </c>
      <c r="AS74" s="144">
        <v>1</v>
      </c>
      <c r="AT74" s="145">
        <v>1</v>
      </c>
      <c r="AU74" s="120"/>
      <c r="AV74" s="6" t="s">
        <v>39</v>
      </c>
      <c r="AW74" s="144">
        <v>0.21160856876151612</v>
      </c>
      <c r="AX74" s="144">
        <v>0.3961248402970297</v>
      </c>
      <c r="AY74" s="144">
        <v>0.7797679305530743</v>
      </c>
      <c r="AZ74" s="144">
        <v>1</v>
      </c>
      <c r="BA74" s="144">
        <v>1</v>
      </c>
      <c r="BB74" s="144">
        <v>0.7343420330298468</v>
      </c>
      <c r="BC74" s="145">
        <v>1</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0.5233</v>
      </c>
      <c r="E76" s="146">
        <v>0.008600000000000052</v>
      </c>
      <c r="F76" s="146">
        <v>0.10919999999999996</v>
      </c>
      <c r="G76" s="146">
        <v>0.5863</v>
      </c>
      <c r="H76" s="146">
        <v>0.6656</v>
      </c>
      <c r="I76" s="146">
        <v>0.013399999999999967</v>
      </c>
      <c r="J76" s="147">
        <v>0.03210000000000002</v>
      </c>
      <c r="K76" s="120"/>
      <c r="L76" s="10" t="s">
        <v>40</v>
      </c>
      <c r="M76" s="146">
        <v>1</v>
      </c>
      <c r="N76" s="146">
        <v>0.8226</v>
      </c>
      <c r="O76" s="146">
        <v>0.7891</v>
      </c>
      <c r="P76" s="146">
        <v>1</v>
      </c>
      <c r="Q76" s="146">
        <v>1</v>
      </c>
      <c r="R76" s="146">
        <v>0.1583</v>
      </c>
      <c r="S76" s="147">
        <v>0.22829999999999995</v>
      </c>
      <c r="T76" s="120"/>
      <c r="U76" s="10" t="s">
        <v>40</v>
      </c>
      <c r="V76" s="146">
        <v>1</v>
      </c>
      <c r="W76" s="146">
        <v>0.03600000000000003</v>
      </c>
      <c r="X76" s="146">
        <v>0.7455</v>
      </c>
      <c r="Y76" s="146">
        <v>1</v>
      </c>
      <c r="Z76" s="146">
        <v>1</v>
      </c>
      <c r="AA76" s="146">
        <v>0.022700000000000053</v>
      </c>
      <c r="AB76" s="147">
        <v>0.07550000000000001</v>
      </c>
      <c r="AC76" s="120"/>
      <c r="AD76" s="10" t="s">
        <v>40</v>
      </c>
      <c r="AE76" s="146">
        <v>1</v>
      </c>
      <c r="AF76" s="146">
        <v>0.6888000000000001</v>
      </c>
      <c r="AG76" s="146">
        <v>0.9781</v>
      </c>
      <c r="AH76" s="146">
        <v>1</v>
      </c>
      <c r="AI76" s="146">
        <v>1</v>
      </c>
      <c r="AJ76" s="146">
        <v>0.12229999999999996</v>
      </c>
      <c r="AK76" s="147">
        <v>0.12370000000000003</v>
      </c>
      <c r="AL76" s="120"/>
      <c r="AM76" s="10" t="s">
        <v>40</v>
      </c>
      <c r="AN76" s="146" t="s">
        <v>246</v>
      </c>
      <c r="AO76" s="146">
        <v>0.5045999999999999</v>
      </c>
      <c r="AP76" s="146">
        <v>0.7545999999999999</v>
      </c>
      <c r="AQ76" s="146">
        <v>1</v>
      </c>
      <c r="AR76" s="146">
        <v>1</v>
      </c>
      <c r="AS76" s="146">
        <v>0.716</v>
      </c>
      <c r="AT76" s="147">
        <v>0.7159</v>
      </c>
      <c r="AU76" s="120"/>
      <c r="AV76" s="10" t="s">
        <v>40</v>
      </c>
      <c r="AW76" s="146">
        <v>0.5670999999999999</v>
      </c>
      <c r="AX76" s="146">
        <v>0.03359999999999996</v>
      </c>
      <c r="AY76" s="146">
        <v>0.010600000000000054</v>
      </c>
      <c r="AZ76" s="146">
        <v>0.7226</v>
      </c>
      <c r="BA76" s="146">
        <v>0.6672</v>
      </c>
      <c r="BB76" s="146">
        <v>0.15610000000000002</v>
      </c>
      <c r="BC76" s="147">
        <v>0.09260000000000002</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0.6470435778184</v>
      </c>
      <c r="E78" s="144">
        <v>0.21231072818189367</v>
      </c>
      <c r="F78" s="144">
        <v>0.03778896698724321</v>
      </c>
      <c r="G78" s="144">
        <v>0.7522249466282555</v>
      </c>
      <c r="H78" s="144">
        <v>0.6030074034471434</v>
      </c>
      <c r="I78" s="144">
        <v>0.044575233601133024</v>
      </c>
      <c r="J78" s="145">
        <v>0.11799143287638258</v>
      </c>
      <c r="K78" s="120"/>
      <c r="L78" s="6" t="s">
        <v>182</v>
      </c>
      <c r="M78" s="144">
        <v>0.10153000168168835</v>
      </c>
      <c r="N78" s="144">
        <v>0.8105485850306631</v>
      </c>
      <c r="O78" s="144">
        <v>0.36634804074717975</v>
      </c>
      <c r="P78" s="144">
        <v>0.8267016565174843</v>
      </c>
      <c r="Q78" s="144">
        <v>0.2894286514653136</v>
      </c>
      <c r="R78" s="144">
        <v>0.8321397156681652</v>
      </c>
      <c r="S78" s="145">
        <v>0.7571877022601112</v>
      </c>
      <c r="T78" s="120"/>
      <c r="U78" s="6" t="s">
        <v>182</v>
      </c>
      <c r="V78" s="144">
        <v>0.24880432544829</v>
      </c>
      <c r="W78" s="144">
        <v>0.42904567625579526</v>
      </c>
      <c r="X78" s="144">
        <v>0.6467180989000383</v>
      </c>
      <c r="Y78" s="144">
        <v>0.6695724286052426</v>
      </c>
      <c r="Z78" s="144">
        <v>0.6384836139567704</v>
      </c>
      <c r="AA78" s="144">
        <v>0.32057565304978763</v>
      </c>
      <c r="AB78" s="145">
        <v>0.34434719371471534</v>
      </c>
      <c r="AC78" s="120"/>
      <c r="AD78" s="6" t="s">
        <v>182</v>
      </c>
      <c r="AE78" s="144">
        <v>1</v>
      </c>
      <c r="AF78" s="144">
        <v>0.34836698560576784</v>
      </c>
      <c r="AG78" s="144">
        <v>0.45663266415848514</v>
      </c>
      <c r="AH78" s="144">
        <v>0.733497917030278</v>
      </c>
      <c r="AI78" s="144">
        <v>0.8608248138378386</v>
      </c>
      <c r="AJ78" s="144">
        <v>0.44402268221659924</v>
      </c>
      <c r="AK78" s="145">
        <v>0.44547682951494205</v>
      </c>
      <c r="AL78" s="120"/>
      <c r="AM78" s="6" t="s">
        <v>182</v>
      </c>
      <c r="AN78" s="144" t="s">
        <v>246</v>
      </c>
      <c r="AO78" s="144">
        <v>0.7144116464596216</v>
      </c>
      <c r="AP78" s="144">
        <v>0.9830302896767658</v>
      </c>
      <c r="AQ78" s="144">
        <v>0.5751818890788785</v>
      </c>
      <c r="AR78" s="144">
        <v>0.27096031204910054</v>
      </c>
      <c r="AS78" s="144">
        <v>0.6646210450709786</v>
      </c>
      <c r="AT78" s="145">
        <v>0.6646210450709786</v>
      </c>
      <c r="AU78" s="120"/>
      <c r="AV78" s="6" t="s">
        <v>182</v>
      </c>
      <c r="AW78" s="144">
        <v>0.6568091735067084</v>
      </c>
      <c r="AX78" s="144">
        <v>0.45501615776056703</v>
      </c>
      <c r="AY78" s="144">
        <v>0.0028416056596642925</v>
      </c>
      <c r="AZ78" s="144">
        <v>0.6010948864921102</v>
      </c>
      <c r="BA78" s="144">
        <v>0.5053047746476123</v>
      </c>
      <c r="BB78" s="144">
        <v>0.043199900283022674</v>
      </c>
      <c r="BC78" s="145">
        <v>0.0991460410330105</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1:BC1"/>
    <mergeCell ref="C1:J1"/>
    <mergeCell ref="L1:S1"/>
    <mergeCell ref="U1:AB1"/>
    <mergeCell ref="AD1:AK1"/>
    <mergeCell ref="AM1:AT1"/>
    <mergeCell ref="C3:J3"/>
    <mergeCell ref="C4:J4"/>
    <mergeCell ref="C6:J6"/>
    <mergeCell ref="C7:J7"/>
    <mergeCell ref="C8:J8"/>
    <mergeCell ref="C5:J5"/>
    <mergeCell ref="U3:AB3"/>
    <mergeCell ref="U4:AB4"/>
    <mergeCell ref="U6:AB6"/>
    <mergeCell ref="U7:AB7"/>
    <mergeCell ref="U8:AB8"/>
    <mergeCell ref="U5:AB5"/>
    <mergeCell ref="L3:S3"/>
    <mergeCell ref="L4:S4"/>
    <mergeCell ref="L6:S6"/>
    <mergeCell ref="L7:S7"/>
    <mergeCell ref="L8:S8"/>
    <mergeCell ref="L5:S5"/>
    <mergeCell ref="AM3:AT3"/>
    <mergeCell ref="AM4:AT4"/>
    <mergeCell ref="AM6:AT6"/>
    <mergeCell ref="AM7:AT7"/>
    <mergeCell ref="AM8:AT8"/>
    <mergeCell ref="AM5:AT5"/>
    <mergeCell ref="AD3:AK3"/>
    <mergeCell ref="AD4:AK4"/>
    <mergeCell ref="AD6:AK6"/>
    <mergeCell ref="AD7:AK7"/>
    <mergeCell ref="AD8:AK8"/>
    <mergeCell ref="AD5:AK5"/>
    <mergeCell ref="AV3:BC3"/>
    <mergeCell ref="AV4:BC4"/>
    <mergeCell ref="AV6:BC6"/>
    <mergeCell ref="AV7:BC7"/>
    <mergeCell ref="AV8:BC8"/>
    <mergeCell ref="AV5:BC5"/>
  </mergeCells>
  <conditionalFormatting sqref="C50:BC50 C54:BC54 C57:BC57 C61:BC61 C67:BC67 C71:BC71 C74:BC74 C78:BC78">
    <cfRule type="cellIs" priority="3" dxfId="20" operator="greaterThanOrEqual">
      <formula>0.1</formula>
    </cfRule>
    <cfRule type="cellIs" priority="4" dxfId="2" operator="lessThan">
      <formula>0.1</formula>
    </cfRule>
    <cfRule type="cellIs" priority="5" dxfId="101" operator="lessThan">
      <formula>0.05</formula>
    </cfRule>
  </conditionalFormatting>
  <conditionalFormatting sqref="C59:BC59 C76:BC76">
    <cfRule type="cellIs" priority="1" dxfId="0" operator="greaterThanOrEqual">
      <formula>0.05</formula>
    </cfRule>
    <cfRule type="cellIs" priority="2" dxfId="102"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8.xml><?xml version="1.0" encoding="utf-8"?>
<worksheet xmlns="http://schemas.openxmlformats.org/spreadsheetml/2006/main" xmlns:r="http://schemas.openxmlformats.org/officeDocument/2006/relationships">
  <sheetPr>
    <tabColor rgb="FF00B050"/>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136</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ht="14.25" thickBot="1" thickTop="1"/>
    <row r="3" spans="1:55" s="90" customFormat="1" ht="16.5" thickTop="1">
      <c r="A3" s="122" t="s">
        <v>185</v>
      </c>
      <c r="C3" s="189" t="s">
        <v>47</v>
      </c>
      <c r="D3" s="190"/>
      <c r="E3" s="190"/>
      <c r="F3" s="190"/>
      <c r="G3" s="190"/>
      <c r="H3" s="190"/>
      <c r="I3" s="190"/>
      <c r="J3" s="191"/>
      <c r="L3" s="189" t="s">
        <v>48</v>
      </c>
      <c r="M3" s="190"/>
      <c r="N3" s="190"/>
      <c r="O3" s="190"/>
      <c r="P3" s="190"/>
      <c r="Q3" s="190"/>
      <c r="R3" s="190"/>
      <c r="S3" s="191"/>
      <c r="U3" s="189" t="s">
        <v>49</v>
      </c>
      <c r="V3" s="190"/>
      <c r="W3" s="190"/>
      <c r="X3" s="190"/>
      <c r="Y3" s="190"/>
      <c r="Z3" s="190"/>
      <c r="AA3" s="190"/>
      <c r="AB3" s="191"/>
      <c r="AD3" s="189" t="s">
        <v>50</v>
      </c>
      <c r="AE3" s="190"/>
      <c r="AF3" s="190"/>
      <c r="AG3" s="190"/>
      <c r="AH3" s="190"/>
      <c r="AI3" s="190"/>
      <c r="AJ3" s="190"/>
      <c r="AK3" s="191"/>
      <c r="AM3" s="189" t="s">
        <v>51</v>
      </c>
      <c r="AN3" s="190"/>
      <c r="AO3" s="190"/>
      <c r="AP3" s="190"/>
      <c r="AQ3" s="190"/>
      <c r="AR3" s="190"/>
      <c r="AS3" s="190"/>
      <c r="AT3" s="191"/>
      <c r="AV3" s="189" t="s">
        <v>52</v>
      </c>
      <c r="AW3" s="190"/>
      <c r="AX3" s="190"/>
      <c r="AY3" s="190"/>
      <c r="AZ3" s="190"/>
      <c r="BA3" s="190"/>
      <c r="BB3" s="190"/>
      <c r="BC3" s="191"/>
    </row>
    <row r="4" spans="1:55" ht="15.75">
      <c r="A4" s="123"/>
      <c r="C4" s="192" t="str">
        <f>"Comparison of actual Claimant Recoveries with those expected using "&amp;Comparison_Basis</f>
        <v>Comparison of actual Claimant Recoveries with those expected using IPM 1991-98</v>
      </c>
      <c r="D4" s="193"/>
      <c r="E4" s="193"/>
      <c r="F4" s="193"/>
      <c r="G4" s="193"/>
      <c r="H4" s="193"/>
      <c r="I4" s="193"/>
      <c r="J4" s="194"/>
      <c r="L4" s="192" t="str">
        <f>"Comparison of actual Claimant Recoveries with those expected using "&amp;Comparison_Basis</f>
        <v>Comparison of actual Claimant Recoveries with those expected using IPM 1991-98</v>
      </c>
      <c r="M4" s="193"/>
      <c r="N4" s="193"/>
      <c r="O4" s="193"/>
      <c r="P4" s="193"/>
      <c r="Q4" s="193"/>
      <c r="R4" s="193"/>
      <c r="S4" s="194"/>
      <c r="U4" s="192" t="str">
        <f>"Comparison of actual Claimant Recoveries with those expected using "&amp;Comparison_Basis</f>
        <v>Comparison of actual Claimant Recoveries with those expected using IPM 1991-98</v>
      </c>
      <c r="V4" s="193"/>
      <c r="W4" s="193"/>
      <c r="X4" s="193"/>
      <c r="Y4" s="193"/>
      <c r="Z4" s="193"/>
      <c r="AA4" s="193"/>
      <c r="AB4" s="194"/>
      <c r="AD4" s="192" t="str">
        <f>"Comparison of actual Claimant Recoveries with those expected using "&amp;Comparison_Basis</f>
        <v>Comparison of actual Claimant Recoveries with those expected using IPM 1991-98</v>
      </c>
      <c r="AE4" s="193"/>
      <c r="AF4" s="193"/>
      <c r="AG4" s="193"/>
      <c r="AH4" s="193"/>
      <c r="AI4" s="193"/>
      <c r="AJ4" s="193"/>
      <c r="AK4" s="194"/>
      <c r="AM4" s="192" t="str">
        <f>"Comparison of actual Claimant Recoveries with those expected using "&amp;Comparison_Basis</f>
        <v>Comparison of actual Claimant Recoveries with those expected using IPM 1991-98</v>
      </c>
      <c r="AN4" s="193"/>
      <c r="AO4" s="193"/>
      <c r="AP4" s="193"/>
      <c r="AQ4" s="193"/>
      <c r="AR4" s="193"/>
      <c r="AS4" s="193"/>
      <c r="AT4" s="194"/>
      <c r="AV4" s="192" t="str">
        <f>"Comparison of actual Claimant Recoveries with those expected using "&amp;Comparison_Basis</f>
        <v>Comparison of actual Claimant Recoveries with those expected using IPM 1991-98</v>
      </c>
      <c r="AW4" s="193"/>
      <c r="AX4" s="193"/>
      <c r="AY4" s="193"/>
      <c r="AZ4" s="193"/>
      <c r="BA4" s="193"/>
      <c r="BB4" s="193"/>
      <c r="BC4" s="194"/>
    </row>
    <row r="5" spans="1:55" ht="15.75">
      <c r="A5" s="124" t="str">
        <f>Office</f>
        <v>All Offices</v>
      </c>
      <c r="C5" s="192" t="str">
        <f>Investigation&amp;", "&amp;Data_Subset&amp;" business"</f>
        <v>Individual Income Protection, Standard* business</v>
      </c>
      <c r="D5" s="193"/>
      <c r="E5" s="193"/>
      <c r="F5" s="193"/>
      <c r="G5" s="193"/>
      <c r="H5" s="193"/>
      <c r="I5" s="193"/>
      <c r="J5" s="194"/>
      <c r="L5" s="192" t="str">
        <f>Investigation&amp;", "&amp;Data_Subset&amp;" business"</f>
        <v>Individual Income Protection, Standard* business</v>
      </c>
      <c r="M5" s="193"/>
      <c r="N5" s="193"/>
      <c r="O5" s="193"/>
      <c r="P5" s="193"/>
      <c r="Q5" s="193"/>
      <c r="R5" s="193"/>
      <c r="S5" s="194"/>
      <c r="U5" s="192" t="str">
        <f>Investigation&amp;", "&amp;Data_Subset&amp;" business"</f>
        <v>Individual Income Protection, Standard* business</v>
      </c>
      <c r="V5" s="193"/>
      <c r="W5" s="193"/>
      <c r="X5" s="193"/>
      <c r="Y5" s="193"/>
      <c r="Z5" s="193"/>
      <c r="AA5" s="193"/>
      <c r="AB5" s="194"/>
      <c r="AD5" s="192" t="str">
        <f>Investigation&amp;", "&amp;Data_Subset&amp;" business"</f>
        <v>Individual Income Protection, Standard* business</v>
      </c>
      <c r="AE5" s="193"/>
      <c r="AF5" s="193"/>
      <c r="AG5" s="193"/>
      <c r="AH5" s="193"/>
      <c r="AI5" s="193"/>
      <c r="AJ5" s="193"/>
      <c r="AK5" s="194"/>
      <c r="AM5" s="192" t="str">
        <f>Investigation&amp;", "&amp;Data_Subset&amp;" business"</f>
        <v>Individual Income Protection, Standard* business</v>
      </c>
      <c r="AN5" s="193"/>
      <c r="AO5" s="193"/>
      <c r="AP5" s="193"/>
      <c r="AQ5" s="193"/>
      <c r="AR5" s="193"/>
      <c r="AS5" s="193"/>
      <c r="AT5" s="194"/>
      <c r="AV5" s="192" t="str">
        <f>Investigation&amp;", "&amp;Data_Subset&amp;" business"</f>
        <v>Individual Income Protection, Standard* business</v>
      </c>
      <c r="AW5" s="193"/>
      <c r="AX5" s="193"/>
      <c r="AY5" s="193"/>
      <c r="AZ5" s="193"/>
      <c r="BA5" s="193"/>
      <c r="BB5" s="193"/>
      <c r="BC5" s="194"/>
    </row>
    <row r="6" spans="1:55" ht="15.75">
      <c r="A6" s="124" t="str">
        <f>Period</f>
        <v>1995-1998</v>
      </c>
      <c r="C6" s="192" t="str">
        <f>Office&amp;" experience for "&amp;Period</f>
        <v>All Offices experience for 1995-1998</v>
      </c>
      <c r="D6" s="193"/>
      <c r="E6" s="193"/>
      <c r="F6" s="193"/>
      <c r="G6" s="193"/>
      <c r="H6" s="193"/>
      <c r="I6" s="193"/>
      <c r="J6" s="194"/>
      <c r="L6" s="192" t="str">
        <f>Office&amp;" experience for "&amp;Period</f>
        <v>All Offices experience for 1995-1998</v>
      </c>
      <c r="M6" s="193"/>
      <c r="N6" s="193"/>
      <c r="O6" s="193"/>
      <c r="P6" s="193"/>
      <c r="Q6" s="193"/>
      <c r="R6" s="193"/>
      <c r="S6" s="194"/>
      <c r="U6" s="192" t="str">
        <f>Office&amp;" experience for "&amp;Period</f>
        <v>All Offices experience for 1995-1998</v>
      </c>
      <c r="V6" s="193"/>
      <c r="W6" s="193"/>
      <c r="X6" s="193"/>
      <c r="Y6" s="193"/>
      <c r="Z6" s="193"/>
      <c r="AA6" s="193"/>
      <c r="AB6" s="194"/>
      <c r="AD6" s="192" t="str">
        <f>Office&amp;" experience for "&amp;Period</f>
        <v>All Offices experience for 1995-1998</v>
      </c>
      <c r="AE6" s="193"/>
      <c r="AF6" s="193"/>
      <c r="AG6" s="193"/>
      <c r="AH6" s="193"/>
      <c r="AI6" s="193"/>
      <c r="AJ6" s="193"/>
      <c r="AK6" s="194"/>
      <c r="AM6" s="192" t="str">
        <f>Office&amp;" experience for "&amp;Period</f>
        <v>All Offices experience for 1995-1998</v>
      </c>
      <c r="AN6" s="193"/>
      <c r="AO6" s="193"/>
      <c r="AP6" s="193"/>
      <c r="AQ6" s="193"/>
      <c r="AR6" s="193"/>
      <c r="AS6" s="193"/>
      <c r="AT6" s="194"/>
      <c r="AV6" s="192" t="str">
        <f>Office&amp;" experience for "&amp;Period</f>
        <v>All Offices experience for 1995-1998</v>
      </c>
      <c r="AW6" s="193"/>
      <c r="AX6" s="193"/>
      <c r="AY6" s="193"/>
      <c r="AZ6" s="193"/>
      <c r="BA6" s="193"/>
      <c r="BB6" s="193"/>
      <c r="BC6" s="194"/>
    </row>
    <row r="7" spans="1:55" ht="15.75">
      <c r="A7" s="124" t="str">
        <f>Comparison_Basis</f>
        <v>IPM 1991-98</v>
      </c>
      <c r="C7" s="192" t="str">
        <f>$A3&amp;", "&amp;C1</f>
        <v>Females, CMI Occupation Class 1</v>
      </c>
      <c r="D7" s="193"/>
      <c r="E7" s="193"/>
      <c r="F7" s="193"/>
      <c r="G7" s="193"/>
      <c r="H7" s="193"/>
      <c r="I7" s="193"/>
      <c r="J7" s="194"/>
      <c r="L7" s="192" t="str">
        <f>$A3&amp;", "&amp;L1</f>
        <v>Females, CMI Occupation Class 2</v>
      </c>
      <c r="M7" s="193"/>
      <c r="N7" s="193"/>
      <c r="O7" s="193"/>
      <c r="P7" s="193"/>
      <c r="Q7" s="193"/>
      <c r="R7" s="193"/>
      <c r="S7" s="194"/>
      <c r="U7" s="192" t="str">
        <f>$A3&amp;", "&amp;U1</f>
        <v>Females, CMI Occupation Class 3</v>
      </c>
      <c r="V7" s="193"/>
      <c r="W7" s="193"/>
      <c r="X7" s="193"/>
      <c r="Y7" s="193"/>
      <c r="Z7" s="193"/>
      <c r="AA7" s="193"/>
      <c r="AB7" s="194"/>
      <c r="AD7" s="192" t="str">
        <f>$A3&amp;", "&amp;AD1</f>
        <v>Females, CMI Occupation Class 4</v>
      </c>
      <c r="AE7" s="193"/>
      <c r="AF7" s="193"/>
      <c r="AG7" s="193"/>
      <c r="AH7" s="193"/>
      <c r="AI7" s="193"/>
      <c r="AJ7" s="193"/>
      <c r="AK7" s="194"/>
      <c r="AM7" s="192" t="str">
        <f>$A3&amp;", "&amp;AM1</f>
        <v>Females, CMI Occupation Class Unknown</v>
      </c>
      <c r="AN7" s="193"/>
      <c r="AO7" s="193"/>
      <c r="AP7" s="193"/>
      <c r="AQ7" s="193"/>
      <c r="AR7" s="193"/>
      <c r="AS7" s="193"/>
      <c r="AT7" s="194"/>
      <c r="AV7" s="192" t="str">
        <f>$A3&amp;", "&amp;AV1</f>
        <v>Females, All CMI Occupation Classes</v>
      </c>
      <c r="AW7" s="193"/>
      <c r="AX7" s="193"/>
      <c r="AY7" s="193"/>
      <c r="AZ7" s="193"/>
      <c r="BA7" s="193"/>
      <c r="BB7" s="193"/>
      <c r="BC7" s="194"/>
    </row>
    <row r="8" spans="1:55" ht="16.5" thickBot="1">
      <c r="A8" s="125"/>
      <c r="C8" s="195" t="s">
        <v>160</v>
      </c>
      <c r="D8" s="196"/>
      <c r="E8" s="196"/>
      <c r="F8" s="196"/>
      <c r="G8" s="196"/>
      <c r="H8" s="196"/>
      <c r="I8" s="196"/>
      <c r="J8" s="197"/>
      <c r="L8" s="195" t="s">
        <v>160</v>
      </c>
      <c r="M8" s="196"/>
      <c r="N8" s="196"/>
      <c r="O8" s="196"/>
      <c r="P8" s="196"/>
      <c r="Q8" s="196"/>
      <c r="R8" s="196"/>
      <c r="S8" s="197"/>
      <c r="U8" s="195" t="s">
        <v>160</v>
      </c>
      <c r="V8" s="196"/>
      <c r="W8" s="196"/>
      <c r="X8" s="196"/>
      <c r="Y8" s="196"/>
      <c r="Z8" s="196"/>
      <c r="AA8" s="196"/>
      <c r="AB8" s="197"/>
      <c r="AD8" s="195" t="s">
        <v>160</v>
      </c>
      <c r="AE8" s="196"/>
      <c r="AF8" s="196"/>
      <c r="AG8" s="196"/>
      <c r="AH8" s="196"/>
      <c r="AI8" s="196"/>
      <c r="AJ8" s="196"/>
      <c r="AK8" s="197"/>
      <c r="AM8" s="195" t="s">
        <v>160</v>
      </c>
      <c r="AN8" s="196"/>
      <c r="AO8" s="196"/>
      <c r="AP8" s="196"/>
      <c r="AQ8" s="196"/>
      <c r="AR8" s="196"/>
      <c r="AS8" s="196"/>
      <c r="AT8" s="197"/>
      <c r="AV8" s="195" t="s">
        <v>160</v>
      </c>
      <c r="AW8" s="196"/>
      <c r="AX8" s="196"/>
      <c r="AY8" s="196"/>
      <c r="AZ8" s="196"/>
      <c r="BA8" s="196"/>
      <c r="BB8" s="196"/>
      <c r="BC8" s="197"/>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695</v>
      </c>
      <c r="E11" s="128">
        <v>332</v>
      </c>
      <c r="F11" s="128">
        <v>157</v>
      </c>
      <c r="G11" s="128">
        <v>113</v>
      </c>
      <c r="H11" s="128">
        <v>31</v>
      </c>
      <c r="I11" s="128">
        <v>633</v>
      </c>
      <c r="J11" s="129">
        <v>1328</v>
      </c>
      <c r="L11" s="7" t="s">
        <v>67</v>
      </c>
      <c r="M11" s="128">
        <v>1</v>
      </c>
      <c r="N11" s="128">
        <v>104</v>
      </c>
      <c r="O11" s="128">
        <v>56</v>
      </c>
      <c r="P11" s="128">
        <v>30</v>
      </c>
      <c r="Q11" s="128">
        <v>4</v>
      </c>
      <c r="R11" s="128">
        <v>194</v>
      </c>
      <c r="S11" s="129">
        <v>195</v>
      </c>
      <c r="U11" s="7" t="s">
        <v>67</v>
      </c>
      <c r="V11" s="128">
        <v>0</v>
      </c>
      <c r="W11" s="128">
        <v>17</v>
      </c>
      <c r="X11" s="128">
        <v>16</v>
      </c>
      <c r="Y11" s="128">
        <v>8</v>
      </c>
      <c r="Z11" s="128">
        <v>2</v>
      </c>
      <c r="AA11" s="128">
        <v>43</v>
      </c>
      <c r="AB11" s="129">
        <v>43</v>
      </c>
      <c r="AD11" s="7" t="s">
        <v>67</v>
      </c>
      <c r="AE11" s="128">
        <v>0</v>
      </c>
      <c r="AF11" s="128">
        <v>0</v>
      </c>
      <c r="AG11" s="128">
        <v>2</v>
      </c>
      <c r="AH11" s="128">
        <v>4</v>
      </c>
      <c r="AI11" s="128">
        <v>0</v>
      </c>
      <c r="AJ11" s="128">
        <v>6</v>
      </c>
      <c r="AK11" s="129">
        <v>6</v>
      </c>
      <c r="AM11" s="7" t="s">
        <v>67</v>
      </c>
      <c r="AN11" s="128">
        <v>0</v>
      </c>
      <c r="AO11" s="128">
        <v>4</v>
      </c>
      <c r="AP11" s="128">
        <v>8</v>
      </c>
      <c r="AQ11" s="128">
        <v>12</v>
      </c>
      <c r="AR11" s="128">
        <v>2</v>
      </c>
      <c r="AS11" s="128">
        <v>26</v>
      </c>
      <c r="AT11" s="129">
        <v>26</v>
      </c>
      <c r="AV11" s="7" t="s">
        <v>67</v>
      </c>
      <c r="AW11" s="128">
        <v>696</v>
      </c>
      <c r="AX11" s="128">
        <v>457</v>
      </c>
      <c r="AY11" s="128">
        <v>239</v>
      </c>
      <c r="AZ11" s="128">
        <v>167</v>
      </c>
      <c r="BA11" s="128">
        <v>39</v>
      </c>
      <c r="BB11" s="128">
        <v>902</v>
      </c>
      <c r="BC11" s="129">
        <v>1598</v>
      </c>
    </row>
    <row r="12" spans="1:55" ht="15.75">
      <c r="A12" s="79" t="s">
        <v>68</v>
      </c>
      <c r="C12" s="7" t="s">
        <v>68</v>
      </c>
      <c r="D12" s="130">
        <v>804.6181474999277</v>
      </c>
      <c r="E12" s="130">
        <v>340.20684598492187</v>
      </c>
      <c r="F12" s="130">
        <v>156.86752912682599</v>
      </c>
      <c r="G12" s="130">
        <v>101.81811945350675</v>
      </c>
      <c r="H12" s="130">
        <v>27.195679461053388</v>
      </c>
      <c r="I12" s="130">
        <v>626.0881740263078</v>
      </c>
      <c r="J12" s="131">
        <v>1430.7063215262353</v>
      </c>
      <c r="L12" s="7" t="s">
        <v>68</v>
      </c>
      <c r="M12" s="130">
        <v>1.5199366402902832</v>
      </c>
      <c r="N12" s="130">
        <v>117.07996116589871</v>
      </c>
      <c r="O12" s="130">
        <v>62.14375774660011</v>
      </c>
      <c r="P12" s="130">
        <v>30.736351064331696</v>
      </c>
      <c r="Q12" s="130">
        <v>7.95995892286857</v>
      </c>
      <c r="R12" s="130">
        <v>217.92002889969908</v>
      </c>
      <c r="S12" s="131">
        <v>219.43996553998937</v>
      </c>
      <c r="U12" s="7" t="s">
        <v>68</v>
      </c>
      <c r="V12" s="130">
        <v>0</v>
      </c>
      <c r="W12" s="130">
        <v>33.70604485072838</v>
      </c>
      <c r="X12" s="130">
        <v>15.834496092980391</v>
      </c>
      <c r="Y12" s="130">
        <v>11.968984786691582</v>
      </c>
      <c r="Z12" s="130">
        <v>3.7931722740886786</v>
      </c>
      <c r="AA12" s="130">
        <v>65.30269800448903</v>
      </c>
      <c r="AB12" s="131">
        <v>65.30269800448903</v>
      </c>
      <c r="AD12" s="7" t="s">
        <v>68</v>
      </c>
      <c r="AE12" s="130">
        <v>0</v>
      </c>
      <c r="AF12" s="130">
        <v>2.6239457909481025</v>
      </c>
      <c r="AG12" s="130">
        <v>2.988121029727724</v>
      </c>
      <c r="AH12" s="130">
        <v>2.543968751836638</v>
      </c>
      <c r="AI12" s="130">
        <v>0.14104906092455935</v>
      </c>
      <c r="AJ12" s="130">
        <v>8.297084633437022</v>
      </c>
      <c r="AK12" s="131">
        <v>8.297084633437022</v>
      </c>
      <c r="AM12" s="7" t="s">
        <v>68</v>
      </c>
      <c r="AN12" s="130">
        <v>0</v>
      </c>
      <c r="AO12" s="130">
        <v>3.534201698339657</v>
      </c>
      <c r="AP12" s="130">
        <v>11.321643114946754</v>
      </c>
      <c r="AQ12" s="130">
        <v>12.128796837161675</v>
      </c>
      <c r="AR12" s="130">
        <v>1.272280299877554</v>
      </c>
      <c r="AS12" s="130">
        <v>28.256921950325637</v>
      </c>
      <c r="AT12" s="131">
        <v>28.256921950325637</v>
      </c>
      <c r="AV12" s="7" t="s">
        <v>68</v>
      </c>
      <c r="AW12" s="130">
        <v>806.1380841402178</v>
      </c>
      <c r="AX12" s="130">
        <v>497.15099949083674</v>
      </c>
      <c r="AY12" s="130">
        <v>249.15554711108092</v>
      </c>
      <c r="AZ12" s="130">
        <v>159.19622089352833</v>
      </c>
      <c r="BA12" s="130">
        <v>40.362140018812745</v>
      </c>
      <c r="BB12" s="130">
        <v>945.8649075142586</v>
      </c>
      <c r="BC12" s="131">
        <v>1752.0029916544765</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86.37637329101562</v>
      </c>
      <c r="E14" s="134">
        <v>97.58769226074219</v>
      </c>
      <c r="F14" s="134">
        <v>100.0844497680664</v>
      </c>
      <c r="G14" s="134">
        <v>110.98220825195312</v>
      </c>
      <c r="H14" s="134">
        <v>113.98869323730469</v>
      </c>
      <c r="I14" s="134">
        <v>101.10397338867188</v>
      </c>
      <c r="J14" s="135">
        <v>92.8212890625</v>
      </c>
      <c r="L14" s="9" t="s">
        <v>9</v>
      </c>
      <c r="M14" s="136">
        <v>65.7922134399414</v>
      </c>
      <c r="N14" s="134">
        <v>88.82817840576172</v>
      </c>
      <c r="O14" s="134">
        <v>90.11363983154297</v>
      </c>
      <c r="P14" s="134">
        <v>97.60430145263672</v>
      </c>
      <c r="Q14" s="136">
        <v>50.25151443481445</v>
      </c>
      <c r="R14" s="134">
        <v>89.02348327636719</v>
      </c>
      <c r="S14" s="135">
        <v>88.8625717163086</v>
      </c>
      <c r="U14" s="9" t="s">
        <v>9</v>
      </c>
      <c r="V14" s="134" t="s">
        <v>246</v>
      </c>
      <c r="W14" s="136">
        <v>50.436058044433594</v>
      </c>
      <c r="X14" s="136">
        <v>101.04521179199219</v>
      </c>
      <c r="Y14" s="136">
        <v>66.83941650390625</v>
      </c>
      <c r="Z14" s="136">
        <v>52.726314544677734</v>
      </c>
      <c r="AA14" s="134">
        <v>65.84720611572266</v>
      </c>
      <c r="AB14" s="135">
        <v>65.84720611572266</v>
      </c>
      <c r="AD14" s="9" t="s">
        <v>9</v>
      </c>
      <c r="AE14" s="134" t="s">
        <v>246</v>
      </c>
      <c r="AF14" s="136">
        <v>0</v>
      </c>
      <c r="AG14" s="136">
        <v>66.93169403076172</v>
      </c>
      <c r="AH14" s="136">
        <v>157.23463439941406</v>
      </c>
      <c r="AI14" s="136">
        <v>0</v>
      </c>
      <c r="AJ14" s="136">
        <v>72.31455993652344</v>
      </c>
      <c r="AK14" s="137">
        <v>72.31455993652344</v>
      </c>
      <c r="AM14" s="9" t="s">
        <v>9</v>
      </c>
      <c r="AN14" s="134" t="s">
        <v>246</v>
      </c>
      <c r="AO14" s="136">
        <v>113.17973327636719</v>
      </c>
      <c r="AP14" s="136">
        <v>70.66112518310547</v>
      </c>
      <c r="AQ14" s="136">
        <v>98.9380874633789</v>
      </c>
      <c r="AR14" s="136">
        <v>157.19805908203125</v>
      </c>
      <c r="AS14" s="136">
        <v>92.01285552978516</v>
      </c>
      <c r="AT14" s="137">
        <v>92.01285552978516</v>
      </c>
      <c r="AV14" s="9" t="s">
        <v>9</v>
      </c>
      <c r="AW14" s="134">
        <v>86.33756256103516</v>
      </c>
      <c r="AX14" s="134">
        <v>91.92378234863281</v>
      </c>
      <c r="AY14" s="134">
        <v>95.92401123046875</v>
      </c>
      <c r="AZ14" s="134">
        <v>104.90198516845703</v>
      </c>
      <c r="BA14" s="134">
        <v>96.62520599365234</v>
      </c>
      <c r="BB14" s="134">
        <v>95.36245727539062</v>
      </c>
      <c r="BC14" s="135">
        <v>91.20989227294922</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v>74.08686065673828</v>
      </c>
      <c r="E17" s="134" t="s">
        <v>246</v>
      </c>
      <c r="F17" s="134" t="s">
        <v>246</v>
      </c>
      <c r="G17" s="134" t="s">
        <v>246</v>
      </c>
      <c r="H17" s="134" t="s">
        <v>246</v>
      </c>
      <c r="I17" s="134" t="s">
        <v>246</v>
      </c>
      <c r="J17" s="135">
        <v>74.08686065673828</v>
      </c>
      <c r="L17" s="6" t="s">
        <v>146</v>
      </c>
      <c r="M17" s="134" t="s">
        <v>295</v>
      </c>
      <c r="N17" s="134" t="s">
        <v>246</v>
      </c>
      <c r="O17" s="134" t="s">
        <v>246</v>
      </c>
      <c r="P17" s="134" t="s">
        <v>246</v>
      </c>
      <c r="Q17" s="134" t="s">
        <v>246</v>
      </c>
      <c r="R17" s="134" t="s">
        <v>246</v>
      </c>
      <c r="S17" s="135" t="s">
        <v>295</v>
      </c>
      <c r="U17" s="6" t="s">
        <v>146</v>
      </c>
      <c r="V17" s="134" t="s">
        <v>246</v>
      </c>
      <c r="W17" s="134" t="s">
        <v>246</v>
      </c>
      <c r="X17" s="134" t="s">
        <v>246</v>
      </c>
      <c r="Y17" s="134" t="s">
        <v>246</v>
      </c>
      <c r="Z17" s="134" t="s">
        <v>246</v>
      </c>
      <c r="AA17" s="134" t="s">
        <v>295</v>
      </c>
      <c r="AB17" s="135" t="s">
        <v>295</v>
      </c>
      <c r="AD17" s="6" t="s">
        <v>146</v>
      </c>
      <c r="AE17" s="134" t="s">
        <v>246</v>
      </c>
      <c r="AF17" s="134" t="s">
        <v>246</v>
      </c>
      <c r="AG17" s="134" t="s">
        <v>246</v>
      </c>
      <c r="AH17" s="134" t="s">
        <v>246</v>
      </c>
      <c r="AI17" s="134" t="s">
        <v>246</v>
      </c>
      <c r="AJ17" s="134" t="s">
        <v>295</v>
      </c>
      <c r="AK17" s="135" t="s">
        <v>295</v>
      </c>
      <c r="AM17" s="6" t="s">
        <v>146</v>
      </c>
      <c r="AN17" s="134" t="s">
        <v>246</v>
      </c>
      <c r="AO17" s="134" t="s">
        <v>246</v>
      </c>
      <c r="AP17" s="134" t="s">
        <v>246</v>
      </c>
      <c r="AQ17" s="134" t="s">
        <v>246</v>
      </c>
      <c r="AR17" s="134" t="s">
        <v>246</v>
      </c>
      <c r="AS17" s="134" t="s">
        <v>295</v>
      </c>
      <c r="AT17" s="135" t="s">
        <v>295</v>
      </c>
      <c r="AV17" s="6" t="s">
        <v>146</v>
      </c>
      <c r="AW17" s="134">
        <v>73.92761993408203</v>
      </c>
      <c r="AX17" s="134" t="s">
        <v>246</v>
      </c>
      <c r="AY17" s="134" t="s">
        <v>246</v>
      </c>
      <c r="AZ17" s="134" t="s">
        <v>246</v>
      </c>
      <c r="BA17" s="134" t="s">
        <v>246</v>
      </c>
      <c r="BB17" s="134" t="s">
        <v>246</v>
      </c>
      <c r="BC17" s="135">
        <v>73.92761993408203</v>
      </c>
    </row>
    <row r="18" spans="1:55" ht="15.75">
      <c r="A18" s="75" t="s">
        <v>147</v>
      </c>
      <c r="C18" s="6" t="s">
        <v>147</v>
      </c>
      <c r="D18" s="134">
        <v>94.6337661743164</v>
      </c>
      <c r="E18" s="134" t="s">
        <v>246</v>
      </c>
      <c r="F18" s="134" t="s">
        <v>246</v>
      </c>
      <c r="G18" s="134" t="s">
        <v>246</v>
      </c>
      <c r="H18" s="134" t="s">
        <v>246</v>
      </c>
      <c r="I18" s="134" t="s">
        <v>246</v>
      </c>
      <c r="J18" s="135">
        <v>94.6337661743164</v>
      </c>
      <c r="L18" s="6" t="s">
        <v>147</v>
      </c>
      <c r="M18" s="134" t="s">
        <v>295</v>
      </c>
      <c r="N18" s="134" t="s">
        <v>246</v>
      </c>
      <c r="O18" s="134" t="s">
        <v>246</v>
      </c>
      <c r="P18" s="134" t="s">
        <v>246</v>
      </c>
      <c r="Q18" s="134" t="s">
        <v>246</v>
      </c>
      <c r="R18" s="134" t="s">
        <v>246</v>
      </c>
      <c r="S18" s="135" t="s">
        <v>295</v>
      </c>
      <c r="U18" s="6" t="s">
        <v>147</v>
      </c>
      <c r="V18" s="134" t="s">
        <v>246</v>
      </c>
      <c r="W18" s="134" t="s">
        <v>246</v>
      </c>
      <c r="X18" s="134" t="s">
        <v>246</v>
      </c>
      <c r="Y18" s="134" t="s">
        <v>246</v>
      </c>
      <c r="Z18" s="134" t="s">
        <v>246</v>
      </c>
      <c r="AA18" s="134" t="s">
        <v>295</v>
      </c>
      <c r="AB18" s="135" t="s">
        <v>295</v>
      </c>
      <c r="AD18" s="6" t="s">
        <v>147</v>
      </c>
      <c r="AE18" s="134" t="s">
        <v>246</v>
      </c>
      <c r="AF18" s="134" t="s">
        <v>246</v>
      </c>
      <c r="AG18" s="134" t="s">
        <v>246</v>
      </c>
      <c r="AH18" s="134" t="s">
        <v>246</v>
      </c>
      <c r="AI18" s="134" t="s">
        <v>246</v>
      </c>
      <c r="AJ18" s="134" t="s">
        <v>295</v>
      </c>
      <c r="AK18" s="135" t="s">
        <v>295</v>
      </c>
      <c r="AM18" s="6" t="s">
        <v>147</v>
      </c>
      <c r="AN18" s="134" t="s">
        <v>246</v>
      </c>
      <c r="AO18" s="134" t="s">
        <v>246</v>
      </c>
      <c r="AP18" s="134" t="s">
        <v>246</v>
      </c>
      <c r="AQ18" s="134" t="s">
        <v>246</v>
      </c>
      <c r="AR18" s="134" t="s">
        <v>246</v>
      </c>
      <c r="AS18" s="134" t="s">
        <v>295</v>
      </c>
      <c r="AT18" s="135" t="s">
        <v>295</v>
      </c>
      <c r="AV18" s="6" t="s">
        <v>147</v>
      </c>
      <c r="AW18" s="134">
        <v>95.02941131591797</v>
      </c>
      <c r="AX18" s="134" t="s">
        <v>246</v>
      </c>
      <c r="AY18" s="134" t="s">
        <v>246</v>
      </c>
      <c r="AZ18" s="134" t="s">
        <v>246</v>
      </c>
      <c r="BA18" s="134" t="s">
        <v>246</v>
      </c>
      <c r="BB18" s="134" t="s">
        <v>246</v>
      </c>
      <c r="BC18" s="135">
        <v>95.02941131591797</v>
      </c>
    </row>
    <row r="19" spans="1:55" ht="15.75">
      <c r="A19" s="75" t="s">
        <v>148</v>
      </c>
      <c r="C19" s="6" t="s">
        <v>148</v>
      </c>
      <c r="D19" s="134">
        <v>91.79838562011719</v>
      </c>
      <c r="E19" s="134" t="s">
        <v>246</v>
      </c>
      <c r="F19" s="134" t="s">
        <v>246</v>
      </c>
      <c r="G19" s="134" t="s">
        <v>246</v>
      </c>
      <c r="H19" s="134" t="s">
        <v>246</v>
      </c>
      <c r="I19" s="134" t="s">
        <v>246</v>
      </c>
      <c r="J19" s="135">
        <v>91.79838562011719</v>
      </c>
      <c r="L19" s="6" t="s">
        <v>148</v>
      </c>
      <c r="M19" s="134" t="s">
        <v>295</v>
      </c>
      <c r="N19" s="134" t="s">
        <v>246</v>
      </c>
      <c r="O19" s="134" t="s">
        <v>246</v>
      </c>
      <c r="P19" s="134" t="s">
        <v>246</v>
      </c>
      <c r="Q19" s="134" t="s">
        <v>246</v>
      </c>
      <c r="R19" s="134" t="s">
        <v>246</v>
      </c>
      <c r="S19" s="135" t="s">
        <v>295</v>
      </c>
      <c r="U19" s="6" t="s">
        <v>148</v>
      </c>
      <c r="V19" s="134" t="s">
        <v>246</v>
      </c>
      <c r="W19" s="134" t="s">
        <v>246</v>
      </c>
      <c r="X19" s="134" t="s">
        <v>246</v>
      </c>
      <c r="Y19" s="134" t="s">
        <v>246</v>
      </c>
      <c r="Z19" s="134" t="s">
        <v>246</v>
      </c>
      <c r="AA19" s="134" t="s">
        <v>295</v>
      </c>
      <c r="AB19" s="135" t="s">
        <v>295</v>
      </c>
      <c r="AD19" s="6" t="s">
        <v>148</v>
      </c>
      <c r="AE19" s="134" t="s">
        <v>246</v>
      </c>
      <c r="AF19" s="134" t="s">
        <v>246</v>
      </c>
      <c r="AG19" s="134" t="s">
        <v>246</v>
      </c>
      <c r="AH19" s="134" t="s">
        <v>246</v>
      </c>
      <c r="AI19" s="134" t="s">
        <v>246</v>
      </c>
      <c r="AJ19" s="134" t="s">
        <v>295</v>
      </c>
      <c r="AK19" s="135" t="s">
        <v>295</v>
      </c>
      <c r="AM19" s="6" t="s">
        <v>148</v>
      </c>
      <c r="AN19" s="134" t="s">
        <v>246</v>
      </c>
      <c r="AO19" s="134" t="s">
        <v>246</v>
      </c>
      <c r="AP19" s="134" t="s">
        <v>246</v>
      </c>
      <c r="AQ19" s="134" t="s">
        <v>246</v>
      </c>
      <c r="AR19" s="134" t="s">
        <v>246</v>
      </c>
      <c r="AS19" s="134" t="s">
        <v>295</v>
      </c>
      <c r="AT19" s="135" t="s">
        <v>295</v>
      </c>
      <c r="AV19" s="6" t="s">
        <v>148</v>
      </c>
      <c r="AW19" s="134">
        <v>91.79838562011719</v>
      </c>
      <c r="AX19" s="134" t="s">
        <v>246</v>
      </c>
      <c r="AY19" s="134" t="s">
        <v>246</v>
      </c>
      <c r="AZ19" s="134" t="s">
        <v>246</v>
      </c>
      <c r="BA19" s="134" t="s">
        <v>246</v>
      </c>
      <c r="BB19" s="134" t="s">
        <v>246</v>
      </c>
      <c r="BC19" s="135">
        <v>91.79838562011719</v>
      </c>
    </row>
    <row r="20" spans="1:55" ht="15.75">
      <c r="A20" s="75" t="s">
        <v>149</v>
      </c>
      <c r="C20" s="6" t="s">
        <v>149</v>
      </c>
      <c r="D20" s="134">
        <v>98.32733154296875</v>
      </c>
      <c r="E20" s="134">
        <v>92.34037017822266</v>
      </c>
      <c r="F20" s="134" t="s">
        <v>246</v>
      </c>
      <c r="G20" s="134" t="s">
        <v>246</v>
      </c>
      <c r="H20" s="134" t="s">
        <v>246</v>
      </c>
      <c r="I20" s="134">
        <v>92.34037017822266</v>
      </c>
      <c r="J20" s="135">
        <v>95.47322082519531</v>
      </c>
      <c r="L20" s="6" t="s">
        <v>149</v>
      </c>
      <c r="M20" s="134" t="s">
        <v>295</v>
      </c>
      <c r="N20" s="136">
        <v>54.90776443481445</v>
      </c>
      <c r="O20" s="134" t="s">
        <v>246</v>
      </c>
      <c r="P20" s="134" t="s">
        <v>246</v>
      </c>
      <c r="Q20" s="134" t="s">
        <v>246</v>
      </c>
      <c r="R20" s="136">
        <v>54.90776443481445</v>
      </c>
      <c r="S20" s="137">
        <v>55.63774108886719</v>
      </c>
      <c r="U20" s="6" t="s">
        <v>149</v>
      </c>
      <c r="V20" s="134" t="s">
        <v>246</v>
      </c>
      <c r="W20" s="134" t="s">
        <v>295</v>
      </c>
      <c r="X20" s="134" t="s">
        <v>246</v>
      </c>
      <c r="Y20" s="134" t="s">
        <v>246</v>
      </c>
      <c r="Z20" s="134" t="s">
        <v>246</v>
      </c>
      <c r="AA20" s="134" t="s">
        <v>295</v>
      </c>
      <c r="AB20" s="135" t="s">
        <v>295</v>
      </c>
      <c r="AD20" s="6" t="s">
        <v>149</v>
      </c>
      <c r="AE20" s="134" t="s">
        <v>246</v>
      </c>
      <c r="AF20" s="134" t="s">
        <v>295</v>
      </c>
      <c r="AG20" s="134" t="s">
        <v>246</v>
      </c>
      <c r="AH20" s="134" t="s">
        <v>246</v>
      </c>
      <c r="AI20" s="134" t="s">
        <v>246</v>
      </c>
      <c r="AJ20" s="134" t="s">
        <v>295</v>
      </c>
      <c r="AK20" s="135" t="s">
        <v>295</v>
      </c>
      <c r="AM20" s="6" t="s">
        <v>149</v>
      </c>
      <c r="AN20" s="134" t="s">
        <v>246</v>
      </c>
      <c r="AO20" s="134" t="s">
        <v>295</v>
      </c>
      <c r="AP20" s="134" t="s">
        <v>246</v>
      </c>
      <c r="AQ20" s="134" t="s">
        <v>246</v>
      </c>
      <c r="AR20" s="134" t="s">
        <v>246</v>
      </c>
      <c r="AS20" s="134" t="s">
        <v>295</v>
      </c>
      <c r="AT20" s="135" t="s">
        <v>295</v>
      </c>
      <c r="AV20" s="6" t="s">
        <v>149</v>
      </c>
      <c r="AW20" s="134">
        <v>98.32733154296875</v>
      </c>
      <c r="AX20" s="134">
        <v>78.09417724609375</v>
      </c>
      <c r="AY20" s="134" t="s">
        <v>246</v>
      </c>
      <c r="AZ20" s="134" t="s">
        <v>246</v>
      </c>
      <c r="BA20" s="134" t="s">
        <v>246</v>
      </c>
      <c r="BB20" s="134">
        <v>78.09417724609375</v>
      </c>
      <c r="BC20" s="135">
        <v>86.83403015136719</v>
      </c>
    </row>
    <row r="21" spans="1:55" ht="15.75">
      <c r="A21" s="75" t="s">
        <v>150</v>
      </c>
      <c r="C21" s="6" t="s">
        <v>150</v>
      </c>
      <c r="D21" s="134">
        <v>120.10075378417969</v>
      </c>
      <c r="E21" s="134">
        <v>97.92456817626953</v>
      </c>
      <c r="F21" s="134" t="s">
        <v>246</v>
      </c>
      <c r="G21" s="134" t="s">
        <v>246</v>
      </c>
      <c r="H21" s="134" t="s">
        <v>246</v>
      </c>
      <c r="I21" s="134">
        <v>97.92456817626953</v>
      </c>
      <c r="J21" s="135">
        <v>100.22842407226562</v>
      </c>
      <c r="L21" s="6" t="s">
        <v>150</v>
      </c>
      <c r="M21" s="134" t="s">
        <v>295</v>
      </c>
      <c r="N21" s="134">
        <v>98.39899444580078</v>
      </c>
      <c r="O21" s="134" t="s">
        <v>246</v>
      </c>
      <c r="P21" s="134" t="s">
        <v>246</v>
      </c>
      <c r="Q21" s="134" t="s">
        <v>246</v>
      </c>
      <c r="R21" s="134">
        <v>99.45951843261719</v>
      </c>
      <c r="S21" s="135">
        <v>99.45951843261719</v>
      </c>
      <c r="U21" s="6" t="s">
        <v>150</v>
      </c>
      <c r="V21" s="134" t="s">
        <v>246</v>
      </c>
      <c r="W21" s="136">
        <v>36.027652740478516</v>
      </c>
      <c r="X21" s="134" t="s">
        <v>246</v>
      </c>
      <c r="Y21" s="134" t="s">
        <v>246</v>
      </c>
      <c r="Z21" s="134" t="s">
        <v>246</v>
      </c>
      <c r="AA21" s="136">
        <v>53.844566345214844</v>
      </c>
      <c r="AB21" s="137">
        <v>53.844566345214844</v>
      </c>
      <c r="AD21" s="6" t="s">
        <v>150</v>
      </c>
      <c r="AE21" s="134" t="s">
        <v>246</v>
      </c>
      <c r="AF21" s="134" t="s">
        <v>295</v>
      </c>
      <c r="AG21" s="134" t="s">
        <v>246</v>
      </c>
      <c r="AH21" s="134" t="s">
        <v>246</v>
      </c>
      <c r="AI21" s="134" t="s">
        <v>246</v>
      </c>
      <c r="AJ21" s="134" t="s">
        <v>295</v>
      </c>
      <c r="AK21" s="135" t="s">
        <v>295</v>
      </c>
      <c r="AM21" s="6" t="s">
        <v>150</v>
      </c>
      <c r="AN21" s="134" t="s">
        <v>246</v>
      </c>
      <c r="AO21" s="134" t="s">
        <v>295</v>
      </c>
      <c r="AP21" s="134" t="s">
        <v>246</v>
      </c>
      <c r="AQ21" s="134" t="s">
        <v>246</v>
      </c>
      <c r="AR21" s="134" t="s">
        <v>246</v>
      </c>
      <c r="AS21" s="134" t="s">
        <v>295</v>
      </c>
      <c r="AT21" s="135" t="s">
        <v>295</v>
      </c>
      <c r="AV21" s="6" t="s">
        <v>150</v>
      </c>
      <c r="AW21" s="134">
        <v>120.10075378417969</v>
      </c>
      <c r="AX21" s="134">
        <v>94.68292999267578</v>
      </c>
      <c r="AY21" s="134" t="s">
        <v>246</v>
      </c>
      <c r="AZ21" s="134" t="s">
        <v>246</v>
      </c>
      <c r="BA21" s="134" t="s">
        <v>246</v>
      </c>
      <c r="BB21" s="134">
        <v>94.68292999267578</v>
      </c>
      <c r="BC21" s="135">
        <v>97.08435821533203</v>
      </c>
    </row>
    <row r="22" spans="1:55" ht="15.75">
      <c r="A22" s="75" t="s">
        <v>156</v>
      </c>
      <c r="C22" s="6" t="s">
        <v>156</v>
      </c>
      <c r="D22" s="134" t="s">
        <v>296</v>
      </c>
      <c r="E22" s="134">
        <v>104.24150848388672</v>
      </c>
      <c r="F22" s="136">
        <v>80.90245056152344</v>
      </c>
      <c r="G22" s="134" t="s">
        <v>246</v>
      </c>
      <c r="H22" s="134" t="s">
        <v>246</v>
      </c>
      <c r="I22" s="134">
        <v>97.01870727539062</v>
      </c>
      <c r="J22" s="135">
        <v>107.25254821777344</v>
      </c>
      <c r="L22" s="6" t="s">
        <v>156</v>
      </c>
      <c r="M22" s="134" t="s">
        <v>295</v>
      </c>
      <c r="N22" s="134" t="s">
        <v>296</v>
      </c>
      <c r="O22" s="134" t="s">
        <v>295</v>
      </c>
      <c r="P22" s="134" t="s">
        <v>246</v>
      </c>
      <c r="Q22" s="134" t="s">
        <v>246</v>
      </c>
      <c r="R22" s="136">
        <v>93.64928436279297</v>
      </c>
      <c r="S22" s="137">
        <v>93.64928436279297</v>
      </c>
      <c r="U22" s="6" t="s">
        <v>156</v>
      </c>
      <c r="V22" s="134" t="s">
        <v>246</v>
      </c>
      <c r="W22" s="136">
        <v>64.50791931152344</v>
      </c>
      <c r="X22" s="134" t="s">
        <v>295</v>
      </c>
      <c r="Y22" s="134" t="s">
        <v>246</v>
      </c>
      <c r="Z22" s="134" t="s">
        <v>246</v>
      </c>
      <c r="AA22" s="134" t="s">
        <v>296</v>
      </c>
      <c r="AB22" s="135" t="s">
        <v>296</v>
      </c>
      <c r="AD22" s="6" t="s">
        <v>156</v>
      </c>
      <c r="AE22" s="134" t="s">
        <v>246</v>
      </c>
      <c r="AF22" s="134" t="s">
        <v>295</v>
      </c>
      <c r="AG22" s="134" t="s">
        <v>295</v>
      </c>
      <c r="AH22" s="134" t="s">
        <v>246</v>
      </c>
      <c r="AI22" s="134" t="s">
        <v>246</v>
      </c>
      <c r="AJ22" s="134" t="s">
        <v>295</v>
      </c>
      <c r="AK22" s="135" t="s">
        <v>295</v>
      </c>
      <c r="AM22" s="6" t="s">
        <v>156</v>
      </c>
      <c r="AN22" s="134" t="s">
        <v>246</v>
      </c>
      <c r="AO22" s="134" t="s">
        <v>295</v>
      </c>
      <c r="AP22" s="134" t="s">
        <v>295</v>
      </c>
      <c r="AQ22" s="134" t="s">
        <v>246</v>
      </c>
      <c r="AR22" s="134" t="s">
        <v>246</v>
      </c>
      <c r="AS22" s="134" t="s">
        <v>295</v>
      </c>
      <c r="AT22" s="135" t="s">
        <v>295</v>
      </c>
      <c r="AV22" s="6" t="s">
        <v>156</v>
      </c>
      <c r="AW22" s="134" t="s">
        <v>296</v>
      </c>
      <c r="AX22" s="134">
        <v>101.61980438232422</v>
      </c>
      <c r="AY22" s="134">
        <v>90.04145050048828</v>
      </c>
      <c r="AZ22" s="134" t="s">
        <v>246</v>
      </c>
      <c r="BA22" s="134" t="s">
        <v>246</v>
      </c>
      <c r="BB22" s="134">
        <v>97.78153228759766</v>
      </c>
      <c r="BC22" s="135">
        <v>104.78441619873047</v>
      </c>
    </row>
    <row r="23" spans="1:55" ht="15.75">
      <c r="A23" s="75" t="s">
        <v>157</v>
      </c>
      <c r="C23" s="6" t="s">
        <v>157</v>
      </c>
      <c r="D23" s="134">
        <v>137.16908264160156</v>
      </c>
      <c r="E23" s="134">
        <v>93.02485656738281</v>
      </c>
      <c r="F23" s="134">
        <v>90.52623748779297</v>
      </c>
      <c r="G23" s="134" t="s">
        <v>246</v>
      </c>
      <c r="H23" s="134" t="s">
        <v>246</v>
      </c>
      <c r="I23" s="134">
        <v>83.95912170410156</v>
      </c>
      <c r="J23" s="135">
        <v>87.88621520996094</v>
      </c>
      <c r="L23" s="6" t="s">
        <v>157</v>
      </c>
      <c r="M23" s="134" t="s">
        <v>295</v>
      </c>
      <c r="N23" s="136">
        <v>104.54488372802734</v>
      </c>
      <c r="O23" s="136">
        <v>85.10181427001953</v>
      </c>
      <c r="P23" s="134" t="s">
        <v>246</v>
      </c>
      <c r="Q23" s="134" t="s">
        <v>246</v>
      </c>
      <c r="R23" s="134">
        <v>104.7918930053711</v>
      </c>
      <c r="S23" s="135">
        <v>104.7918930053711</v>
      </c>
      <c r="U23" s="6" t="s">
        <v>157</v>
      </c>
      <c r="V23" s="134" t="s">
        <v>246</v>
      </c>
      <c r="W23" s="134" t="s">
        <v>296</v>
      </c>
      <c r="X23" s="136">
        <v>101.04521179199219</v>
      </c>
      <c r="Y23" s="134" t="s">
        <v>246</v>
      </c>
      <c r="Z23" s="134" t="s">
        <v>246</v>
      </c>
      <c r="AA23" s="136">
        <v>80.3122787475586</v>
      </c>
      <c r="AB23" s="137">
        <v>80.3122787475586</v>
      </c>
      <c r="AD23" s="6" t="s">
        <v>157</v>
      </c>
      <c r="AE23" s="134" t="s">
        <v>246</v>
      </c>
      <c r="AF23" s="134" t="s">
        <v>295</v>
      </c>
      <c r="AG23" s="134" t="s">
        <v>295</v>
      </c>
      <c r="AH23" s="134" t="s">
        <v>246</v>
      </c>
      <c r="AI23" s="134" t="s">
        <v>246</v>
      </c>
      <c r="AJ23" s="134" t="s">
        <v>295</v>
      </c>
      <c r="AK23" s="135" t="s">
        <v>295</v>
      </c>
      <c r="AM23" s="6" t="s">
        <v>157</v>
      </c>
      <c r="AN23" s="134" t="s">
        <v>246</v>
      </c>
      <c r="AO23" s="134" t="s">
        <v>295</v>
      </c>
      <c r="AP23" s="134" t="s">
        <v>295</v>
      </c>
      <c r="AQ23" s="134" t="s">
        <v>246</v>
      </c>
      <c r="AR23" s="134" t="s">
        <v>246</v>
      </c>
      <c r="AS23" s="134" t="s">
        <v>295</v>
      </c>
      <c r="AT23" s="135" t="s">
        <v>295</v>
      </c>
      <c r="AV23" s="6" t="s">
        <v>157</v>
      </c>
      <c r="AW23" s="134">
        <v>136.57350158691406</v>
      </c>
      <c r="AX23" s="134">
        <v>93.71464538574219</v>
      </c>
      <c r="AY23" s="134">
        <v>81.34270477294922</v>
      </c>
      <c r="AZ23" s="134" t="s">
        <v>246</v>
      </c>
      <c r="BA23" s="134" t="s">
        <v>246</v>
      </c>
      <c r="BB23" s="134">
        <v>82.54467010498047</v>
      </c>
      <c r="BC23" s="135">
        <v>85.27068328857422</v>
      </c>
    </row>
    <row r="24" spans="1:55" ht="15.75">
      <c r="A24" s="75" t="s">
        <v>158</v>
      </c>
      <c r="C24" s="6" t="s">
        <v>158</v>
      </c>
      <c r="D24" s="134" t="s">
        <v>296</v>
      </c>
      <c r="E24" s="134" t="s">
        <v>296</v>
      </c>
      <c r="F24" s="134" t="s">
        <v>296</v>
      </c>
      <c r="G24" s="134" t="s">
        <v>295</v>
      </c>
      <c r="H24" s="134" t="s">
        <v>246</v>
      </c>
      <c r="I24" s="134">
        <v>103.06890106201172</v>
      </c>
      <c r="J24" s="135">
        <v>106.02182006835938</v>
      </c>
      <c r="L24" s="6" t="s">
        <v>158</v>
      </c>
      <c r="M24" s="134" t="s">
        <v>295</v>
      </c>
      <c r="N24" s="134" t="s">
        <v>296</v>
      </c>
      <c r="O24" s="136">
        <v>129.4253692626953</v>
      </c>
      <c r="P24" s="134" t="s">
        <v>295</v>
      </c>
      <c r="Q24" s="134" t="s">
        <v>246</v>
      </c>
      <c r="R24" s="134" t="s">
        <v>296</v>
      </c>
      <c r="S24" s="135" t="s">
        <v>296</v>
      </c>
      <c r="U24" s="6" t="s">
        <v>158</v>
      </c>
      <c r="V24" s="134" t="s">
        <v>246</v>
      </c>
      <c r="W24" s="134" t="s">
        <v>296</v>
      </c>
      <c r="X24" s="134" t="s">
        <v>296</v>
      </c>
      <c r="Y24" s="134" t="s">
        <v>295</v>
      </c>
      <c r="Z24" s="134" t="s">
        <v>246</v>
      </c>
      <c r="AA24" s="134" t="s">
        <v>296</v>
      </c>
      <c r="AB24" s="135" t="s">
        <v>296</v>
      </c>
      <c r="AD24" s="6" t="s">
        <v>158</v>
      </c>
      <c r="AE24" s="134" t="s">
        <v>246</v>
      </c>
      <c r="AF24" s="134" t="s">
        <v>295</v>
      </c>
      <c r="AG24" s="134" t="s">
        <v>295</v>
      </c>
      <c r="AH24" s="134" t="s">
        <v>295</v>
      </c>
      <c r="AI24" s="134" t="s">
        <v>246</v>
      </c>
      <c r="AJ24" s="134" t="s">
        <v>295</v>
      </c>
      <c r="AK24" s="135" t="s">
        <v>295</v>
      </c>
      <c r="AM24" s="6" t="s">
        <v>158</v>
      </c>
      <c r="AN24" s="134" t="s">
        <v>246</v>
      </c>
      <c r="AO24" s="134" t="s">
        <v>295</v>
      </c>
      <c r="AP24" s="134" t="s">
        <v>295</v>
      </c>
      <c r="AQ24" s="134" t="s">
        <v>295</v>
      </c>
      <c r="AR24" s="134" t="s">
        <v>246</v>
      </c>
      <c r="AS24" s="134" t="s">
        <v>295</v>
      </c>
      <c r="AT24" s="135" t="s">
        <v>295</v>
      </c>
      <c r="AV24" s="6" t="s">
        <v>158</v>
      </c>
      <c r="AW24" s="134" t="s">
        <v>296</v>
      </c>
      <c r="AX24" s="134" t="s">
        <v>296</v>
      </c>
      <c r="AY24" s="134">
        <v>135.93112182617188</v>
      </c>
      <c r="AZ24" s="134">
        <v>50.558860778808594</v>
      </c>
      <c r="BA24" s="134" t="s">
        <v>246</v>
      </c>
      <c r="BB24" s="134">
        <v>105.95024108886719</v>
      </c>
      <c r="BC24" s="135">
        <v>107.80613708496094</v>
      </c>
    </row>
    <row r="25" spans="1:55" ht="15.75">
      <c r="A25" s="75" t="s">
        <v>159</v>
      </c>
      <c r="C25" s="6" t="s">
        <v>159</v>
      </c>
      <c r="D25" s="134" t="s">
        <v>296</v>
      </c>
      <c r="E25" s="134">
        <v>120.82693481445312</v>
      </c>
      <c r="F25" s="134">
        <v>117.30656433105469</v>
      </c>
      <c r="G25" s="136">
        <v>92.06136322021484</v>
      </c>
      <c r="H25" s="134" t="s">
        <v>246</v>
      </c>
      <c r="I25" s="134">
        <v>105.2677001953125</v>
      </c>
      <c r="J25" s="135">
        <v>108.80020904541016</v>
      </c>
      <c r="L25" s="6" t="s">
        <v>159</v>
      </c>
      <c r="M25" s="134" t="s">
        <v>295</v>
      </c>
      <c r="N25" s="134" t="s">
        <v>296</v>
      </c>
      <c r="O25" s="134" t="s">
        <v>296</v>
      </c>
      <c r="P25" s="134" t="s">
        <v>295</v>
      </c>
      <c r="Q25" s="134" t="s">
        <v>246</v>
      </c>
      <c r="R25" s="134">
        <v>108.61824035644531</v>
      </c>
      <c r="S25" s="135">
        <v>108.61824035644531</v>
      </c>
      <c r="U25" s="6" t="s">
        <v>159</v>
      </c>
      <c r="V25" s="134" t="s">
        <v>246</v>
      </c>
      <c r="W25" s="134" t="s">
        <v>296</v>
      </c>
      <c r="X25" s="134" t="s">
        <v>296</v>
      </c>
      <c r="Y25" s="134" t="s">
        <v>295</v>
      </c>
      <c r="Z25" s="134" t="s">
        <v>246</v>
      </c>
      <c r="AA25" s="134" t="s">
        <v>296</v>
      </c>
      <c r="AB25" s="135" t="s">
        <v>296</v>
      </c>
      <c r="AD25" s="6" t="s">
        <v>159</v>
      </c>
      <c r="AE25" s="134" t="s">
        <v>246</v>
      </c>
      <c r="AF25" s="134" t="s">
        <v>295</v>
      </c>
      <c r="AG25" s="134" t="s">
        <v>295</v>
      </c>
      <c r="AH25" s="134" t="s">
        <v>295</v>
      </c>
      <c r="AI25" s="134" t="s">
        <v>246</v>
      </c>
      <c r="AJ25" s="134" t="s">
        <v>295</v>
      </c>
      <c r="AK25" s="135" t="s">
        <v>295</v>
      </c>
      <c r="AM25" s="6" t="s">
        <v>159</v>
      </c>
      <c r="AN25" s="134" t="s">
        <v>246</v>
      </c>
      <c r="AO25" s="134" t="s">
        <v>295</v>
      </c>
      <c r="AP25" s="134" t="s">
        <v>295</v>
      </c>
      <c r="AQ25" s="134" t="s">
        <v>295</v>
      </c>
      <c r="AR25" s="134" t="s">
        <v>246</v>
      </c>
      <c r="AS25" s="134" t="s">
        <v>295</v>
      </c>
      <c r="AT25" s="135" t="s">
        <v>295</v>
      </c>
      <c r="AV25" s="6" t="s">
        <v>159</v>
      </c>
      <c r="AW25" s="134" t="s">
        <v>296</v>
      </c>
      <c r="AX25" s="134">
        <v>86.31436157226562</v>
      </c>
      <c r="AY25" s="134">
        <v>128.82281494140625</v>
      </c>
      <c r="AZ25" s="134">
        <v>122.29829406738281</v>
      </c>
      <c r="BA25" s="134" t="s">
        <v>246</v>
      </c>
      <c r="BB25" s="134">
        <v>114.758056640625</v>
      </c>
      <c r="BC25" s="135">
        <v>116.76968383789062</v>
      </c>
    </row>
    <row r="26" spans="1:55" ht="15.75">
      <c r="A26" s="75" t="s">
        <v>151</v>
      </c>
      <c r="C26" s="6" t="s">
        <v>151</v>
      </c>
      <c r="D26" s="134" t="s">
        <v>296</v>
      </c>
      <c r="E26" s="134" t="s">
        <v>296</v>
      </c>
      <c r="F26" s="134" t="s">
        <v>296</v>
      </c>
      <c r="G26" s="134">
        <v>175.2276611328125</v>
      </c>
      <c r="H26" s="134" t="s">
        <v>246</v>
      </c>
      <c r="I26" s="134">
        <v>153.3418731689453</v>
      </c>
      <c r="J26" s="135">
        <v>147.2532958984375</v>
      </c>
      <c r="L26" s="6" t="s">
        <v>151</v>
      </c>
      <c r="M26" s="134" t="s">
        <v>295</v>
      </c>
      <c r="N26" s="136">
        <v>99.03522491455078</v>
      </c>
      <c r="O26" s="134" t="s">
        <v>296</v>
      </c>
      <c r="P26" s="134" t="s">
        <v>295</v>
      </c>
      <c r="Q26" s="134" t="s">
        <v>246</v>
      </c>
      <c r="R26" s="134" t="s">
        <v>296</v>
      </c>
      <c r="S26" s="135" t="s">
        <v>296</v>
      </c>
      <c r="U26" s="6" t="s">
        <v>151</v>
      </c>
      <c r="V26" s="134" t="s">
        <v>246</v>
      </c>
      <c r="W26" s="134" t="s">
        <v>296</v>
      </c>
      <c r="X26" s="134" t="s">
        <v>296</v>
      </c>
      <c r="Y26" s="134" t="s">
        <v>295</v>
      </c>
      <c r="Z26" s="134" t="s">
        <v>246</v>
      </c>
      <c r="AA26" s="134" t="s">
        <v>296</v>
      </c>
      <c r="AB26" s="135" t="s">
        <v>296</v>
      </c>
      <c r="AD26" s="6" t="s">
        <v>151</v>
      </c>
      <c r="AE26" s="134" t="s">
        <v>246</v>
      </c>
      <c r="AF26" s="134" t="s">
        <v>295</v>
      </c>
      <c r="AG26" s="134" t="s">
        <v>295</v>
      </c>
      <c r="AH26" s="134" t="s">
        <v>295</v>
      </c>
      <c r="AI26" s="134" t="s">
        <v>246</v>
      </c>
      <c r="AJ26" s="134" t="s">
        <v>295</v>
      </c>
      <c r="AK26" s="135" t="s">
        <v>295</v>
      </c>
      <c r="AM26" s="6" t="s">
        <v>151</v>
      </c>
      <c r="AN26" s="134" t="s">
        <v>246</v>
      </c>
      <c r="AO26" s="134" t="s">
        <v>295</v>
      </c>
      <c r="AP26" s="134" t="s">
        <v>295</v>
      </c>
      <c r="AQ26" s="134" t="s">
        <v>295</v>
      </c>
      <c r="AR26" s="134" t="s">
        <v>246</v>
      </c>
      <c r="AS26" s="136">
        <v>92.01285552978516</v>
      </c>
      <c r="AT26" s="137">
        <v>92.01285552978516</v>
      </c>
      <c r="AV26" s="6" t="s">
        <v>151</v>
      </c>
      <c r="AW26" s="134" t="s">
        <v>296</v>
      </c>
      <c r="AX26" s="134">
        <v>135.77432250976562</v>
      </c>
      <c r="AY26" s="134">
        <v>102.22512817382812</v>
      </c>
      <c r="AZ26" s="134">
        <v>153.4082794189453</v>
      </c>
      <c r="BA26" s="134" t="s">
        <v>246</v>
      </c>
      <c r="BB26" s="134">
        <v>131.53604125976562</v>
      </c>
      <c r="BC26" s="135">
        <v>128.26512145996094</v>
      </c>
    </row>
    <row r="27" spans="1:55" ht="15.75">
      <c r="A27" s="75" t="s">
        <v>152</v>
      </c>
      <c r="C27" s="6" t="s">
        <v>152</v>
      </c>
      <c r="D27" s="134" t="s">
        <v>296</v>
      </c>
      <c r="E27" s="136">
        <v>97.5765380859375</v>
      </c>
      <c r="F27" s="136">
        <v>112.00675964355469</v>
      </c>
      <c r="G27" s="136">
        <v>100.4460678100586</v>
      </c>
      <c r="H27" s="136">
        <v>85.32557678222656</v>
      </c>
      <c r="I27" s="134">
        <v>100.26971435546875</v>
      </c>
      <c r="J27" s="135">
        <v>101.54389190673828</v>
      </c>
      <c r="L27" s="6" t="s">
        <v>152</v>
      </c>
      <c r="M27" s="134" t="s">
        <v>295</v>
      </c>
      <c r="N27" s="134" t="s">
        <v>296</v>
      </c>
      <c r="O27" s="136">
        <v>63.53144836425781</v>
      </c>
      <c r="P27" s="134">
        <v>97.60430145263672</v>
      </c>
      <c r="Q27" s="134" t="s">
        <v>295</v>
      </c>
      <c r="R27" s="136">
        <v>78.58741760253906</v>
      </c>
      <c r="S27" s="137">
        <v>78.58741760253906</v>
      </c>
      <c r="U27" s="6" t="s">
        <v>152</v>
      </c>
      <c r="V27" s="134" t="s">
        <v>246</v>
      </c>
      <c r="W27" s="134" t="s">
        <v>296</v>
      </c>
      <c r="X27" s="134" t="s">
        <v>296</v>
      </c>
      <c r="Y27" s="134" t="s">
        <v>295</v>
      </c>
      <c r="Z27" s="134" t="s">
        <v>295</v>
      </c>
      <c r="AA27" s="136">
        <v>62.85184097290039</v>
      </c>
      <c r="AB27" s="137">
        <v>62.85184097290039</v>
      </c>
      <c r="AD27" s="6" t="s">
        <v>152</v>
      </c>
      <c r="AE27" s="134" t="s">
        <v>246</v>
      </c>
      <c r="AF27" s="134" t="s">
        <v>295</v>
      </c>
      <c r="AG27" s="134" t="s">
        <v>295</v>
      </c>
      <c r="AH27" s="134" t="s">
        <v>295</v>
      </c>
      <c r="AI27" s="134" t="s">
        <v>246</v>
      </c>
      <c r="AJ27" s="134" t="s">
        <v>295</v>
      </c>
      <c r="AK27" s="135" t="s">
        <v>295</v>
      </c>
      <c r="AM27" s="6" t="s">
        <v>152</v>
      </c>
      <c r="AN27" s="134" t="s">
        <v>246</v>
      </c>
      <c r="AO27" s="134" t="s">
        <v>295</v>
      </c>
      <c r="AP27" s="134" t="s">
        <v>295</v>
      </c>
      <c r="AQ27" s="134" t="s">
        <v>295</v>
      </c>
      <c r="AR27" s="134" t="s">
        <v>295</v>
      </c>
      <c r="AS27" s="134" t="s">
        <v>296</v>
      </c>
      <c r="AT27" s="135" t="s">
        <v>296</v>
      </c>
      <c r="AV27" s="6" t="s">
        <v>152</v>
      </c>
      <c r="AW27" s="134" t="s">
        <v>296</v>
      </c>
      <c r="AX27" s="134">
        <v>90.35177612304688</v>
      </c>
      <c r="AY27" s="134">
        <v>105.92317962646484</v>
      </c>
      <c r="AZ27" s="134">
        <v>98.77761840820312</v>
      </c>
      <c r="BA27" s="134">
        <v>79.88716125488281</v>
      </c>
      <c r="BB27" s="134">
        <v>95.69673919677734</v>
      </c>
      <c r="BC27" s="135">
        <v>96.66776275634766</v>
      </c>
    </row>
    <row r="28" spans="1:55" ht="15.75">
      <c r="A28" s="75" t="s">
        <v>153</v>
      </c>
      <c r="C28" s="6" t="s">
        <v>153</v>
      </c>
      <c r="D28" s="134" t="s">
        <v>296</v>
      </c>
      <c r="E28" s="136">
        <v>85.37913513183594</v>
      </c>
      <c r="F28" s="136">
        <v>105.79566955566406</v>
      </c>
      <c r="G28" s="136">
        <v>102.244140625</v>
      </c>
      <c r="H28" s="134" t="s">
        <v>295</v>
      </c>
      <c r="I28" s="134">
        <v>115.83405303955078</v>
      </c>
      <c r="J28" s="135">
        <v>121.38783264160156</v>
      </c>
      <c r="L28" s="6" t="s">
        <v>153</v>
      </c>
      <c r="M28" s="134" t="s">
        <v>295</v>
      </c>
      <c r="N28" s="134" t="s">
        <v>296</v>
      </c>
      <c r="O28" s="134" t="s">
        <v>296</v>
      </c>
      <c r="P28" s="134" t="s">
        <v>296</v>
      </c>
      <c r="Q28" s="134" t="s">
        <v>295</v>
      </c>
      <c r="R28" s="136">
        <v>69.94396209716797</v>
      </c>
      <c r="S28" s="137">
        <v>69.65998077392578</v>
      </c>
      <c r="U28" s="6" t="s">
        <v>153</v>
      </c>
      <c r="V28" s="134" t="s">
        <v>246</v>
      </c>
      <c r="W28" s="134" t="s">
        <v>296</v>
      </c>
      <c r="X28" s="134" t="s">
        <v>296</v>
      </c>
      <c r="Y28" s="134" t="s">
        <v>295</v>
      </c>
      <c r="Z28" s="134" t="s">
        <v>295</v>
      </c>
      <c r="AA28" s="134" t="s">
        <v>296</v>
      </c>
      <c r="AB28" s="135" t="s">
        <v>296</v>
      </c>
      <c r="AD28" s="6" t="s">
        <v>153</v>
      </c>
      <c r="AE28" s="134" t="s">
        <v>246</v>
      </c>
      <c r="AF28" s="134" t="s">
        <v>295</v>
      </c>
      <c r="AG28" s="134" t="s">
        <v>295</v>
      </c>
      <c r="AH28" s="134" t="s">
        <v>295</v>
      </c>
      <c r="AI28" s="134" t="s">
        <v>295</v>
      </c>
      <c r="AJ28" s="134" t="s">
        <v>295</v>
      </c>
      <c r="AK28" s="135" t="s">
        <v>295</v>
      </c>
      <c r="AM28" s="6" t="s">
        <v>153</v>
      </c>
      <c r="AN28" s="134" t="s">
        <v>246</v>
      </c>
      <c r="AO28" s="134" t="s">
        <v>295</v>
      </c>
      <c r="AP28" s="134" t="s">
        <v>295</v>
      </c>
      <c r="AQ28" s="134" t="s">
        <v>295</v>
      </c>
      <c r="AR28" s="134" t="s">
        <v>295</v>
      </c>
      <c r="AS28" s="134" t="s">
        <v>296</v>
      </c>
      <c r="AT28" s="135" t="s">
        <v>296</v>
      </c>
      <c r="AV28" s="6" t="s">
        <v>153</v>
      </c>
      <c r="AW28" s="134" t="s">
        <v>296</v>
      </c>
      <c r="AX28" s="134">
        <v>88.70166015625</v>
      </c>
      <c r="AY28" s="134">
        <v>75.32337951660156</v>
      </c>
      <c r="AZ28" s="134">
        <v>90.93502044677734</v>
      </c>
      <c r="BA28" s="134">
        <v>117.77664947509766</v>
      </c>
      <c r="BB28" s="134">
        <v>98.99024963378906</v>
      </c>
      <c r="BC28" s="135">
        <v>103.07622528076172</v>
      </c>
    </row>
    <row r="29" spans="1:55" ht="15.75">
      <c r="A29" s="75" t="s">
        <v>154</v>
      </c>
      <c r="C29" s="6" t="s">
        <v>154</v>
      </c>
      <c r="D29" s="134" t="s">
        <v>296</v>
      </c>
      <c r="E29" s="134" t="s">
        <v>296</v>
      </c>
      <c r="F29" s="134" t="s">
        <v>296</v>
      </c>
      <c r="G29" s="134" t="s">
        <v>296</v>
      </c>
      <c r="H29" s="134" t="s">
        <v>295</v>
      </c>
      <c r="I29" s="136">
        <v>81.09156799316406</v>
      </c>
      <c r="J29" s="137">
        <v>81.6868667602539</v>
      </c>
      <c r="L29" s="6" t="s">
        <v>154</v>
      </c>
      <c r="M29" s="134" t="s">
        <v>295</v>
      </c>
      <c r="N29" s="134" t="s">
        <v>296</v>
      </c>
      <c r="O29" s="134" t="s">
        <v>296</v>
      </c>
      <c r="P29" s="134" t="s">
        <v>296</v>
      </c>
      <c r="Q29" s="134" t="s">
        <v>295</v>
      </c>
      <c r="R29" s="134" t="s">
        <v>296</v>
      </c>
      <c r="S29" s="135" t="s">
        <v>296</v>
      </c>
      <c r="U29" s="6" t="s">
        <v>154</v>
      </c>
      <c r="V29" s="134" t="s">
        <v>246</v>
      </c>
      <c r="W29" s="134" t="s">
        <v>296</v>
      </c>
      <c r="X29" s="134" t="s">
        <v>296</v>
      </c>
      <c r="Y29" s="134" t="s">
        <v>295</v>
      </c>
      <c r="Z29" s="134" t="s">
        <v>295</v>
      </c>
      <c r="AA29" s="134" t="s">
        <v>296</v>
      </c>
      <c r="AB29" s="135" t="s">
        <v>296</v>
      </c>
      <c r="AD29" s="6" t="s">
        <v>154</v>
      </c>
      <c r="AE29" s="134" t="s">
        <v>246</v>
      </c>
      <c r="AF29" s="134" t="s">
        <v>295</v>
      </c>
      <c r="AG29" s="134" t="s">
        <v>295</v>
      </c>
      <c r="AH29" s="134" t="s">
        <v>295</v>
      </c>
      <c r="AI29" s="134" t="s">
        <v>295</v>
      </c>
      <c r="AJ29" s="134" t="s">
        <v>295</v>
      </c>
      <c r="AK29" s="135" t="s">
        <v>295</v>
      </c>
      <c r="AM29" s="6" t="s">
        <v>154</v>
      </c>
      <c r="AN29" s="134" t="s">
        <v>246</v>
      </c>
      <c r="AO29" s="134" t="s">
        <v>295</v>
      </c>
      <c r="AP29" s="134" t="s">
        <v>295</v>
      </c>
      <c r="AQ29" s="134" t="s">
        <v>295</v>
      </c>
      <c r="AR29" s="134" t="s">
        <v>295</v>
      </c>
      <c r="AS29" s="134" t="s">
        <v>296</v>
      </c>
      <c r="AT29" s="135" t="s">
        <v>296</v>
      </c>
      <c r="AV29" s="6" t="s">
        <v>154</v>
      </c>
      <c r="AW29" s="134" t="s">
        <v>296</v>
      </c>
      <c r="AX29" s="134" t="s">
        <v>296</v>
      </c>
      <c r="AY29" s="134" t="s">
        <v>296</v>
      </c>
      <c r="AZ29" s="134" t="s">
        <v>296</v>
      </c>
      <c r="BA29" s="134" t="s">
        <v>296</v>
      </c>
      <c r="BB29" s="134">
        <v>65.91114044189453</v>
      </c>
      <c r="BC29" s="135">
        <v>66.56715393066406</v>
      </c>
    </row>
    <row r="30" spans="1:55" ht="15.75">
      <c r="A30" s="75" t="s">
        <v>11</v>
      </c>
      <c r="C30" s="6" t="s">
        <v>11</v>
      </c>
      <c r="D30" s="134" t="s">
        <v>296</v>
      </c>
      <c r="E30" s="134" t="s">
        <v>296</v>
      </c>
      <c r="F30" s="134" t="s">
        <v>296</v>
      </c>
      <c r="G30" s="134" t="s">
        <v>296</v>
      </c>
      <c r="H30" s="136">
        <v>150.502685546875</v>
      </c>
      <c r="I30" s="134" t="s">
        <v>296</v>
      </c>
      <c r="J30" s="135" t="s">
        <v>296</v>
      </c>
      <c r="L30" s="6" t="s">
        <v>11</v>
      </c>
      <c r="M30" s="136">
        <v>65.7922134399414</v>
      </c>
      <c r="N30" s="134" t="s">
        <v>296</v>
      </c>
      <c r="O30" s="134" t="s">
        <v>296</v>
      </c>
      <c r="P30" s="134" t="s">
        <v>296</v>
      </c>
      <c r="Q30" s="136">
        <v>50.25151443481445</v>
      </c>
      <c r="R30" s="134" t="s">
        <v>296</v>
      </c>
      <c r="S30" s="135" t="s">
        <v>296</v>
      </c>
      <c r="U30" s="6" t="s">
        <v>11</v>
      </c>
      <c r="V30" s="134" t="s">
        <v>246</v>
      </c>
      <c r="W30" s="134" t="s">
        <v>296</v>
      </c>
      <c r="X30" s="134" t="s">
        <v>296</v>
      </c>
      <c r="Y30" s="136">
        <v>66.83941650390625</v>
      </c>
      <c r="Z30" s="136">
        <v>52.726314544677734</v>
      </c>
      <c r="AA30" s="134" t="s">
        <v>296</v>
      </c>
      <c r="AB30" s="135" t="s">
        <v>296</v>
      </c>
      <c r="AD30" s="6" t="s">
        <v>11</v>
      </c>
      <c r="AE30" s="134" t="s">
        <v>246</v>
      </c>
      <c r="AF30" s="136">
        <v>0</v>
      </c>
      <c r="AG30" s="136">
        <v>66.93169403076172</v>
      </c>
      <c r="AH30" s="136">
        <v>157.23463439941406</v>
      </c>
      <c r="AI30" s="136">
        <v>0</v>
      </c>
      <c r="AJ30" s="136">
        <v>72.31455993652344</v>
      </c>
      <c r="AK30" s="137">
        <v>72.31455993652344</v>
      </c>
      <c r="AM30" s="6" t="s">
        <v>11</v>
      </c>
      <c r="AN30" s="134" t="s">
        <v>246</v>
      </c>
      <c r="AO30" s="136">
        <v>113.17973327636719</v>
      </c>
      <c r="AP30" s="136">
        <v>70.66112518310547</v>
      </c>
      <c r="AQ30" s="136">
        <v>98.9380874633789</v>
      </c>
      <c r="AR30" s="136">
        <v>157.19805908203125</v>
      </c>
      <c r="AS30" s="134" t="s">
        <v>296</v>
      </c>
      <c r="AT30" s="135" t="s">
        <v>296</v>
      </c>
      <c r="AV30" s="6" t="s">
        <v>11</v>
      </c>
      <c r="AW30" s="134" t="s">
        <v>296</v>
      </c>
      <c r="AX30" s="134" t="s">
        <v>296</v>
      </c>
      <c r="AY30" s="134" t="s">
        <v>296</v>
      </c>
      <c r="AZ30" s="134" t="s">
        <v>296</v>
      </c>
      <c r="BA30" s="134" t="s">
        <v>296</v>
      </c>
      <c r="BB30" s="134" t="s">
        <v>296</v>
      </c>
      <c r="BC30" s="135" t="s">
        <v>296</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4" t="s">
        <v>246</v>
      </c>
      <c r="E33" s="134" t="s">
        <v>246</v>
      </c>
      <c r="F33" s="134" t="s">
        <v>246</v>
      </c>
      <c r="G33" s="134" t="s">
        <v>246</v>
      </c>
      <c r="H33" s="134" t="s">
        <v>246</v>
      </c>
      <c r="I33" s="134" t="s">
        <v>246</v>
      </c>
      <c r="J33" s="135" t="s">
        <v>246</v>
      </c>
      <c r="L33" s="6" t="s">
        <v>13</v>
      </c>
      <c r="M33" s="136">
        <v>65.7922134399414</v>
      </c>
      <c r="N33" s="134" t="s">
        <v>246</v>
      </c>
      <c r="O33" s="134" t="s">
        <v>295</v>
      </c>
      <c r="P33" s="134" t="s">
        <v>246</v>
      </c>
      <c r="Q33" s="136">
        <v>50.25151443481445</v>
      </c>
      <c r="R33" s="134" t="s">
        <v>295</v>
      </c>
      <c r="S33" s="135" t="s">
        <v>295</v>
      </c>
      <c r="U33" s="6" t="s">
        <v>13</v>
      </c>
      <c r="V33" s="134" t="s">
        <v>246</v>
      </c>
      <c r="W33" s="134" t="s">
        <v>246</v>
      </c>
      <c r="X33" s="134" t="s">
        <v>246</v>
      </c>
      <c r="Y33" s="136">
        <v>66.83941650390625</v>
      </c>
      <c r="Z33" s="136">
        <v>52.726314544677734</v>
      </c>
      <c r="AA33" s="134" t="s">
        <v>246</v>
      </c>
      <c r="AB33" s="135" t="s">
        <v>246</v>
      </c>
      <c r="AD33" s="6" t="s">
        <v>13</v>
      </c>
      <c r="AE33" s="134" t="s">
        <v>246</v>
      </c>
      <c r="AF33" s="136">
        <v>0</v>
      </c>
      <c r="AG33" s="136">
        <v>66.93169403076172</v>
      </c>
      <c r="AH33" s="136">
        <v>157.23463439941406</v>
      </c>
      <c r="AI33" s="136">
        <v>0</v>
      </c>
      <c r="AJ33" s="136">
        <v>72.31455993652344</v>
      </c>
      <c r="AK33" s="137">
        <v>72.31455993652344</v>
      </c>
      <c r="AM33" s="6" t="s">
        <v>13</v>
      </c>
      <c r="AN33" s="134" t="s">
        <v>246</v>
      </c>
      <c r="AO33" s="136">
        <v>113.17973327636719</v>
      </c>
      <c r="AP33" s="136">
        <v>70.66112518310547</v>
      </c>
      <c r="AQ33" s="136">
        <v>98.9380874633789</v>
      </c>
      <c r="AR33" s="136">
        <v>157.19805908203125</v>
      </c>
      <c r="AS33" s="134" t="s">
        <v>246</v>
      </c>
      <c r="AT33" s="135" t="s">
        <v>246</v>
      </c>
      <c r="AV33" s="6" t="s">
        <v>13</v>
      </c>
      <c r="AW33" s="134" t="s">
        <v>246</v>
      </c>
      <c r="AX33" s="134" t="s">
        <v>246</v>
      </c>
      <c r="AY33" s="134" t="s">
        <v>295</v>
      </c>
      <c r="AZ33" s="134" t="s">
        <v>246</v>
      </c>
      <c r="BA33" s="134" t="s">
        <v>246</v>
      </c>
      <c r="BB33" s="134" t="s">
        <v>295</v>
      </c>
      <c r="BC33" s="135" t="s">
        <v>295</v>
      </c>
    </row>
    <row r="34" spans="1:55" ht="15.75">
      <c r="A34" s="75" t="s">
        <v>21</v>
      </c>
      <c r="C34" s="6" t="s">
        <v>21</v>
      </c>
      <c r="D34" s="134" t="s">
        <v>295</v>
      </c>
      <c r="E34" s="134" t="s">
        <v>295</v>
      </c>
      <c r="F34" s="134" t="s">
        <v>295</v>
      </c>
      <c r="G34" s="134" t="s">
        <v>295</v>
      </c>
      <c r="H34" s="134" t="s">
        <v>295</v>
      </c>
      <c r="I34" s="136">
        <v>91.56716918945312</v>
      </c>
      <c r="J34" s="137">
        <v>99.07962036132812</v>
      </c>
      <c r="L34" s="6" t="s">
        <v>21</v>
      </c>
      <c r="M34" s="134" t="s">
        <v>296</v>
      </c>
      <c r="N34" s="134" t="s">
        <v>295</v>
      </c>
      <c r="O34" s="134" t="s">
        <v>295</v>
      </c>
      <c r="P34" s="134" t="s">
        <v>295</v>
      </c>
      <c r="Q34" s="134" t="s">
        <v>296</v>
      </c>
      <c r="R34" s="134" t="s">
        <v>295</v>
      </c>
      <c r="S34" s="135" t="s">
        <v>295</v>
      </c>
      <c r="U34" s="6" t="s">
        <v>21</v>
      </c>
      <c r="V34" s="134" t="s">
        <v>246</v>
      </c>
      <c r="W34" s="134" t="s">
        <v>295</v>
      </c>
      <c r="X34" s="134" t="s">
        <v>295</v>
      </c>
      <c r="Y34" s="134" t="s">
        <v>296</v>
      </c>
      <c r="Z34" s="134" t="s">
        <v>296</v>
      </c>
      <c r="AA34" s="134" t="s">
        <v>295</v>
      </c>
      <c r="AB34" s="135" t="s">
        <v>295</v>
      </c>
      <c r="AD34" s="6" t="s">
        <v>21</v>
      </c>
      <c r="AE34" s="134" t="s">
        <v>246</v>
      </c>
      <c r="AF34" s="134" t="s">
        <v>296</v>
      </c>
      <c r="AG34" s="134" t="s">
        <v>296</v>
      </c>
      <c r="AH34" s="134" t="s">
        <v>296</v>
      </c>
      <c r="AI34" s="134" t="s">
        <v>296</v>
      </c>
      <c r="AJ34" s="134" t="s">
        <v>296</v>
      </c>
      <c r="AK34" s="135" t="s">
        <v>296</v>
      </c>
      <c r="AM34" s="6" t="s">
        <v>21</v>
      </c>
      <c r="AN34" s="134" t="s">
        <v>246</v>
      </c>
      <c r="AO34" s="134" t="s">
        <v>296</v>
      </c>
      <c r="AP34" s="134" t="s">
        <v>296</v>
      </c>
      <c r="AQ34" s="134" t="s">
        <v>296</v>
      </c>
      <c r="AR34" s="134" t="s">
        <v>296</v>
      </c>
      <c r="AS34" s="134" t="s">
        <v>295</v>
      </c>
      <c r="AT34" s="135" t="s">
        <v>295</v>
      </c>
      <c r="AV34" s="6" t="s">
        <v>21</v>
      </c>
      <c r="AW34" s="134" t="s">
        <v>295</v>
      </c>
      <c r="AX34" s="134">
        <v>92.35706329345703</v>
      </c>
      <c r="AY34" s="134" t="s">
        <v>295</v>
      </c>
      <c r="AZ34" s="134" t="s">
        <v>295</v>
      </c>
      <c r="BA34" s="134" t="s">
        <v>295</v>
      </c>
      <c r="BB34" s="134">
        <v>88.21054077148438</v>
      </c>
      <c r="BC34" s="135">
        <v>92.72746276855469</v>
      </c>
    </row>
    <row r="35" spans="1:55" ht="15.75">
      <c r="A35" s="75" t="s">
        <v>22</v>
      </c>
      <c r="C35" s="6" t="s">
        <v>22</v>
      </c>
      <c r="D35" s="134">
        <v>86.10430145263672</v>
      </c>
      <c r="E35" s="134">
        <v>108.19845581054688</v>
      </c>
      <c r="F35" s="136">
        <v>98.22713470458984</v>
      </c>
      <c r="G35" s="134" t="s">
        <v>295</v>
      </c>
      <c r="H35" s="134" t="s">
        <v>295</v>
      </c>
      <c r="I35" s="134">
        <v>115.71207427978516</v>
      </c>
      <c r="J35" s="135">
        <v>99.32260131835938</v>
      </c>
      <c r="L35" s="6" t="s">
        <v>22</v>
      </c>
      <c r="M35" s="134" t="s">
        <v>296</v>
      </c>
      <c r="N35" s="136">
        <v>90.27351379394531</v>
      </c>
      <c r="O35" s="134" t="s">
        <v>295</v>
      </c>
      <c r="P35" s="134" t="s">
        <v>295</v>
      </c>
      <c r="Q35" s="134" t="s">
        <v>296</v>
      </c>
      <c r="R35" s="134">
        <v>81.0747299194336</v>
      </c>
      <c r="S35" s="135">
        <v>81.0747299194336</v>
      </c>
      <c r="U35" s="6" t="s">
        <v>22</v>
      </c>
      <c r="V35" s="134" t="s">
        <v>246</v>
      </c>
      <c r="W35" s="134" t="s">
        <v>295</v>
      </c>
      <c r="X35" s="134" t="s">
        <v>295</v>
      </c>
      <c r="Y35" s="134" t="s">
        <v>296</v>
      </c>
      <c r="Z35" s="134" t="s">
        <v>296</v>
      </c>
      <c r="AA35" s="134" t="s">
        <v>295</v>
      </c>
      <c r="AB35" s="135" t="s">
        <v>295</v>
      </c>
      <c r="AD35" s="6" t="s">
        <v>22</v>
      </c>
      <c r="AE35" s="134" t="s">
        <v>246</v>
      </c>
      <c r="AF35" s="134" t="s">
        <v>296</v>
      </c>
      <c r="AG35" s="134" t="s">
        <v>296</v>
      </c>
      <c r="AH35" s="134" t="s">
        <v>296</v>
      </c>
      <c r="AI35" s="134" t="s">
        <v>296</v>
      </c>
      <c r="AJ35" s="134" t="s">
        <v>296</v>
      </c>
      <c r="AK35" s="135" t="s">
        <v>296</v>
      </c>
      <c r="AM35" s="6" t="s">
        <v>22</v>
      </c>
      <c r="AN35" s="134" t="s">
        <v>246</v>
      </c>
      <c r="AO35" s="134" t="s">
        <v>296</v>
      </c>
      <c r="AP35" s="134" t="s">
        <v>296</v>
      </c>
      <c r="AQ35" s="134" t="s">
        <v>296</v>
      </c>
      <c r="AR35" s="134" t="s">
        <v>296</v>
      </c>
      <c r="AS35" s="134" t="s">
        <v>295</v>
      </c>
      <c r="AT35" s="135" t="s">
        <v>295</v>
      </c>
      <c r="AV35" s="6" t="s">
        <v>22</v>
      </c>
      <c r="AW35" s="134">
        <v>86.10430145263672</v>
      </c>
      <c r="AX35" s="134">
        <v>99.24718475341797</v>
      </c>
      <c r="AY35" s="134">
        <v>98.21269226074219</v>
      </c>
      <c r="AZ35" s="134">
        <v>112.87625122070312</v>
      </c>
      <c r="BA35" s="134" t="s">
        <v>295</v>
      </c>
      <c r="BB35" s="134">
        <v>103.27900695800781</v>
      </c>
      <c r="BC35" s="135">
        <v>95.92754364013672</v>
      </c>
    </row>
    <row r="36" spans="1:55" ht="15.75">
      <c r="A36" s="75" t="s">
        <v>23</v>
      </c>
      <c r="C36" s="6" t="s">
        <v>23</v>
      </c>
      <c r="D36" s="134">
        <v>75.8844985961914</v>
      </c>
      <c r="E36" s="134">
        <v>64.97179412841797</v>
      </c>
      <c r="F36" s="136">
        <v>70.42423248291016</v>
      </c>
      <c r="G36" s="134">
        <v>140.83987426757812</v>
      </c>
      <c r="H36" s="134" t="s">
        <v>295</v>
      </c>
      <c r="I36" s="134">
        <v>86.96372985839844</v>
      </c>
      <c r="J36" s="135">
        <v>82.3399887084961</v>
      </c>
      <c r="L36" s="6" t="s">
        <v>23</v>
      </c>
      <c r="M36" s="134" t="s">
        <v>296</v>
      </c>
      <c r="N36" s="134" t="s">
        <v>295</v>
      </c>
      <c r="O36" s="136">
        <v>53.81326675415039</v>
      </c>
      <c r="P36" s="134" t="s">
        <v>295</v>
      </c>
      <c r="Q36" s="134" t="s">
        <v>296</v>
      </c>
      <c r="R36" s="136">
        <v>63.5538215637207</v>
      </c>
      <c r="S36" s="137">
        <v>63.5538215637207</v>
      </c>
      <c r="U36" s="6" t="s">
        <v>23</v>
      </c>
      <c r="V36" s="134" t="s">
        <v>246</v>
      </c>
      <c r="W36" s="134" t="s">
        <v>295</v>
      </c>
      <c r="X36" s="134" t="s">
        <v>295</v>
      </c>
      <c r="Y36" s="134" t="s">
        <v>296</v>
      </c>
      <c r="Z36" s="134" t="s">
        <v>296</v>
      </c>
      <c r="AA36" s="136">
        <v>49.35105895996094</v>
      </c>
      <c r="AB36" s="137">
        <v>49.35105895996094</v>
      </c>
      <c r="AD36" s="6" t="s">
        <v>23</v>
      </c>
      <c r="AE36" s="134" t="s">
        <v>246</v>
      </c>
      <c r="AF36" s="134" t="s">
        <v>296</v>
      </c>
      <c r="AG36" s="134" t="s">
        <v>296</v>
      </c>
      <c r="AH36" s="134" t="s">
        <v>296</v>
      </c>
      <c r="AI36" s="134" t="s">
        <v>296</v>
      </c>
      <c r="AJ36" s="134" t="s">
        <v>296</v>
      </c>
      <c r="AK36" s="135" t="s">
        <v>296</v>
      </c>
      <c r="AM36" s="6" t="s">
        <v>23</v>
      </c>
      <c r="AN36" s="134" t="s">
        <v>246</v>
      </c>
      <c r="AO36" s="134" t="s">
        <v>296</v>
      </c>
      <c r="AP36" s="134" t="s">
        <v>296</v>
      </c>
      <c r="AQ36" s="134" t="s">
        <v>296</v>
      </c>
      <c r="AR36" s="134" t="s">
        <v>296</v>
      </c>
      <c r="AS36" s="134" t="s">
        <v>295</v>
      </c>
      <c r="AT36" s="135" t="s">
        <v>295</v>
      </c>
      <c r="AV36" s="6" t="s">
        <v>23</v>
      </c>
      <c r="AW36" s="134">
        <v>75.8844985961914</v>
      </c>
      <c r="AX36" s="134">
        <v>63.1419563293457</v>
      </c>
      <c r="AY36" s="134">
        <v>56.6068115234375</v>
      </c>
      <c r="AZ36" s="134">
        <v>106.99441528320312</v>
      </c>
      <c r="BA36" s="134" t="s">
        <v>295</v>
      </c>
      <c r="BB36" s="134">
        <v>73.697265625</v>
      </c>
      <c r="BC36" s="135">
        <v>74.3951187133789</v>
      </c>
    </row>
    <row r="37" spans="1:55" ht="15.75">
      <c r="A37" s="75" t="s">
        <v>24</v>
      </c>
      <c r="C37" s="6" t="s">
        <v>24</v>
      </c>
      <c r="D37" s="134">
        <v>74.06232452392578</v>
      </c>
      <c r="E37" s="134">
        <v>81.77850341796875</v>
      </c>
      <c r="F37" s="136">
        <v>94.85636138916016</v>
      </c>
      <c r="G37" s="136">
        <v>125.73658752441406</v>
      </c>
      <c r="H37" s="134" t="s">
        <v>295</v>
      </c>
      <c r="I37" s="134">
        <v>93.86123657226562</v>
      </c>
      <c r="J37" s="135">
        <v>83.39659881591797</v>
      </c>
      <c r="L37" s="6" t="s">
        <v>24</v>
      </c>
      <c r="M37" s="134" t="s">
        <v>296</v>
      </c>
      <c r="N37" s="136">
        <v>78.86760711669922</v>
      </c>
      <c r="O37" s="136">
        <v>93.32878112792969</v>
      </c>
      <c r="P37" s="134" t="s">
        <v>295</v>
      </c>
      <c r="Q37" s="134" t="s">
        <v>296</v>
      </c>
      <c r="R37" s="134">
        <v>79.80069732666016</v>
      </c>
      <c r="S37" s="135">
        <v>79.64659881591797</v>
      </c>
      <c r="U37" s="6" t="s">
        <v>24</v>
      </c>
      <c r="V37" s="134" t="s">
        <v>246</v>
      </c>
      <c r="W37" s="136">
        <v>50.436058044433594</v>
      </c>
      <c r="X37" s="134" t="s">
        <v>295</v>
      </c>
      <c r="Y37" s="134" t="s">
        <v>296</v>
      </c>
      <c r="Z37" s="134" t="s">
        <v>296</v>
      </c>
      <c r="AA37" s="134" t="s">
        <v>295</v>
      </c>
      <c r="AB37" s="135" t="s">
        <v>295</v>
      </c>
      <c r="AD37" s="6" t="s">
        <v>24</v>
      </c>
      <c r="AE37" s="134" t="s">
        <v>246</v>
      </c>
      <c r="AF37" s="134" t="s">
        <v>296</v>
      </c>
      <c r="AG37" s="134" t="s">
        <v>296</v>
      </c>
      <c r="AH37" s="134" t="s">
        <v>296</v>
      </c>
      <c r="AI37" s="134" t="s">
        <v>296</v>
      </c>
      <c r="AJ37" s="134" t="s">
        <v>296</v>
      </c>
      <c r="AK37" s="135" t="s">
        <v>296</v>
      </c>
      <c r="AM37" s="6" t="s">
        <v>24</v>
      </c>
      <c r="AN37" s="134" t="s">
        <v>246</v>
      </c>
      <c r="AO37" s="134" t="s">
        <v>296</v>
      </c>
      <c r="AP37" s="134" t="s">
        <v>296</v>
      </c>
      <c r="AQ37" s="134" t="s">
        <v>296</v>
      </c>
      <c r="AR37" s="134" t="s">
        <v>296</v>
      </c>
      <c r="AS37" s="134" t="s">
        <v>295</v>
      </c>
      <c r="AT37" s="135" t="s">
        <v>295</v>
      </c>
      <c r="AV37" s="6" t="s">
        <v>24</v>
      </c>
      <c r="AW37" s="134">
        <v>74.0132064819336</v>
      </c>
      <c r="AX37" s="134">
        <v>77.1603775024414</v>
      </c>
      <c r="AY37" s="134">
        <v>96.07286071777344</v>
      </c>
      <c r="AZ37" s="134">
        <v>123.85392761230469</v>
      </c>
      <c r="BA37" s="134">
        <v>133.31884765625</v>
      </c>
      <c r="BB37" s="134">
        <v>91.0179672241211</v>
      </c>
      <c r="BC37" s="135">
        <v>83.86967468261719</v>
      </c>
    </row>
    <row r="38" spans="1:55" ht="15.75">
      <c r="A38" s="75" t="s">
        <v>25</v>
      </c>
      <c r="C38" s="6" t="s">
        <v>25</v>
      </c>
      <c r="D38" s="134">
        <v>85.14326477050781</v>
      </c>
      <c r="E38" s="134">
        <v>83.52613830566406</v>
      </c>
      <c r="F38" s="136">
        <v>92.46128845214844</v>
      </c>
      <c r="G38" s="136">
        <v>111.45844268798828</v>
      </c>
      <c r="H38" s="134">
        <v>113.98869323730469</v>
      </c>
      <c r="I38" s="134">
        <v>91.42178344726562</v>
      </c>
      <c r="J38" s="135">
        <v>88.14265441894531</v>
      </c>
      <c r="L38" s="6" t="s">
        <v>25</v>
      </c>
      <c r="M38" s="134" t="s">
        <v>296</v>
      </c>
      <c r="N38" s="136">
        <v>58.99695587158203</v>
      </c>
      <c r="O38" s="134" t="s">
        <v>295</v>
      </c>
      <c r="P38" s="134">
        <v>97.60430145263672</v>
      </c>
      <c r="Q38" s="134" t="s">
        <v>296</v>
      </c>
      <c r="R38" s="134">
        <v>81.06153106689453</v>
      </c>
      <c r="S38" s="135">
        <v>80.65760040283203</v>
      </c>
      <c r="U38" s="6" t="s">
        <v>25</v>
      </c>
      <c r="V38" s="134" t="s">
        <v>246</v>
      </c>
      <c r="W38" s="134" t="s">
        <v>296</v>
      </c>
      <c r="X38" s="134" t="s">
        <v>295</v>
      </c>
      <c r="Y38" s="134" t="s">
        <v>296</v>
      </c>
      <c r="Z38" s="134" t="s">
        <v>296</v>
      </c>
      <c r="AA38" s="134">
        <v>77.00045013427734</v>
      </c>
      <c r="AB38" s="135">
        <v>77.00045013427734</v>
      </c>
      <c r="AD38" s="6" t="s">
        <v>25</v>
      </c>
      <c r="AE38" s="134" t="s">
        <v>246</v>
      </c>
      <c r="AF38" s="134" t="s">
        <v>296</v>
      </c>
      <c r="AG38" s="134" t="s">
        <v>296</v>
      </c>
      <c r="AH38" s="134" t="s">
        <v>296</v>
      </c>
      <c r="AI38" s="134" t="s">
        <v>296</v>
      </c>
      <c r="AJ38" s="134" t="s">
        <v>296</v>
      </c>
      <c r="AK38" s="135" t="s">
        <v>296</v>
      </c>
      <c r="AM38" s="6" t="s">
        <v>25</v>
      </c>
      <c r="AN38" s="134" t="s">
        <v>246</v>
      </c>
      <c r="AO38" s="134" t="s">
        <v>296</v>
      </c>
      <c r="AP38" s="134" t="s">
        <v>296</v>
      </c>
      <c r="AQ38" s="134" t="s">
        <v>296</v>
      </c>
      <c r="AR38" s="134" t="s">
        <v>296</v>
      </c>
      <c r="AS38" s="136">
        <v>92.01285552978516</v>
      </c>
      <c r="AT38" s="137">
        <v>92.01285552978516</v>
      </c>
      <c r="AV38" s="6" t="s">
        <v>25</v>
      </c>
      <c r="AW38" s="134">
        <v>84.97486114501953</v>
      </c>
      <c r="AX38" s="134">
        <v>75.65045166015625</v>
      </c>
      <c r="AY38" s="134">
        <v>79.64139556884766</v>
      </c>
      <c r="AZ38" s="134">
        <v>106.49687194824219</v>
      </c>
      <c r="BA38" s="134" t="s">
        <v>295</v>
      </c>
      <c r="BB38" s="134">
        <v>82.65744018554688</v>
      </c>
      <c r="BC38" s="135">
        <v>83.64125061035156</v>
      </c>
    </row>
    <row r="39" spans="1:55" ht="15.75">
      <c r="A39" s="75" t="s">
        <v>26</v>
      </c>
      <c r="C39" s="6" t="s">
        <v>26</v>
      </c>
      <c r="D39" s="134">
        <v>79.7205581665039</v>
      </c>
      <c r="E39" s="134">
        <v>121.83317565917969</v>
      </c>
      <c r="F39" s="134">
        <v>124.60686492919922</v>
      </c>
      <c r="G39" s="136">
        <v>100.02437591552734</v>
      </c>
      <c r="H39" s="134" t="s">
        <v>296</v>
      </c>
      <c r="I39" s="134">
        <v>116.6491928100586</v>
      </c>
      <c r="J39" s="135">
        <v>94.6438217163086</v>
      </c>
      <c r="L39" s="6" t="s">
        <v>26</v>
      </c>
      <c r="M39" s="134" t="s">
        <v>296</v>
      </c>
      <c r="N39" s="134">
        <v>119.91705322265625</v>
      </c>
      <c r="O39" s="134">
        <v>120.75499725341797</v>
      </c>
      <c r="P39" s="134" t="s">
        <v>296</v>
      </c>
      <c r="Q39" s="134" t="s">
        <v>296</v>
      </c>
      <c r="R39" s="134">
        <v>123.1932144165039</v>
      </c>
      <c r="S39" s="135">
        <v>123.1932144165039</v>
      </c>
      <c r="U39" s="6" t="s">
        <v>26</v>
      </c>
      <c r="V39" s="134" t="s">
        <v>246</v>
      </c>
      <c r="W39" s="134" t="s">
        <v>296</v>
      </c>
      <c r="X39" s="136">
        <v>101.04521179199219</v>
      </c>
      <c r="Y39" s="134" t="s">
        <v>296</v>
      </c>
      <c r="Z39" s="134" t="s">
        <v>296</v>
      </c>
      <c r="AA39" s="134" t="s">
        <v>296</v>
      </c>
      <c r="AB39" s="135" t="s">
        <v>296</v>
      </c>
      <c r="AD39" s="6" t="s">
        <v>26</v>
      </c>
      <c r="AE39" s="134" t="s">
        <v>246</v>
      </c>
      <c r="AF39" s="134" t="s">
        <v>296</v>
      </c>
      <c r="AG39" s="134" t="s">
        <v>296</v>
      </c>
      <c r="AH39" s="134" t="s">
        <v>296</v>
      </c>
      <c r="AI39" s="134" t="s">
        <v>296</v>
      </c>
      <c r="AJ39" s="134" t="s">
        <v>296</v>
      </c>
      <c r="AK39" s="135" t="s">
        <v>296</v>
      </c>
      <c r="AM39" s="6" t="s">
        <v>26</v>
      </c>
      <c r="AN39" s="134" t="s">
        <v>246</v>
      </c>
      <c r="AO39" s="134" t="s">
        <v>296</v>
      </c>
      <c r="AP39" s="134" t="s">
        <v>296</v>
      </c>
      <c r="AQ39" s="134" t="s">
        <v>296</v>
      </c>
      <c r="AR39" s="134" t="s">
        <v>296</v>
      </c>
      <c r="AS39" s="134" t="s">
        <v>296</v>
      </c>
      <c r="AT39" s="135" t="s">
        <v>296</v>
      </c>
      <c r="AV39" s="6" t="s">
        <v>26</v>
      </c>
      <c r="AW39" s="134">
        <v>79.7205581665039</v>
      </c>
      <c r="AX39" s="134">
        <v>118.615478515625</v>
      </c>
      <c r="AY39" s="134">
        <v>126.13497924804688</v>
      </c>
      <c r="AZ39" s="134">
        <v>117.92436981201172</v>
      </c>
      <c r="BA39" s="134">
        <v>67.08352661132812</v>
      </c>
      <c r="BB39" s="134">
        <v>118.75860595703125</v>
      </c>
      <c r="BC39" s="135">
        <v>99.15560913085938</v>
      </c>
    </row>
    <row r="40" spans="1:55" ht="15.75">
      <c r="A40" s="75" t="s">
        <v>27</v>
      </c>
      <c r="C40" s="6" t="s">
        <v>27</v>
      </c>
      <c r="D40" s="134">
        <v>89.26750946044922</v>
      </c>
      <c r="E40" s="134">
        <v>127.30618286132812</v>
      </c>
      <c r="F40" s="136">
        <v>120.53701782226562</v>
      </c>
      <c r="G40" s="134" t="s">
        <v>295</v>
      </c>
      <c r="H40" s="134" t="s">
        <v>296</v>
      </c>
      <c r="I40" s="134">
        <v>101.23729705810547</v>
      </c>
      <c r="J40" s="135">
        <v>93.07907104492188</v>
      </c>
      <c r="L40" s="6" t="s">
        <v>27</v>
      </c>
      <c r="M40" s="134" t="s">
        <v>296</v>
      </c>
      <c r="N40" s="134" t="s">
        <v>296</v>
      </c>
      <c r="O40" s="134" t="s">
        <v>296</v>
      </c>
      <c r="P40" s="134" t="s">
        <v>296</v>
      </c>
      <c r="Q40" s="134" t="s">
        <v>296</v>
      </c>
      <c r="R40" s="136">
        <v>117.31261444091797</v>
      </c>
      <c r="S40" s="137">
        <v>117.31261444091797</v>
      </c>
      <c r="U40" s="6" t="s">
        <v>27</v>
      </c>
      <c r="V40" s="134" t="s">
        <v>246</v>
      </c>
      <c r="W40" s="134" t="s">
        <v>296</v>
      </c>
      <c r="X40" s="134" t="s">
        <v>296</v>
      </c>
      <c r="Y40" s="134" t="s">
        <v>296</v>
      </c>
      <c r="Z40" s="134" t="s">
        <v>296</v>
      </c>
      <c r="AA40" s="134" t="s">
        <v>296</v>
      </c>
      <c r="AB40" s="135" t="s">
        <v>296</v>
      </c>
      <c r="AD40" s="6" t="s">
        <v>27</v>
      </c>
      <c r="AE40" s="134" t="s">
        <v>246</v>
      </c>
      <c r="AF40" s="134" t="s">
        <v>296</v>
      </c>
      <c r="AG40" s="134" t="s">
        <v>296</v>
      </c>
      <c r="AH40" s="134" t="s">
        <v>296</v>
      </c>
      <c r="AI40" s="134" t="s">
        <v>296</v>
      </c>
      <c r="AJ40" s="134" t="s">
        <v>296</v>
      </c>
      <c r="AK40" s="135" t="s">
        <v>296</v>
      </c>
      <c r="AM40" s="6" t="s">
        <v>27</v>
      </c>
      <c r="AN40" s="134" t="s">
        <v>246</v>
      </c>
      <c r="AO40" s="134" t="s">
        <v>296</v>
      </c>
      <c r="AP40" s="134" t="s">
        <v>296</v>
      </c>
      <c r="AQ40" s="134" t="s">
        <v>296</v>
      </c>
      <c r="AR40" s="134" t="s">
        <v>296</v>
      </c>
      <c r="AS40" s="134" t="s">
        <v>296</v>
      </c>
      <c r="AT40" s="135" t="s">
        <v>296</v>
      </c>
      <c r="AV40" s="6" t="s">
        <v>27</v>
      </c>
      <c r="AW40" s="134">
        <v>89.26750946044922</v>
      </c>
      <c r="AX40" s="134">
        <v>125.96809387207031</v>
      </c>
      <c r="AY40" s="134">
        <v>130.13893127441406</v>
      </c>
      <c r="AZ40" s="134">
        <v>59.321102142333984</v>
      </c>
      <c r="BA40" s="134" t="s">
        <v>296</v>
      </c>
      <c r="BB40" s="134">
        <v>104.43197631835938</v>
      </c>
      <c r="BC40" s="135">
        <v>95.13732147216797</v>
      </c>
    </row>
    <row r="41" spans="1:55" ht="15.75">
      <c r="A41" s="75" t="s">
        <v>28</v>
      </c>
      <c r="C41" s="6" t="s">
        <v>28</v>
      </c>
      <c r="D41" s="134">
        <v>118.55928802490234</v>
      </c>
      <c r="E41" s="134">
        <v>130.14630126953125</v>
      </c>
      <c r="F41" s="134" t="s">
        <v>296</v>
      </c>
      <c r="G41" s="136">
        <v>62.41461181640625</v>
      </c>
      <c r="H41" s="134" t="s">
        <v>296</v>
      </c>
      <c r="I41" s="134">
        <v>128.57862854003906</v>
      </c>
      <c r="J41" s="135">
        <v>117.6891098022461</v>
      </c>
      <c r="L41" s="6" t="s">
        <v>28</v>
      </c>
      <c r="M41" s="134" t="s">
        <v>296</v>
      </c>
      <c r="N41" s="134" t="s">
        <v>296</v>
      </c>
      <c r="O41" s="134" t="s">
        <v>296</v>
      </c>
      <c r="P41" s="134" t="s">
        <v>296</v>
      </c>
      <c r="Q41" s="134" t="s">
        <v>296</v>
      </c>
      <c r="R41" s="134" t="s">
        <v>296</v>
      </c>
      <c r="S41" s="135" t="s">
        <v>296</v>
      </c>
      <c r="U41" s="6" t="s">
        <v>28</v>
      </c>
      <c r="V41" s="134" t="s">
        <v>246</v>
      </c>
      <c r="W41" s="134" t="s">
        <v>296</v>
      </c>
      <c r="X41" s="134" t="s">
        <v>296</v>
      </c>
      <c r="Y41" s="134" t="s">
        <v>296</v>
      </c>
      <c r="Z41" s="134" t="s">
        <v>296</v>
      </c>
      <c r="AA41" s="134" t="s">
        <v>296</v>
      </c>
      <c r="AB41" s="135" t="s">
        <v>296</v>
      </c>
      <c r="AD41" s="6" t="s">
        <v>28</v>
      </c>
      <c r="AE41" s="134" t="s">
        <v>246</v>
      </c>
      <c r="AF41" s="134" t="s">
        <v>296</v>
      </c>
      <c r="AG41" s="134" t="s">
        <v>296</v>
      </c>
      <c r="AH41" s="134" t="s">
        <v>296</v>
      </c>
      <c r="AI41" s="134" t="s">
        <v>296</v>
      </c>
      <c r="AJ41" s="134" t="s">
        <v>296</v>
      </c>
      <c r="AK41" s="135" t="s">
        <v>296</v>
      </c>
      <c r="AM41" s="6" t="s">
        <v>28</v>
      </c>
      <c r="AN41" s="134" t="s">
        <v>246</v>
      </c>
      <c r="AO41" s="134" t="s">
        <v>296</v>
      </c>
      <c r="AP41" s="134" t="s">
        <v>296</v>
      </c>
      <c r="AQ41" s="134" t="s">
        <v>296</v>
      </c>
      <c r="AR41" s="134" t="s">
        <v>296</v>
      </c>
      <c r="AS41" s="134" t="s">
        <v>296</v>
      </c>
      <c r="AT41" s="135" t="s">
        <v>296</v>
      </c>
      <c r="AV41" s="6" t="s">
        <v>28</v>
      </c>
      <c r="AW41" s="134">
        <v>118.55928802490234</v>
      </c>
      <c r="AX41" s="134">
        <v>126.30870056152344</v>
      </c>
      <c r="AY41" s="134" t="s">
        <v>296</v>
      </c>
      <c r="AZ41" s="134" t="s">
        <v>296</v>
      </c>
      <c r="BA41" s="134" t="s">
        <v>296</v>
      </c>
      <c r="BB41" s="134">
        <v>121.78428649902344</v>
      </c>
      <c r="BC41" s="135">
        <v>116.20521545410156</v>
      </c>
    </row>
    <row r="42" spans="1:55" ht="15.75">
      <c r="A42" s="75" t="s">
        <v>144</v>
      </c>
      <c r="C42" s="6" t="s">
        <v>144</v>
      </c>
      <c r="D42" s="134" t="s">
        <v>296</v>
      </c>
      <c r="E42" s="134" t="s">
        <v>296</v>
      </c>
      <c r="F42" s="134" t="s">
        <v>296</v>
      </c>
      <c r="G42" s="134" t="s">
        <v>296</v>
      </c>
      <c r="H42" s="134" t="s">
        <v>296</v>
      </c>
      <c r="I42" s="134" t="s">
        <v>296</v>
      </c>
      <c r="J42" s="137">
        <v>146.87574768066406</v>
      </c>
      <c r="L42" s="6" t="s">
        <v>144</v>
      </c>
      <c r="M42" s="134" t="s">
        <v>296</v>
      </c>
      <c r="N42" s="134" t="s">
        <v>296</v>
      </c>
      <c r="O42" s="134" t="s">
        <v>296</v>
      </c>
      <c r="P42" s="134" t="s">
        <v>296</v>
      </c>
      <c r="Q42" s="134" t="s">
        <v>296</v>
      </c>
      <c r="R42" s="134" t="s">
        <v>296</v>
      </c>
      <c r="S42" s="135" t="s">
        <v>296</v>
      </c>
      <c r="U42" s="6" t="s">
        <v>144</v>
      </c>
      <c r="V42" s="134" t="s">
        <v>246</v>
      </c>
      <c r="W42" s="134" t="s">
        <v>296</v>
      </c>
      <c r="X42" s="134" t="s">
        <v>296</v>
      </c>
      <c r="Y42" s="134" t="s">
        <v>296</v>
      </c>
      <c r="Z42" s="134" t="s">
        <v>296</v>
      </c>
      <c r="AA42" s="134" t="s">
        <v>296</v>
      </c>
      <c r="AB42" s="135" t="s">
        <v>296</v>
      </c>
      <c r="AD42" s="6" t="s">
        <v>144</v>
      </c>
      <c r="AE42" s="134" t="s">
        <v>246</v>
      </c>
      <c r="AF42" s="134" t="s">
        <v>296</v>
      </c>
      <c r="AG42" s="134" t="s">
        <v>296</v>
      </c>
      <c r="AH42" s="134" t="s">
        <v>296</v>
      </c>
      <c r="AI42" s="134" t="s">
        <v>296</v>
      </c>
      <c r="AJ42" s="134" t="s">
        <v>296</v>
      </c>
      <c r="AK42" s="135" t="s">
        <v>296</v>
      </c>
      <c r="AM42" s="6" t="s">
        <v>144</v>
      </c>
      <c r="AN42" s="134" t="s">
        <v>246</v>
      </c>
      <c r="AO42" s="134" t="s">
        <v>296</v>
      </c>
      <c r="AP42" s="134" t="s">
        <v>296</v>
      </c>
      <c r="AQ42" s="134" t="s">
        <v>296</v>
      </c>
      <c r="AR42" s="134" t="s">
        <v>296</v>
      </c>
      <c r="AS42" s="134" t="s">
        <v>296</v>
      </c>
      <c r="AT42" s="135" t="s">
        <v>296</v>
      </c>
      <c r="AV42" s="6" t="s">
        <v>144</v>
      </c>
      <c r="AW42" s="134" t="s">
        <v>296</v>
      </c>
      <c r="AX42" s="134" t="s">
        <v>296</v>
      </c>
      <c r="AY42" s="134" t="s">
        <v>296</v>
      </c>
      <c r="AZ42" s="134" t="s">
        <v>296</v>
      </c>
      <c r="BA42" s="134" t="s">
        <v>296</v>
      </c>
      <c r="BB42" s="134" t="s">
        <v>296</v>
      </c>
      <c r="BC42" s="135">
        <v>145.7760467529297</v>
      </c>
    </row>
    <row r="43" spans="1:55" ht="15.75">
      <c r="A43" s="75" t="s">
        <v>155</v>
      </c>
      <c r="C43" s="6" t="s">
        <v>155</v>
      </c>
      <c r="D43" s="134" t="s">
        <v>296</v>
      </c>
      <c r="E43" s="134" t="s">
        <v>296</v>
      </c>
      <c r="F43" s="134" t="s">
        <v>296</v>
      </c>
      <c r="G43" s="134" t="s">
        <v>296</v>
      </c>
      <c r="H43" s="134" t="s">
        <v>296</v>
      </c>
      <c r="I43" s="134" t="s">
        <v>296</v>
      </c>
      <c r="J43" s="135" t="s">
        <v>246</v>
      </c>
      <c r="L43" s="6" t="s">
        <v>155</v>
      </c>
      <c r="M43" s="134" t="s">
        <v>296</v>
      </c>
      <c r="N43" s="134" t="s">
        <v>296</v>
      </c>
      <c r="O43" s="134" t="s">
        <v>296</v>
      </c>
      <c r="P43" s="134" t="s">
        <v>296</v>
      </c>
      <c r="Q43" s="134" t="s">
        <v>296</v>
      </c>
      <c r="R43" s="134" t="s">
        <v>296</v>
      </c>
      <c r="S43" s="135" t="s">
        <v>296</v>
      </c>
      <c r="U43" s="6" t="s">
        <v>155</v>
      </c>
      <c r="V43" s="134" t="s">
        <v>246</v>
      </c>
      <c r="W43" s="134" t="s">
        <v>296</v>
      </c>
      <c r="X43" s="134" t="s">
        <v>296</v>
      </c>
      <c r="Y43" s="134" t="s">
        <v>296</v>
      </c>
      <c r="Z43" s="134" t="s">
        <v>296</v>
      </c>
      <c r="AA43" s="134" t="s">
        <v>296</v>
      </c>
      <c r="AB43" s="135" t="s">
        <v>296</v>
      </c>
      <c r="AD43" s="6" t="s">
        <v>155</v>
      </c>
      <c r="AE43" s="134" t="s">
        <v>246</v>
      </c>
      <c r="AF43" s="134" t="s">
        <v>296</v>
      </c>
      <c r="AG43" s="134" t="s">
        <v>296</v>
      </c>
      <c r="AH43" s="134" t="s">
        <v>296</v>
      </c>
      <c r="AI43" s="134" t="s">
        <v>296</v>
      </c>
      <c r="AJ43" s="134" t="s">
        <v>296</v>
      </c>
      <c r="AK43" s="135" t="s">
        <v>296</v>
      </c>
      <c r="AM43" s="6" t="s">
        <v>155</v>
      </c>
      <c r="AN43" s="134" t="s">
        <v>246</v>
      </c>
      <c r="AO43" s="134" t="s">
        <v>296</v>
      </c>
      <c r="AP43" s="134" t="s">
        <v>296</v>
      </c>
      <c r="AQ43" s="134" t="s">
        <v>296</v>
      </c>
      <c r="AR43" s="134" t="s">
        <v>296</v>
      </c>
      <c r="AS43" s="134" t="s">
        <v>296</v>
      </c>
      <c r="AT43" s="135" t="s">
        <v>296</v>
      </c>
      <c r="AV43" s="6" t="s">
        <v>155</v>
      </c>
      <c r="AW43" s="134" t="s">
        <v>296</v>
      </c>
      <c r="AX43" s="134" t="s">
        <v>296</v>
      </c>
      <c r="AY43" s="134" t="s">
        <v>296</v>
      </c>
      <c r="AZ43" s="134" t="s">
        <v>296</v>
      </c>
      <c r="BA43" s="134" t="s">
        <v>296</v>
      </c>
      <c r="BB43" s="134" t="s">
        <v>296</v>
      </c>
      <c r="BC43" s="135" t="s">
        <v>246</v>
      </c>
    </row>
    <row r="44" spans="1:55" ht="15.75">
      <c r="A44" s="75" t="s">
        <v>145</v>
      </c>
      <c r="C44" s="6" t="s">
        <v>145</v>
      </c>
      <c r="D44" s="134" t="s">
        <v>296</v>
      </c>
      <c r="E44" s="134" t="s">
        <v>296</v>
      </c>
      <c r="F44" s="134" t="s">
        <v>296</v>
      </c>
      <c r="G44" s="134" t="s">
        <v>296</v>
      </c>
      <c r="H44" s="134" t="s">
        <v>296</v>
      </c>
      <c r="I44" s="134" t="s">
        <v>296</v>
      </c>
      <c r="J44" s="135" t="s">
        <v>246</v>
      </c>
      <c r="L44" s="6" t="s">
        <v>145</v>
      </c>
      <c r="M44" s="134" t="s">
        <v>296</v>
      </c>
      <c r="N44" s="134" t="s">
        <v>296</v>
      </c>
      <c r="O44" s="134" t="s">
        <v>296</v>
      </c>
      <c r="P44" s="134" t="s">
        <v>296</v>
      </c>
      <c r="Q44" s="134" t="s">
        <v>296</v>
      </c>
      <c r="R44" s="134" t="s">
        <v>296</v>
      </c>
      <c r="S44" s="135" t="s">
        <v>296</v>
      </c>
      <c r="U44" s="6" t="s">
        <v>145</v>
      </c>
      <c r="V44" s="134" t="s">
        <v>246</v>
      </c>
      <c r="W44" s="134" t="s">
        <v>296</v>
      </c>
      <c r="X44" s="134" t="s">
        <v>296</v>
      </c>
      <c r="Y44" s="134" t="s">
        <v>296</v>
      </c>
      <c r="Z44" s="134" t="s">
        <v>296</v>
      </c>
      <c r="AA44" s="134" t="s">
        <v>296</v>
      </c>
      <c r="AB44" s="135" t="s">
        <v>296</v>
      </c>
      <c r="AD44" s="6" t="s">
        <v>145</v>
      </c>
      <c r="AE44" s="134" t="s">
        <v>246</v>
      </c>
      <c r="AF44" s="134" t="s">
        <v>296</v>
      </c>
      <c r="AG44" s="134" t="s">
        <v>296</v>
      </c>
      <c r="AH44" s="134" t="s">
        <v>296</v>
      </c>
      <c r="AI44" s="134" t="s">
        <v>296</v>
      </c>
      <c r="AJ44" s="134" t="s">
        <v>296</v>
      </c>
      <c r="AK44" s="135" t="s">
        <v>296</v>
      </c>
      <c r="AM44" s="6" t="s">
        <v>145</v>
      </c>
      <c r="AN44" s="134" t="s">
        <v>246</v>
      </c>
      <c r="AO44" s="134" t="s">
        <v>296</v>
      </c>
      <c r="AP44" s="134" t="s">
        <v>296</v>
      </c>
      <c r="AQ44" s="134" t="s">
        <v>296</v>
      </c>
      <c r="AR44" s="134" t="s">
        <v>296</v>
      </c>
      <c r="AS44" s="134" t="s">
        <v>296</v>
      </c>
      <c r="AT44" s="135" t="s">
        <v>296</v>
      </c>
      <c r="AV44" s="6" t="s">
        <v>145</v>
      </c>
      <c r="AW44" s="134" t="s">
        <v>296</v>
      </c>
      <c r="AX44" s="134" t="s">
        <v>296</v>
      </c>
      <c r="AY44" s="134" t="s">
        <v>296</v>
      </c>
      <c r="AZ44" s="134" t="s">
        <v>296</v>
      </c>
      <c r="BA44" s="134" t="s">
        <v>296</v>
      </c>
      <c r="BB44" s="134" t="s">
        <v>296</v>
      </c>
      <c r="BC44" s="135" t="s">
        <v>246</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54.70551429045123</v>
      </c>
      <c r="E48" s="142">
        <v>33.07831339188693</v>
      </c>
      <c r="F48" s="142">
        <v>8.92886550611425</v>
      </c>
      <c r="G48" s="142">
        <v>11.874502316683797</v>
      </c>
      <c r="H48" s="142">
        <v>2.764028484292186</v>
      </c>
      <c r="I48" s="142">
        <v>65.75204037875565</v>
      </c>
      <c r="J48" s="143">
        <v>125.70940057262081</v>
      </c>
      <c r="K48" s="120"/>
      <c r="L48" s="6" t="s">
        <v>180</v>
      </c>
      <c r="M48" s="142">
        <v>0.0002615040755832043</v>
      </c>
      <c r="N48" s="142">
        <v>8.426988016170144</v>
      </c>
      <c r="O48" s="142">
        <v>4.861693516546493</v>
      </c>
      <c r="P48" s="142">
        <v>0.001817451443530364</v>
      </c>
      <c r="Q48" s="142">
        <v>1.503941900195595</v>
      </c>
      <c r="R48" s="142">
        <v>29.432643076744988</v>
      </c>
      <c r="S48" s="143">
        <v>29.464756475587066</v>
      </c>
      <c r="T48" s="120"/>
      <c r="U48" s="6" t="s">
        <v>180</v>
      </c>
      <c r="V48" s="142" t="s">
        <v>246</v>
      </c>
      <c r="W48" s="142">
        <v>7.9986032274001975</v>
      </c>
      <c r="X48" s="142">
        <v>6.3153256922606516E-24</v>
      </c>
      <c r="Y48" s="142">
        <v>1.0054198969053916</v>
      </c>
      <c r="Z48" s="142">
        <v>0.44086964936847195</v>
      </c>
      <c r="AA48" s="142">
        <v>7.570710071999228</v>
      </c>
      <c r="AB48" s="143">
        <v>7.570710071999228</v>
      </c>
      <c r="AC48" s="120"/>
      <c r="AD48" s="6" t="s">
        <v>180</v>
      </c>
      <c r="AE48" s="142" t="s">
        <v>246</v>
      </c>
      <c r="AF48" s="142">
        <v>1.7192221495003372</v>
      </c>
      <c r="AG48" s="142">
        <v>0.079736442162841</v>
      </c>
      <c r="AH48" s="142">
        <v>0.35927947102531466</v>
      </c>
      <c r="AI48" s="142">
        <v>7.089731710690752E-22</v>
      </c>
      <c r="AJ48" s="142">
        <v>0.3892346917519235</v>
      </c>
      <c r="AK48" s="143">
        <v>0.3892346917519235</v>
      </c>
      <c r="AL48" s="120"/>
      <c r="AM48" s="6" t="s">
        <v>180</v>
      </c>
      <c r="AN48" s="142" t="s">
        <v>246</v>
      </c>
      <c r="AO48" s="142">
        <v>2.82949329255824E-23</v>
      </c>
      <c r="AP48" s="142">
        <v>0.7032256526100422</v>
      </c>
      <c r="AQ48" s="142">
        <v>8.244840880969158E-24</v>
      </c>
      <c r="AR48" s="142">
        <v>0.04075851982369567</v>
      </c>
      <c r="AS48" s="142">
        <v>0.10923959605233845</v>
      </c>
      <c r="AT48" s="143">
        <v>0.10923959605233845</v>
      </c>
      <c r="AU48" s="120"/>
      <c r="AV48" s="6" t="s">
        <v>180</v>
      </c>
      <c r="AW48" s="142">
        <v>54.8340770338328</v>
      </c>
      <c r="AX48" s="142">
        <v>49.76625143786309</v>
      </c>
      <c r="AY48" s="142">
        <v>19.070780358882672</v>
      </c>
      <c r="AZ48" s="142">
        <v>16.093770506552445</v>
      </c>
      <c r="BA48" s="142">
        <v>1.534498065115972</v>
      </c>
      <c r="BB48" s="142">
        <v>84.91204782022778</v>
      </c>
      <c r="BC48" s="143">
        <v>137.34412397612124</v>
      </c>
    </row>
    <row r="49" spans="1:55" ht="15.75">
      <c r="A49" s="75" t="s">
        <v>15</v>
      </c>
      <c r="C49" s="6" t="s">
        <v>15</v>
      </c>
      <c r="D49" s="126">
        <v>30</v>
      </c>
      <c r="E49" s="126">
        <v>26</v>
      </c>
      <c r="F49" s="126">
        <v>14</v>
      </c>
      <c r="G49" s="126">
        <v>7</v>
      </c>
      <c r="H49" s="126">
        <v>2</v>
      </c>
      <c r="I49" s="126">
        <v>48</v>
      </c>
      <c r="J49" s="127">
        <v>71</v>
      </c>
      <c r="K49" s="120"/>
      <c r="L49" s="6" t="s">
        <v>15</v>
      </c>
      <c r="M49" s="126">
        <v>1</v>
      </c>
      <c r="N49" s="126">
        <v>9</v>
      </c>
      <c r="O49" s="126">
        <v>4</v>
      </c>
      <c r="P49" s="126">
        <v>1</v>
      </c>
      <c r="Q49" s="126">
        <v>1</v>
      </c>
      <c r="R49" s="126">
        <v>19</v>
      </c>
      <c r="S49" s="127">
        <v>19</v>
      </c>
      <c r="T49" s="120"/>
      <c r="U49" s="6" t="s">
        <v>15</v>
      </c>
      <c r="V49" s="126" t="s">
        <v>246</v>
      </c>
      <c r="W49" s="126">
        <v>2</v>
      </c>
      <c r="X49" s="126">
        <v>1</v>
      </c>
      <c r="Y49" s="126">
        <v>1</v>
      </c>
      <c r="Z49" s="126">
        <v>1</v>
      </c>
      <c r="AA49" s="126">
        <v>5</v>
      </c>
      <c r="AB49" s="127">
        <v>5</v>
      </c>
      <c r="AC49" s="120"/>
      <c r="AD49" s="6" t="s">
        <v>15</v>
      </c>
      <c r="AE49" s="126" t="s">
        <v>246</v>
      </c>
      <c r="AF49" s="126">
        <v>1</v>
      </c>
      <c r="AG49" s="126">
        <v>1</v>
      </c>
      <c r="AH49" s="126">
        <v>1</v>
      </c>
      <c r="AI49" s="126">
        <v>1</v>
      </c>
      <c r="AJ49" s="126">
        <v>1</v>
      </c>
      <c r="AK49" s="127">
        <v>1</v>
      </c>
      <c r="AL49" s="120"/>
      <c r="AM49" s="6" t="s">
        <v>15</v>
      </c>
      <c r="AN49" s="126" t="s">
        <v>246</v>
      </c>
      <c r="AO49" s="126">
        <v>1</v>
      </c>
      <c r="AP49" s="126">
        <v>1</v>
      </c>
      <c r="AQ49" s="126">
        <v>1</v>
      </c>
      <c r="AR49" s="126">
        <v>1</v>
      </c>
      <c r="AS49" s="126">
        <v>1</v>
      </c>
      <c r="AT49" s="127">
        <v>1</v>
      </c>
      <c r="AU49" s="120"/>
      <c r="AV49" s="6" t="s">
        <v>15</v>
      </c>
      <c r="AW49" s="126">
        <v>30</v>
      </c>
      <c r="AX49" s="126">
        <v>33</v>
      </c>
      <c r="AY49" s="126">
        <v>21</v>
      </c>
      <c r="AZ49" s="126">
        <v>11</v>
      </c>
      <c r="BA49" s="126">
        <v>3</v>
      </c>
      <c r="BB49" s="126">
        <v>57</v>
      </c>
      <c r="BC49" s="127">
        <v>76</v>
      </c>
    </row>
    <row r="50" spans="1:55" ht="18.75">
      <c r="A50" s="75" t="s">
        <v>37</v>
      </c>
      <c r="C50" s="6" t="s">
        <v>37</v>
      </c>
      <c r="D50" s="144">
        <v>0.003832380058858243</v>
      </c>
      <c r="E50" s="144">
        <v>0.15983804131018226</v>
      </c>
      <c r="F50" s="144">
        <v>0.8355802700837563</v>
      </c>
      <c r="G50" s="144">
        <v>0.10476219623891772</v>
      </c>
      <c r="H50" s="144">
        <v>0.2510723229413057</v>
      </c>
      <c r="I50" s="144">
        <v>0.045211870333366364</v>
      </c>
      <c r="J50" s="145">
        <v>6.826455356332618E-05</v>
      </c>
      <c r="K50" s="120"/>
      <c r="L50" s="6" t="s">
        <v>37</v>
      </c>
      <c r="M50" s="144">
        <v>0.9870979011653171</v>
      </c>
      <c r="N50" s="144">
        <v>0.4917532811055334</v>
      </c>
      <c r="O50" s="144">
        <v>0.30178523430949666</v>
      </c>
      <c r="P50" s="144">
        <v>0.9659952227544618</v>
      </c>
      <c r="Q50" s="144">
        <v>0.2200658309874538</v>
      </c>
      <c r="R50" s="144">
        <v>0.05947754612494778</v>
      </c>
      <c r="S50" s="145">
        <v>0.059017663379209995</v>
      </c>
      <c r="T50" s="120"/>
      <c r="U50" s="6" t="s">
        <v>37</v>
      </c>
      <c r="V50" s="144" t="s">
        <v>246</v>
      </c>
      <c r="W50" s="144">
        <v>0.018328434747714225</v>
      </c>
      <c r="X50" s="144">
        <v>0.9999999999979949</v>
      </c>
      <c r="Y50" s="144">
        <v>0.316002595860327</v>
      </c>
      <c r="Z50" s="144">
        <v>0.5067030110654034</v>
      </c>
      <c r="AA50" s="144">
        <v>0.18153565924379905</v>
      </c>
      <c r="AB50" s="145">
        <v>0.18153565924379905</v>
      </c>
      <c r="AC50" s="120"/>
      <c r="AD50" s="6" t="s">
        <v>37</v>
      </c>
      <c r="AE50" s="144" t="s">
        <v>246</v>
      </c>
      <c r="AF50" s="144">
        <v>0.18979320218832196</v>
      </c>
      <c r="AG50" s="144">
        <v>0.7776548942778719</v>
      </c>
      <c r="AH50" s="144">
        <v>0.5489066713709799</v>
      </c>
      <c r="AI50" s="144">
        <v>0.9999999999787551</v>
      </c>
      <c r="AJ50" s="144">
        <v>0.5327019547316242</v>
      </c>
      <c r="AK50" s="145">
        <v>0.5327019547316242</v>
      </c>
      <c r="AL50" s="120"/>
      <c r="AM50" s="6" t="s">
        <v>37</v>
      </c>
      <c r="AN50" s="144" t="s">
        <v>246</v>
      </c>
      <c r="AO50" s="144">
        <v>0.9999999999957558</v>
      </c>
      <c r="AP50" s="144">
        <v>0.4017019463027087</v>
      </c>
      <c r="AQ50" s="144">
        <v>0.9999999999977089</v>
      </c>
      <c r="AR50" s="144">
        <v>0.8400047573557721</v>
      </c>
      <c r="AS50" s="144">
        <v>0.7410115109964984</v>
      </c>
      <c r="AT50" s="145">
        <v>0.7410115109964984</v>
      </c>
      <c r="AU50" s="120"/>
      <c r="AV50" s="6" t="s">
        <v>37</v>
      </c>
      <c r="AW50" s="144">
        <v>0.003706563157683952</v>
      </c>
      <c r="AX50" s="144">
        <v>0.030706991944831577</v>
      </c>
      <c r="AY50" s="144">
        <v>0.580599486252463</v>
      </c>
      <c r="AZ50" s="144">
        <v>0.1376852322320479</v>
      </c>
      <c r="BA50" s="144">
        <v>0.6743313862227902</v>
      </c>
      <c r="BB50" s="144">
        <v>0.009660637070002281</v>
      </c>
      <c r="BC50" s="145">
        <v>2.0907029277644757E-05</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150.08731038079924</v>
      </c>
      <c r="E52" s="142">
        <v>122.99493847032171</v>
      </c>
      <c r="F52" s="142">
        <v>53.467105032248995</v>
      </c>
      <c r="G52" s="142">
        <v>72.83417779400997</v>
      </c>
      <c r="H52" s="142">
        <v>33.068109801460814</v>
      </c>
      <c r="I52" s="142">
        <v>130.35981944869974</v>
      </c>
      <c r="J52" s="143">
        <v>195.57744668827905</v>
      </c>
      <c r="K52" s="120"/>
      <c r="L52" s="6" t="s">
        <v>176</v>
      </c>
      <c r="M52" s="142">
        <v>2.5619605962302763</v>
      </c>
      <c r="N52" s="142">
        <v>95.52943451130672</v>
      </c>
      <c r="O52" s="142">
        <v>68.14917833480644</v>
      </c>
      <c r="P52" s="142">
        <v>40.735606930655685</v>
      </c>
      <c r="Q52" s="142">
        <v>14.672786577533419</v>
      </c>
      <c r="R52" s="142">
        <v>86.27693869828587</v>
      </c>
      <c r="S52" s="143">
        <v>88.72816938695391</v>
      </c>
      <c r="T52" s="120"/>
      <c r="U52" s="6" t="s">
        <v>176</v>
      </c>
      <c r="V52" s="142" t="s">
        <v>246</v>
      </c>
      <c r="W52" s="142">
        <v>60.05393113042493</v>
      </c>
      <c r="X52" s="142">
        <v>55.494818248428736</v>
      </c>
      <c r="Y52" s="142">
        <v>27.806394792081388</v>
      </c>
      <c r="Z52" s="142">
        <v>7.9835042184231755</v>
      </c>
      <c r="AA52" s="142">
        <v>82.83539398813919</v>
      </c>
      <c r="AB52" s="143">
        <v>82.83539398813919</v>
      </c>
      <c r="AC52" s="120"/>
      <c r="AD52" s="6" t="s">
        <v>176</v>
      </c>
      <c r="AE52" s="142" t="s">
        <v>246</v>
      </c>
      <c r="AF52" s="142">
        <v>5.247891581896205</v>
      </c>
      <c r="AG52" s="142">
        <v>12.71274826275521</v>
      </c>
      <c r="AH52" s="142">
        <v>17.234995989269905</v>
      </c>
      <c r="AI52" s="142">
        <v>0.2820981218491187</v>
      </c>
      <c r="AJ52" s="142">
        <v>27.56203731778385</v>
      </c>
      <c r="AK52" s="143">
        <v>27.56203731778385</v>
      </c>
      <c r="AL52" s="120"/>
      <c r="AM52" s="6" t="s">
        <v>176</v>
      </c>
      <c r="AN52" s="142" t="s">
        <v>246</v>
      </c>
      <c r="AO52" s="142">
        <v>18.698544613930753</v>
      </c>
      <c r="AP52" s="142">
        <v>36.33930431444506</v>
      </c>
      <c r="AQ52" s="142">
        <v>40.19109388897623</v>
      </c>
      <c r="AR52" s="142">
        <v>7.373292079686237</v>
      </c>
      <c r="AS52" s="142">
        <v>78.03555955587325</v>
      </c>
      <c r="AT52" s="143">
        <v>78.03555955587325</v>
      </c>
      <c r="AU52" s="120"/>
      <c r="AV52" s="6" t="s">
        <v>176</v>
      </c>
      <c r="AW52" s="142">
        <v>150.5613100110125</v>
      </c>
      <c r="AX52" s="142">
        <v>123.23533507543657</v>
      </c>
      <c r="AY52" s="142">
        <v>65.88335007631898</v>
      </c>
      <c r="AZ52" s="142">
        <v>68.56951651765252</v>
      </c>
      <c r="BA52" s="142">
        <v>25.18861586326334</v>
      </c>
      <c r="BB52" s="142">
        <v>140.43238688470225</v>
      </c>
      <c r="BC52" s="143">
        <v>203.42830610275863</v>
      </c>
    </row>
    <row r="53" spans="1:55" ht="15.75">
      <c r="A53" s="75" t="s">
        <v>15</v>
      </c>
      <c r="C53" s="6" t="s">
        <v>15</v>
      </c>
      <c r="D53" s="134">
        <v>107</v>
      </c>
      <c r="E53" s="134">
        <v>93</v>
      </c>
      <c r="F53" s="134">
        <v>68</v>
      </c>
      <c r="G53" s="134">
        <v>58</v>
      </c>
      <c r="H53" s="134">
        <v>28</v>
      </c>
      <c r="I53" s="134">
        <v>95</v>
      </c>
      <c r="J53" s="135">
        <v>121</v>
      </c>
      <c r="K53" s="120"/>
      <c r="L53" s="6" t="s">
        <v>15</v>
      </c>
      <c r="M53" s="134">
        <v>5</v>
      </c>
      <c r="N53" s="134">
        <v>80</v>
      </c>
      <c r="O53" s="134">
        <v>69</v>
      </c>
      <c r="P53" s="134">
        <v>52</v>
      </c>
      <c r="Q53" s="134">
        <v>25</v>
      </c>
      <c r="R53" s="134">
        <v>92</v>
      </c>
      <c r="S53" s="135">
        <v>94</v>
      </c>
      <c r="T53" s="120"/>
      <c r="U53" s="6" t="s">
        <v>15</v>
      </c>
      <c r="V53" s="134" t="s">
        <v>246</v>
      </c>
      <c r="W53" s="134">
        <v>65</v>
      </c>
      <c r="X53" s="134">
        <v>59</v>
      </c>
      <c r="Y53" s="134">
        <v>45</v>
      </c>
      <c r="Z53" s="134">
        <v>22</v>
      </c>
      <c r="AA53" s="134">
        <v>81</v>
      </c>
      <c r="AB53" s="135">
        <v>81</v>
      </c>
      <c r="AC53" s="120"/>
      <c r="AD53" s="6" t="s">
        <v>15</v>
      </c>
      <c r="AE53" s="134" t="s">
        <v>246</v>
      </c>
      <c r="AF53" s="134">
        <v>17</v>
      </c>
      <c r="AG53" s="134">
        <v>26</v>
      </c>
      <c r="AH53" s="134">
        <v>26</v>
      </c>
      <c r="AI53" s="134">
        <v>7</v>
      </c>
      <c r="AJ53" s="134">
        <v>46</v>
      </c>
      <c r="AK53" s="135">
        <v>46</v>
      </c>
      <c r="AL53" s="120"/>
      <c r="AM53" s="6" t="s">
        <v>15</v>
      </c>
      <c r="AN53" s="134" t="s">
        <v>246</v>
      </c>
      <c r="AO53" s="134">
        <v>22</v>
      </c>
      <c r="AP53" s="134">
        <v>49</v>
      </c>
      <c r="AQ53" s="134">
        <v>43</v>
      </c>
      <c r="AR53" s="134">
        <v>18</v>
      </c>
      <c r="AS53" s="134">
        <v>70</v>
      </c>
      <c r="AT53" s="135">
        <v>70</v>
      </c>
      <c r="AU53" s="120"/>
      <c r="AV53" s="6" t="s">
        <v>15</v>
      </c>
      <c r="AW53" s="134">
        <v>107</v>
      </c>
      <c r="AX53" s="134">
        <v>93</v>
      </c>
      <c r="AY53" s="134">
        <v>72</v>
      </c>
      <c r="AZ53" s="134">
        <v>59</v>
      </c>
      <c r="BA53" s="134">
        <v>31</v>
      </c>
      <c r="BB53" s="134">
        <v>97</v>
      </c>
      <c r="BC53" s="135">
        <v>123</v>
      </c>
    </row>
    <row r="54" spans="1:55" ht="18.75">
      <c r="A54" s="75" t="s">
        <v>38</v>
      </c>
      <c r="C54" s="6" t="s">
        <v>38</v>
      </c>
      <c r="D54" s="144">
        <v>0.003824790898213115</v>
      </c>
      <c r="E54" s="144">
        <v>0.020326356741448844</v>
      </c>
      <c r="F54" s="144">
        <v>0.9014231273660104</v>
      </c>
      <c r="G54" s="144">
        <v>0.09085120232727215</v>
      </c>
      <c r="H54" s="144">
        <v>0.2332454935068526</v>
      </c>
      <c r="I54" s="144">
        <v>0.009407809301744285</v>
      </c>
      <c r="J54" s="145">
        <v>2.1276430941963298E-05</v>
      </c>
      <c r="K54" s="120"/>
      <c r="L54" s="6" t="s">
        <v>38</v>
      </c>
      <c r="M54" s="144">
        <v>0.7671361349351189</v>
      </c>
      <c r="N54" s="144">
        <v>0.11349694990351969</v>
      </c>
      <c r="O54" s="144">
        <v>0.5063344436332973</v>
      </c>
      <c r="P54" s="144">
        <v>0.8706624171640471</v>
      </c>
      <c r="Q54" s="144">
        <v>0.9487002215332611</v>
      </c>
      <c r="R54" s="144">
        <v>0.6486054469972077</v>
      </c>
      <c r="S54" s="145">
        <v>0.634217024309371</v>
      </c>
      <c r="T54" s="120"/>
      <c r="U54" s="6" t="s">
        <v>38</v>
      </c>
      <c r="V54" s="144" t="s">
        <v>246</v>
      </c>
      <c r="W54" s="144">
        <v>0.6504094484005504</v>
      </c>
      <c r="X54" s="144">
        <v>0.6054848136780976</v>
      </c>
      <c r="Y54" s="144">
        <v>0.9793827726606874</v>
      </c>
      <c r="Z54" s="144">
        <v>0.9972036164261959</v>
      </c>
      <c r="AA54" s="144">
        <v>0.42252492589283797</v>
      </c>
      <c r="AB54" s="145">
        <v>0.42252492589283797</v>
      </c>
      <c r="AC54" s="120"/>
      <c r="AD54" s="6" t="s">
        <v>38</v>
      </c>
      <c r="AE54" s="144" t="s">
        <v>246</v>
      </c>
      <c r="AF54" s="144">
        <v>0.9969794111855694</v>
      </c>
      <c r="AG54" s="144">
        <v>0.9863855038962729</v>
      </c>
      <c r="AH54" s="144">
        <v>0.90181184490733</v>
      </c>
      <c r="AI54" s="144">
        <v>0.9999187835321728</v>
      </c>
      <c r="AJ54" s="144">
        <v>0.9857827768309231</v>
      </c>
      <c r="AK54" s="145">
        <v>0.9857827768309231</v>
      </c>
      <c r="AL54" s="120"/>
      <c r="AM54" s="6" t="s">
        <v>38</v>
      </c>
      <c r="AN54" s="144" t="s">
        <v>246</v>
      </c>
      <c r="AO54" s="144">
        <v>0.6638622029505229</v>
      </c>
      <c r="AP54" s="144">
        <v>0.9099448673446058</v>
      </c>
      <c r="AQ54" s="144">
        <v>0.5938213976163091</v>
      </c>
      <c r="AR54" s="144">
        <v>0.9865825770900328</v>
      </c>
      <c r="AS54" s="144">
        <v>0.23866072416479664</v>
      </c>
      <c r="AT54" s="145">
        <v>0.23866072416479664</v>
      </c>
      <c r="AU54" s="120"/>
      <c r="AV54" s="6" t="s">
        <v>38</v>
      </c>
      <c r="AW54" s="144">
        <v>0.0035400046951848457</v>
      </c>
      <c r="AX54" s="144">
        <v>0.01961825392521954</v>
      </c>
      <c r="AY54" s="144">
        <v>0.6804367563255089</v>
      </c>
      <c r="AZ54" s="144">
        <v>0.18459175328669394</v>
      </c>
      <c r="BA54" s="144">
        <v>0.759217154972256</v>
      </c>
      <c r="BB54" s="144">
        <v>0.0026160509117207683</v>
      </c>
      <c r="BC54" s="145">
        <v>7.179396525003323E-06</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319</v>
      </c>
      <c r="E56" s="126" t="s">
        <v>321</v>
      </c>
      <c r="F56" s="126" t="s">
        <v>322</v>
      </c>
      <c r="G56" s="126" t="s">
        <v>323</v>
      </c>
      <c r="H56" s="126" t="s">
        <v>308</v>
      </c>
      <c r="I56" s="126" t="s">
        <v>324</v>
      </c>
      <c r="J56" s="127" t="s">
        <v>325</v>
      </c>
      <c r="K56" s="120"/>
      <c r="L56" s="6" t="s">
        <v>16</v>
      </c>
      <c r="M56" s="126" t="s">
        <v>259</v>
      </c>
      <c r="N56" s="126" t="s">
        <v>326</v>
      </c>
      <c r="O56" s="126" t="s">
        <v>290</v>
      </c>
      <c r="P56" s="126" t="s">
        <v>259</v>
      </c>
      <c r="Q56" s="126" t="s">
        <v>259</v>
      </c>
      <c r="R56" s="126" t="s">
        <v>330</v>
      </c>
      <c r="S56" s="127" t="s">
        <v>330</v>
      </c>
      <c r="T56" s="120"/>
      <c r="U56" s="6" t="s">
        <v>16</v>
      </c>
      <c r="V56" s="126" t="s">
        <v>246</v>
      </c>
      <c r="W56" s="126" t="s">
        <v>299</v>
      </c>
      <c r="X56" s="126" t="s">
        <v>260</v>
      </c>
      <c r="Y56" s="126" t="s">
        <v>259</v>
      </c>
      <c r="Z56" s="126" t="s">
        <v>259</v>
      </c>
      <c r="AA56" s="126" t="s">
        <v>264</v>
      </c>
      <c r="AB56" s="127" t="s">
        <v>264</v>
      </c>
      <c r="AC56" s="120"/>
      <c r="AD56" s="6" t="s">
        <v>16</v>
      </c>
      <c r="AE56" s="126" t="s">
        <v>246</v>
      </c>
      <c r="AF56" s="126" t="s">
        <v>259</v>
      </c>
      <c r="AG56" s="126" t="s">
        <v>259</v>
      </c>
      <c r="AH56" s="126" t="s">
        <v>260</v>
      </c>
      <c r="AI56" s="126" t="s">
        <v>259</v>
      </c>
      <c r="AJ56" s="126" t="s">
        <v>259</v>
      </c>
      <c r="AK56" s="127" t="s">
        <v>259</v>
      </c>
      <c r="AL56" s="120"/>
      <c r="AM56" s="6" t="s">
        <v>16</v>
      </c>
      <c r="AN56" s="126" t="s">
        <v>246</v>
      </c>
      <c r="AO56" s="126" t="s">
        <v>260</v>
      </c>
      <c r="AP56" s="126" t="s">
        <v>259</v>
      </c>
      <c r="AQ56" s="126" t="s">
        <v>259</v>
      </c>
      <c r="AR56" s="126" t="s">
        <v>260</v>
      </c>
      <c r="AS56" s="126" t="s">
        <v>259</v>
      </c>
      <c r="AT56" s="127" t="s">
        <v>259</v>
      </c>
      <c r="AU56" s="120"/>
      <c r="AV56" s="6" t="s">
        <v>16</v>
      </c>
      <c r="AW56" s="126" t="s">
        <v>319</v>
      </c>
      <c r="AX56" s="126" t="s">
        <v>318</v>
      </c>
      <c r="AY56" s="126" t="s">
        <v>333</v>
      </c>
      <c r="AZ56" s="126" t="s">
        <v>334</v>
      </c>
      <c r="BA56" s="126" t="s">
        <v>253</v>
      </c>
      <c r="BB56" s="126" t="s">
        <v>335</v>
      </c>
      <c r="BC56" s="127" t="s">
        <v>336</v>
      </c>
    </row>
    <row r="57" spans="1:55" ht="15.75">
      <c r="A57" s="75" t="s">
        <v>39</v>
      </c>
      <c r="C57" s="6" t="s">
        <v>39</v>
      </c>
      <c r="D57" s="144">
        <v>0.04277394525706768</v>
      </c>
      <c r="E57" s="144">
        <v>0.8450189828872681</v>
      </c>
      <c r="F57" s="144">
        <v>0.79052734375</v>
      </c>
      <c r="G57" s="144">
        <v>1</v>
      </c>
      <c r="H57" s="144">
        <v>1</v>
      </c>
      <c r="I57" s="144">
        <v>1</v>
      </c>
      <c r="J57" s="145">
        <v>0.47668779343427553</v>
      </c>
      <c r="K57" s="120"/>
      <c r="L57" s="6" t="s">
        <v>39</v>
      </c>
      <c r="M57" s="144">
        <v>1</v>
      </c>
      <c r="N57" s="144">
        <v>1</v>
      </c>
      <c r="O57" s="144">
        <v>1</v>
      </c>
      <c r="P57" s="144">
        <v>1</v>
      </c>
      <c r="Q57" s="144">
        <v>1</v>
      </c>
      <c r="R57" s="144">
        <v>0.063568115234375</v>
      </c>
      <c r="S57" s="145">
        <v>0.063568115234375</v>
      </c>
      <c r="T57" s="120"/>
      <c r="U57" s="6" t="s">
        <v>39</v>
      </c>
      <c r="V57" s="144" t="s">
        <v>246</v>
      </c>
      <c r="W57" s="144">
        <v>0.5</v>
      </c>
      <c r="X57" s="144">
        <v>1</v>
      </c>
      <c r="Y57" s="144">
        <v>1</v>
      </c>
      <c r="Z57" s="144">
        <v>1</v>
      </c>
      <c r="AA57" s="144">
        <v>0.0625</v>
      </c>
      <c r="AB57" s="145">
        <v>0.0625</v>
      </c>
      <c r="AC57" s="120"/>
      <c r="AD57" s="6" t="s">
        <v>39</v>
      </c>
      <c r="AE57" s="144" t="s">
        <v>246</v>
      </c>
      <c r="AF57" s="144">
        <v>1</v>
      </c>
      <c r="AG57" s="144">
        <v>1</v>
      </c>
      <c r="AH57" s="144">
        <v>1</v>
      </c>
      <c r="AI57" s="144">
        <v>1</v>
      </c>
      <c r="AJ57" s="144">
        <v>1</v>
      </c>
      <c r="AK57" s="145">
        <v>1</v>
      </c>
      <c r="AL57" s="120"/>
      <c r="AM57" s="6" t="s">
        <v>39</v>
      </c>
      <c r="AN57" s="144" t="s">
        <v>246</v>
      </c>
      <c r="AO57" s="144">
        <v>1</v>
      </c>
      <c r="AP57" s="144">
        <v>1</v>
      </c>
      <c r="AQ57" s="144">
        <v>1</v>
      </c>
      <c r="AR57" s="144">
        <v>1</v>
      </c>
      <c r="AS57" s="144">
        <v>1</v>
      </c>
      <c r="AT57" s="145">
        <v>1</v>
      </c>
      <c r="AU57" s="120"/>
      <c r="AV57" s="6" t="s">
        <v>39</v>
      </c>
      <c r="AW57" s="144">
        <v>0.04277394525706768</v>
      </c>
      <c r="AX57" s="144">
        <v>1</v>
      </c>
      <c r="AY57" s="144">
        <v>1</v>
      </c>
      <c r="AZ57" s="144">
        <v>1</v>
      </c>
      <c r="BA57" s="144">
        <v>1</v>
      </c>
      <c r="BB57" s="144">
        <v>0.5966417603730827</v>
      </c>
      <c r="BC57" s="145">
        <v>0.05045241024721764</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0.006299999999999972</v>
      </c>
      <c r="E59" s="146">
        <v>0.10650000000000004</v>
      </c>
      <c r="F59" s="146">
        <v>0.0474</v>
      </c>
      <c r="G59" s="146">
        <v>0.19710000000000005</v>
      </c>
      <c r="H59" s="146">
        <v>1</v>
      </c>
      <c r="I59" s="146">
        <v>0.43300000000000005</v>
      </c>
      <c r="J59" s="147">
        <v>0.020299999999999985</v>
      </c>
      <c r="K59" s="120"/>
      <c r="L59" s="10" t="s">
        <v>40</v>
      </c>
      <c r="M59" s="146">
        <v>1</v>
      </c>
      <c r="N59" s="146">
        <v>0.9531000000000001</v>
      </c>
      <c r="O59" s="146">
        <v>1</v>
      </c>
      <c r="P59" s="146">
        <v>1</v>
      </c>
      <c r="Q59" s="146">
        <v>1</v>
      </c>
      <c r="R59" s="146">
        <v>0.8112</v>
      </c>
      <c r="S59" s="147">
        <v>0.8213</v>
      </c>
      <c r="T59" s="120"/>
      <c r="U59" s="10" t="s">
        <v>40</v>
      </c>
      <c r="V59" s="146" t="s">
        <v>246</v>
      </c>
      <c r="W59" s="146">
        <v>1</v>
      </c>
      <c r="X59" s="146">
        <v>1</v>
      </c>
      <c r="Y59" s="146">
        <v>1</v>
      </c>
      <c r="Z59" s="146">
        <v>1</v>
      </c>
      <c r="AA59" s="146">
        <v>1</v>
      </c>
      <c r="AB59" s="147">
        <v>1</v>
      </c>
      <c r="AC59" s="120"/>
      <c r="AD59" s="10" t="s">
        <v>40</v>
      </c>
      <c r="AE59" s="146" t="s">
        <v>246</v>
      </c>
      <c r="AF59" s="146">
        <v>1</v>
      </c>
      <c r="AG59" s="146">
        <v>1</v>
      </c>
      <c r="AH59" s="146">
        <v>1</v>
      </c>
      <c r="AI59" s="146">
        <v>1</v>
      </c>
      <c r="AJ59" s="146">
        <v>1</v>
      </c>
      <c r="AK59" s="147">
        <v>1</v>
      </c>
      <c r="AL59" s="120"/>
      <c r="AM59" s="10" t="s">
        <v>40</v>
      </c>
      <c r="AN59" s="146" t="s">
        <v>246</v>
      </c>
      <c r="AO59" s="146">
        <v>1</v>
      </c>
      <c r="AP59" s="146">
        <v>1</v>
      </c>
      <c r="AQ59" s="146">
        <v>1</v>
      </c>
      <c r="AR59" s="146">
        <v>1</v>
      </c>
      <c r="AS59" s="146">
        <v>1</v>
      </c>
      <c r="AT59" s="147">
        <v>1</v>
      </c>
      <c r="AU59" s="120"/>
      <c r="AV59" s="10" t="s">
        <v>40</v>
      </c>
      <c r="AW59" s="146">
        <v>0.006000000000000005</v>
      </c>
      <c r="AX59" s="146">
        <v>0.06899999999999995</v>
      </c>
      <c r="AY59" s="146">
        <v>0.026800000000000046</v>
      </c>
      <c r="AZ59" s="146">
        <v>0.8295</v>
      </c>
      <c r="BA59" s="146">
        <v>0.6649</v>
      </c>
      <c r="BB59" s="146">
        <v>0.005199999999999982</v>
      </c>
      <c r="BC59" s="147">
        <v>0.00019999999999997797</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0.07094233981117071</v>
      </c>
      <c r="E61" s="144">
        <v>0.12569146172252732</v>
      </c>
      <c r="F61" s="144">
        <v>0.5375521033035124</v>
      </c>
      <c r="G61" s="144">
        <v>0.5937641830186282</v>
      </c>
      <c r="H61" s="144">
        <v>0.19531836145546055</v>
      </c>
      <c r="I61" s="144">
        <v>0.07898047359439153</v>
      </c>
      <c r="J61" s="145">
        <v>0.010079941573920892</v>
      </c>
      <c r="K61" s="120"/>
      <c r="L61" s="6" t="s">
        <v>182</v>
      </c>
      <c r="M61" s="144">
        <v>0.023563037623487437</v>
      </c>
      <c r="N61" s="144">
        <v>0.4705279042009459</v>
      </c>
      <c r="O61" s="144">
        <v>0.33926967702828614</v>
      </c>
      <c r="P61" s="144">
        <v>0.6416122279385723</v>
      </c>
      <c r="Q61" s="144">
        <v>0.3305481330187422</v>
      </c>
      <c r="R61" s="144">
        <v>0.26074605998317246</v>
      </c>
      <c r="S61" s="145">
        <v>0.2594195175149643</v>
      </c>
      <c r="T61" s="120"/>
      <c r="U61" s="6" t="s">
        <v>182</v>
      </c>
      <c r="V61" s="144" t="s">
        <v>246</v>
      </c>
      <c r="W61" s="144">
        <v>0.5873540928768886</v>
      </c>
      <c r="X61" s="144">
        <v>0.6836217324639052</v>
      </c>
      <c r="Y61" s="144">
        <v>0.2710136495429438</v>
      </c>
      <c r="Z61" s="144">
        <v>0.014989532690783625</v>
      </c>
      <c r="AA61" s="144">
        <v>0.3487713328876534</v>
      </c>
      <c r="AB61" s="145">
        <v>0.3487713328876534</v>
      </c>
      <c r="AC61" s="120"/>
      <c r="AD61" s="6" t="s">
        <v>182</v>
      </c>
      <c r="AE61" s="144" t="s">
        <v>246</v>
      </c>
      <c r="AF61" s="144">
        <v>1</v>
      </c>
      <c r="AG61" s="144">
        <v>0.036319569181093025</v>
      </c>
      <c r="AH61" s="144">
        <v>0.2868934132253783</v>
      </c>
      <c r="AI61" s="144">
        <v>1</v>
      </c>
      <c r="AJ61" s="144">
        <v>0.4680285168226589</v>
      </c>
      <c r="AK61" s="145">
        <v>0.4680285168226589</v>
      </c>
      <c r="AL61" s="120"/>
      <c r="AM61" s="6" t="s">
        <v>182</v>
      </c>
      <c r="AN61" s="144" t="s">
        <v>246</v>
      </c>
      <c r="AO61" s="144">
        <v>0.5946005023643215</v>
      </c>
      <c r="AP61" s="144">
        <v>0.27999544832675927</v>
      </c>
      <c r="AQ61" s="144">
        <v>0.9638495416477154</v>
      </c>
      <c r="AR61" s="144">
        <v>0.0966770615114042</v>
      </c>
      <c r="AS61" s="144">
        <v>0.917356012336757</v>
      </c>
      <c r="AT61" s="145">
        <v>0.917356012336757</v>
      </c>
      <c r="AU61" s="120"/>
      <c r="AV61" s="6" t="s">
        <v>182</v>
      </c>
      <c r="AW61" s="144">
        <v>0.0658150443794</v>
      </c>
      <c r="AX61" s="144">
        <v>0.018063613608120366</v>
      </c>
      <c r="AY61" s="144">
        <v>0.30739983435544993</v>
      </c>
      <c r="AZ61" s="144">
        <v>0.422093442392001</v>
      </c>
      <c r="BA61" s="144">
        <v>0.5389685716170007</v>
      </c>
      <c r="BB61" s="144">
        <v>0.01838171567655389</v>
      </c>
      <c r="BC61" s="145">
        <v>0.005505452856164328</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45.09488915524859</v>
      </c>
      <c r="E65" s="142">
        <v>32.63250846417335</v>
      </c>
      <c r="F65" s="142">
        <v>8.92027284803492</v>
      </c>
      <c r="G65" s="142">
        <v>11.408114360212465</v>
      </c>
      <c r="H65" s="142">
        <v>1.9579605779671094</v>
      </c>
      <c r="I65" s="142">
        <v>64.96018742060315</v>
      </c>
      <c r="J65" s="143">
        <v>124.28246964679599</v>
      </c>
      <c r="K65" s="120"/>
      <c r="L65" s="6" t="s">
        <v>180</v>
      </c>
      <c r="M65" s="142">
        <v>0</v>
      </c>
      <c r="N65" s="142">
        <v>6.090127381319825</v>
      </c>
      <c r="O65" s="142">
        <v>4.122689510633837</v>
      </c>
      <c r="P65" s="142">
        <v>0</v>
      </c>
      <c r="Q65" s="142">
        <v>2.4999999999999998E-23</v>
      </c>
      <c r="R65" s="142">
        <v>22.173336752062585</v>
      </c>
      <c r="S65" s="143">
        <v>22.1648317874689</v>
      </c>
      <c r="T65" s="120"/>
      <c r="U65" s="6" t="s">
        <v>180</v>
      </c>
      <c r="V65" s="142" t="s">
        <v>246</v>
      </c>
      <c r="W65" s="142">
        <v>0</v>
      </c>
      <c r="X65" s="142">
        <v>6.2499999999999996E-24</v>
      </c>
      <c r="Y65" s="142">
        <v>0</v>
      </c>
      <c r="Z65" s="142">
        <v>0</v>
      </c>
      <c r="AA65" s="142">
        <v>4.659731405305129</v>
      </c>
      <c r="AB65" s="143">
        <v>4.659731405305129</v>
      </c>
      <c r="AC65" s="120"/>
      <c r="AD65" s="6" t="s">
        <v>180</v>
      </c>
      <c r="AE65" s="142" t="s">
        <v>246</v>
      </c>
      <c r="AF65" s="142">
        <v>0</v>
      </c>
      <c r="AG65" s="142">
        <v>5.000000000000001E-23</v>
      </c>
      <c r="AH65" s="142">
        <v>2.5000000000000004E-23</v>
      </c>
      <c r="AI65" s="142">
        <v>0</v>
      </c>
      <c r="AJ65" s="142">
        <v>1.6666666666666666E-23</v>
      </c>
      <c r="AK65" s="143">
        <v>1.6666666666666666E-23</v>
      </c>
      <c r="AL65" s="120"/>
      <c r="AM65" s="6" t="s">
        <v>180</v>
      </c>
      <c r="AN65" s="142" t="s">
        <v>246</v>
      </c>
      <c r="AO65" s="142">
        <v>2.5000000000000004E-23</v>
      </c>
      <c r="AP65" s="142">
        <v>0</v>
      </c>
      <c r="AQ65" s="142">
        <v>8.333333333333333E-24</v>
      </c>
      <c r="AR65" s="142">
        <v>5.000000000000001E-23</v>
      </c>
      <c r="AS65" s="142">
        <v>0</v>
      </c>
      <c r="AT65" s="143">
        <v>0</v>
      </c>
      <c r="AU65" s="120"/>
      <c r="AV65" s="6" t="s">
        <v>180</v>
      </c>
      <c r="AW65" s="142">
        <v>45.070682740139404</v>
      </c>
      <c r="AX65" s="142">
        <v>49.62618498776598</v>
      </c>
      <c r="AY65" s="142">
        <v>18.16714494513322</v>
      </c>
      <c r="AZ65" s="142">
        <v>15.023785960088274</v>
      </c>
      <c r="BA65" s="142">
        <v>1.549829862153623</v>
      </c>
      <c r="BB65" s="142">
        <v>86.29457786883928</v>
      </c>
      <c r="BC65" s="143">
        <v>136.41311239188423</v>
      </c>
    </row>
    <row r="66" spans="1:55" ht="15.75">
      <c r="A66" s="75" t="s">
        <v>15</v>
      </c>
      <c r="C66" s="6" t="s">
        <v>15</v>
      </c>
      <c r="D66" s="134">
        <v>26</v>
      </c>
      <c r="E66" s="134">
        <v>25</v>
      </c>
      <c r="F66" s="134">
        <v>13</v>
      </c>
      <c r="G66" s="134">
        <v>8</v>
      </c>
      <c r="H66" s="134">
        <v>1</v>
      </c>
      <c r="I66" s="134">
        <v>47</v>
      </c>
      <c r="J66" s="135">
        <v>69</v>
      </c>
      <c r="K66" s="120"/>
      <c r="L66" s="6" t="s">
        <v>15</v>
      </c>
      <c r="M66" s="134">
        <v>0</v>
      </c>
      <c r="N66" s="134">
        <v>7</v>
      </c>
      <c r="O66" s="134">
        <v>2</v>
      </c>
      <c r="P66" s="134">
        <v>0</v>
      </c>
      <c r="Q66" s="134">
        <v>0</v>
      </c>
      <c r="R66" s="134">
        <v>16</v>
      </c>
      <c r="S66" s="135">
        <v>16</v>
      </c>
      <c r="T66" s="120"/>
      <c r="U66" s="6" t="s">
        <v>15</v>
      </c>
      <c r="V66" s="134" t="s">
        <v>246</v>
      </c>
      <c r="W66" s="134">
        <v>0</v>
      </c>
      <c r="X66" s="134">
        <v>0</v>
      </c>
      <c r="Y66" s="134">
        <v>0</v>
      </c>
      <c r="Z66" s="134">
        <v>0</v>
      </c>
      <c r="AA66" s="134">
        <v>2</v>
      </c>
      <c r="AB66" s="135">
        <v>2</v>
      </c>
      <c r="AC66" s="120"/>
      <c r="AD66" s="6" t="s">
        <v>15</v>
      </c>
      <c r="AE66" s="134" t="s">
        <v>246</v>
      </c>
      <c r="AF66" s="134">
        <v>0</v>
      </c>
      <c r="AG66" s="134">
        <v>0</v>
      </c>
      <c r="AH66" s="134">
        <v>0</v>
      </c>
      <c r="AI66" s="134">
        <v>0</v>
      </c>
      <c r="AJ66" s="134">
        <v>0</v>
      </c>
      <c r="AK66" s="135">
        <v>0</v>
      </c>
      <c r="AL66" s="120"/>
      <c r="AM66" s="6" t="s">
        <v>15</v>
      </c>
      <c r="AN66" s="134" t="s">
        <v>246</v>
      </c>
      <c r="AO66" s="134">
        <v>0</v>
      </c>
      <c r="AP66" s="134">
        <v>0</v>
      </c>
      <c r="AQ66" s="134">
        <v>0</v>
      </c>
      <c r="AR66" s="134">
        <v>0</v>
      </c>
      <c r="AS66" s="134">
        <v>0</v>
      </c>
      <c r="AT66" s="135">
        <v>0</v>
      </c>
      <c r="AU66" s="120"/>
      <c r="AV66" s="6" t="s">
        <v>15</v>
      </c>
      <c r="AW66" s="134">
        <v>26</v>
      </c>
      <c r="AX66" s="134">
        <v>30</v>
      </c>
      <c r="AY66" s="134">
        <v>20</v>
      </c>
      <c r="AZ66" s="134">
        <v>10</v>
      </c>
      <c r="BA66" s="134">
        <v>2</v>
      </c>
      <c r="BB66" s="134">
        <v>53</v>
      </c>
      <c r="BC66" s="135">
        <v>74</v>
      </c>
    </row>
    <row r="67" spans="1:55" ht="18.75">
      <c r="A67" s="75" t="s">
        <v>37</v>
      </c>
      <c r="C67" s="6" t="s">
        <v>37</v>
      </c>
      <c r="D67" s="144">
        <v>0.01149209072725864</v>
      </c>
      <c r="E67" s="144">
        <v>0.14051394015194227</v>
      </c>
      <c r="F67" s="144">
        <v>0.7789379557718242</v>
      </c>
      <c r="G67" s="144">
        <v>0.17962947186693445</v>
      </c>
      <c r="H67" s="144">
        <v>0.16173159901156864</v>
      </c>
      <c r="I67" s="144">
        <v>0.042254784650234654</v>
      </c>
      <c r="J67" s="145">
        <v>5.114823133333521E-05</v>
      </c>
      <c r="K67" s="120"/>
      <c r="L67" s="6" t="s">
        <v>37</v>
      </c>
      <c r="M67" s="144">
        <v>1</v>
      </c>
      <c r="N67" s="144">
        <v>0.5292660048240896</v>
      </c>
      <c r="O67" s="144">
        <v>0.12728269068127018</v>
      </c>
      <c r="P67" s="144">
        <v>1</v>
      </c>
      <c r="Q67" s="144">
        <v>1</v>
      </c>
      <c r="R67" s="144">
        <v>0.13768240561063796</v>
      </c>
      <c r="S67" s="145">
        <v>0.13794865022410627</v>
      </c>
      <c r="T67" s="120"/>
      <c r="U67" s="6" t="s">
        <v>37</v>
      </c>
      <c r="V67" s="144" t="s">
        <v>246</v>
      </c>
      <c r="W67" s="144">
        <v>1</v>
      </c>
      <c r="X67" s="144">
        <v>1</v>
      </c>
      <c r="Y67" s="144">
        <v>1</v>
      </c>
      <c r="Z67" s="144">
        <v>1</v>
      </c>
      <c r="AA67" s="144">
        <v>0.09730881452772516</v>
      </c>
      <c r="AB67" s="145">
        <v>0.09730881452772516</v>
      </c>
      <c r="AC67" s="120"/>
      <c r="AD67" s="6" t="s">
        <v>37</v>
      </c>
      <c r="AE67" s="144" t="s">
        <v>246</v>
      </c>
      <c r="AF67" s="144">
        <v>1</v>
      </c>
      <c r="AG67" s="144">
        <v>1</v>
      </c>
      <c r="AH67" s="144">
        <v>1</v>
      </c>
      <c r="AI67" s="144">
        <v>1</v>
      </c>
      <c r="AJ67" s="144">
        <v>1</v>
      </c>
      <c r="AK67" s="145">
        <v>1</v>
      </c>
      <c r="AL67" s="120"/>
      <c r="AM67" s="6" t="s">
        <v>37</v>
      </c>
      <c r="AN67" s="144" t="s">
        <v>246</v>
      </c>
      <c r="AO67" s="144">
        <v>1</v>
      </c>
      <c r="AP67" s="144">
        <v>1</v>
      </c>
      <c r="AQ67" s="144">
        <v>1</v>
      </c>
      <c r="AR67" s="144">
        <v>1</v>
      </c>
      <c r="AS67" s="144">
        <v>1</v>
      </c>
      <c r="AT67" s="145">
        <v>1</v>
      </c>
      <c r="AU67" s="120"/>
      <c r="AV67" s="6" t="s">
        <v>37</v>
      </c>
      <c r="AW67" s="144">
        <v>0.011562678658633448</v>
      </c>
      <c r="AX67" s="144">
        <v>0.013558010207955854</v>
      </c>
      <c r="AY67" s="144">
        <v>0.5763985171630103</v>
      </c>
      <c r="AZ67" s="144">
        <v>0.13119706652658975</v>
      </c>
      <c r="BA67" s="144">
        <v>0.46074297424056404</v>
      </c>
      <c r="BB67" s="144">
        <v>0.0026114115588610435</v>
      </c>
      <c r="BC67" s="145">
        <v>1.3743028592193495E-05</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134.4248114319389</v>
      </c>
      <c r="E69" s="142">
        <v>122.7953524459762</v>
      </c>
      <c r="F69" s="142">
        <v>53.466993195244555</v>
      </c>
      <c r="G69" s="142">
        <v>71.64879770757348</v>
      </c>
      <c r="H69" s="142">
        <v>32.55914747644092</v>
      </c>
      <c r="I69" s="142">
        <v>130.28379421269688</v>
      </c>
      <c r="J69" s="143">
        <v>188.02140523934492</v>
      </c>
      <c r="K69" s="120"/>
      <c r="L69" s="6" t="s">
        <v>176</v>
      </c>
      <c r="M69" s="142">
        <v>2.3594246155893734</v>
      </c>
      <c r="N69" s="142">
        <v>94.01048822619006</v>
      </c>
      <c r="O69" s="142">
        <v>67.52071541233613</v>
      </c>
      <c r="P69" s="142">
        <v>40.717823575508895</v>
      </c>
      <c r="Q69" s="142">
        <v>12.257904558031791</v>
      </c>
      <c r="R69" s="142">
        <v>83.54963954628244</v>
      </c>
      <c r="S69" s="143">
        <v>85.89909940846006</v>
      </c>
      <c r="T69" s="120"/>
      <c r="U69" s="6" t="s">
        <v>176</v>
      </c>
      <c r="V69" s="142" t="s">
        <v>246</v>
      </c>
      <c r="W69" s="142">
        <v>49.91361231679494</v>
      </c>
      <c r="X69" s="142">
        <v>55.49309437887438</v>
      </c>
      <c r="Y69" s="142">
        <v>26.31445979711933</v>
      </c>
      <c r="Z69" s="142">
        <v>6.957381670519395</v>
      </c>
      <c r="AA69" s="142">
        <v>74.16365634417696</v>
      </c>
      <c r="AB69" s="143">
        <v>74.16365634417696</v>
      </c>
      <c r="AC69" s="120"/>
      <c r="AD69" s="6" t="s">
        <v>176</v>
      </c>
      <c r="AE69" s="142" t="s">
        <v>246</v>
      </c>
      <c r="AF69" s="142">
        <v>0</v>
      </c>
      <c r="AG69" s="142">
        <v>12.34249656791551</v>
      </c>
      <c r="AH69" s="142">
        <v>16.526506495192347</v>
      </c>
      <c r="AI69" s="142">
        <v>0</v>
      </c>
      <c r="AJ69" s="142">
        <v>26.8576048695734</v>
      </c>
      <c r="AK69" s="143">
        <v>26.8576048695734</v>
      </c>
      <c r="AL69" s="120"/>
      <c r="AM69" s="6" t="s">
        <v>176</v>
      </c>
      <c r="AN69" s="142" t="s">
        <v>246</v>
      </c>
      <c r="AO69" s="142">
        <v>18.639685895780318</v>
      </c>
      <c r="AP69" s="142">
        <v>35.252412837492436</v>
      </c>
      <c r="AQ69" s="142">
        <v>40.18972131608362</v>
      </c>
      <c r="AR69" s="142">
        <v>7.019385966414748</v>
      </c>
      <c r="AS69" s="142">
        <v>77.85029520129636</v>
      </c>
      <c r="AT69" s="143">
        <v>77.85029520129636</v>
      </c>
      <c r="AU69" s="120"/>
      <c r="AV69" s="6" t="s">
        <v>176</v>
      </c>
      <c r="AW69" s="142">
        <v>134.77744150890808</v>
      </c>
      <c r="AX69" s="142">
        <v>119.90165172129842</v>
      </c>
      <c r="AY69" s="142">
        <v>65.46366979220109</v>
      </c>
      <c r="AZ69" s="142">
        <v>68.19307808093184</v>
      </c>
      <c r="BA69" s="142">
        <v>25.142120380099616</v>
      </c>
      <c r="BB69" s="142">
        <v>138.36593560798246</v>
      </c>
      <c r="BC69" s="143">
        <v>189.4762241316676</v>
      </c>
    </row>
    <row r="70" spans="1:55" ht="15.75">
      <c r="A70" s="75" t="s">
        <v>15</v>
      </c>
      <c r="C70" s="6" t="s">
        <v>15</v>
      </c>
      <c r="D70" s="128">
        <v>106</v>
      </c>
      <c r="E70" s="128">
        <v>92</v>
      </c>
      <c r="F70" s="128">
        <v>67</v>
      </c>
      <c r="G70" s="128">
        <v>57</v>
      </c>
      <c r="H70" s="128">
        <v>27</v>
      </c>
      <c r="I70" s="128">
        <v>94</v>
      </c>
      <c r="J70" s="129">
        <v>120</v>
      </c>
      <c r="K70" s="120"/>
      <c r="L70" s="6" t="s">
        <v>15</v>
      </c>
      <c r="M70" s="128">
        <v>4</v>
      </c>
      <c r="N70" s="128">
        <v>79</v>
      </c>
      <c r="O70" s="128">
        <v>68</v>
      </c>
      <c r="P70" s="128">
        <v>51</v>
      </c>
      <c r="Q70" s="128">
        <v>24</v>
      </c>
      <c r="R70" s="128">
        <v>91</v>
      </c>
      <c r="S70" s="129">
        <v>93</v>
      </c>
      <c r="T70" s="120"/>
      <c r="U70" s="6" t="s">
        <v>15</v>
      </c>
      <c r="V70" s="128" t="s">
        <v>246</v>
      </c>
      <c r="W70" s="128">
        <v>64</v>
      </c>
      <c r="X70" s="128">
        <v>58</v>
      </c>
      <c r="Y70" s="128">
        <v>44</v>
      </c>
      <c r="Z70" s="128">
        <v>21</v>
      </c>
      <c r="AA70" s="128">
        <v>80</v>
      </c>
      <c r="AB70" s="129">
        <v>80</v>
      </c>
      <c r="AC70" s="120"/>
      <c r="AD70" s="6" t="s">
        <v>15</v>
      </c>
      <c r="AE70" s="128" t="s">
        <v>246</v>
      </c>
      <c r="AF70" s="128">
        <v>16</v>
      </c>
      <c r="AG70" s="128">
        <v>25</v>
      </c>
      <c r="AH70" s="128">
        <v>25</v>
      </c>
      <c r="AI70" s="128">
        <v>6</v>
      </c>
      <c r="AJ70" s="128">
        <v>45</v>
      </c>
      <c r="AK70" s="129">
        <v>45</v>
      </c>
      <c r="AL70" s="120"/>
      <c r="AM70" s="6" t="s">
        <v>15</v>
      </c>
      <c r="AN70" s="128" t="s">
        <v>246</v>
      </c>
      <c r="AO70" s="128">
        <v>21</v>
      </c>
      <c r="AP70" s="128">
        <v>48</v>
      </c>
      <c r="AQ70" s="128">
        <v>42</v>
      </c>
      <c r="AR70" s="128">
        <v>17</v>
      </c>
      <c r="AS70" s="128">
        <v>69</v>
      </c>
      <c r="AT70" s="129">
        <v>69</v>
      </c>
      <c r="AU70" s="120"/>
      <c r="AV70" s="6" t="s">
        <v>15</v>
      </c>
      <c r="AW70" s="128">
        <v>106</v>
      </c>
      <c r="AX70" s="128">
        <v>92</v>
      </c>
      <c r="AY70" s="128">
        <v>71</v>
      </c>
      <c r="AZ70" s="128">
        <v>58</v>
      </c>
      <c r="BA70" s="128">
        <v>30</v>
      </c>
      <c r="BB70" s="128">
        <v>96</v>
      </c>
      <c r="BC70" s="129">
        <v>122</v>
      </c>
    </row>
    <row r="71" spans="1:55" ht="18.75">
      <c r="A71" s="75" t="s">
        <v>38</v>
      </c>
      <c r="C71" s="6" t="s">
        <v>38</v>
      </c>
      <c r="D71" s="144">
        <v>0.03247178138508366</v>
      </c>
      <c r="E71" s="144">
        <v>0.01763934774852827</v>
      </c>
      <c r="F71" s="144">
        <v>0.8849179399724588</v>
      </c>
      <c r="G71" s="144">
        <v>0.0916455879089317</v>
      </c>
      <c r="H71" s="144">
        <v>0.21200861950257668</v>
      </c>
      <c r="I71" s="144">
        <v>0.007894914476418356</v>
      </c>
      <c r="J71" s="145">
        <v>7.211740634929907E-05</v>
      </c>
      <c r="K71" s="120"/>
      <c r="L71" s="6" t="s">
        <v>38</v>
      </c>
      <c r="M71" s="144">
        <v>0.669971966441975</v>
      </c>
      <c r="N71" s="144">
        <v>0.1193527454974724</v>
      </c>
      <c r="O71" s="144">
        <v>0.4935994950326097</v>
      </c>
      <c r="P71" s="144">
        <v>0.8481747027987631</v>
      </c>
      <c r="Q71" s="144">
        <v>0.9768436730695743</v>
      </c>
      <c r="R71" s="144">
        <v>0.697877173753053</v>
      </c>
      <c r="S71" s="145">
        <v>0.686272833620162</v>
      </c>
      <c r="T71" s="120"/>
      <c r="U71" s="6" t="s">
        <v>38</v>
      </c>
      <c r="V71" s="144" t="s">
        <v>246</v>
      </c>
      <c r="W71" s="144">
        <v>0.9015057849073956</v>
      </c>
      <c r="X71" s="144">
        <v>0.5690778449874787</v>
      </c>
      <c r="Y71" s="144">
        <v>0.9841150992143678</v>
      </c>
      <c r="Z71" s="144">
        <v>0.9982244395346472</v>
      </c>
      <c r="AA71" s="144">
        <v>0.6627806938677451</v>
      </c>
      <c r="AB71" s="145">
        <v>0.6627806938677451</v>
      </c>
      <c r="AC71" s="120"/>
      <c r="AD71" s="6" t="s">
        <v>38</v>
      </c>
      <c r="AE71" s="144" t="s">
        <v>246</v>
      </c>
      <c r="AF71" s="144">
        <v>1</v>
      </c>
      <c r="AG71" s="144">
        <v>0.9835878372129194</v>
      </c>
      <c r="AH71" s="144">
        <v>0.8982456526640594</v>
      </c>
      <c r="AI71" s="144">
        <v>1</v>
      </c>
      <c r="AJ71" s="144">
        <v>0.9854242378793444</v>
      </c>
      <c r="AK71" s="145">
        <v>0.9854242378793444</v>
      </c>
      <c r="AL71" s="120"/>
      <c r="AM71" s="6" t="s">
        <v>38</v>
      </c>
      <c r="AN71" s="144" t="s">
        <v>246</v>
      </c>
      <c r="AO71" s="144">
        <v>0.6082416690546308</v>
      </c>
      <c r="AP71" s="144">
        <v>0.914415440430536</v>
      </c>
      <c r="AQ71" s="144">
        <v>0.5506662379504114</v>
      </c>
      <c r="AR71" s="144">
        <v>0.9832964675911627</v>
      </c>
      <c r="AS71" s="144">
        <v>0.21781383273233482</v>
      </c>
      <c r="AT71" s="145">
        <v>0.21781383273233482</v>
      </c>
      <c r="AU71" s="120"/>
      <c r="AV71" s="6" t="s">
        <v>38</v>
      </c>
      <c r="AW71" s="144">
        <v>0.03099820491642473</v>
      </c>
      <c r="AX71" s="144">
        <v>0.026958536391743015</v>
      </c>
      <c r="AY71" s="144">
        <v>0.663086335921291</v>
      </c>
      <c r="AZ71" s="144">
        <v>0.16925224455605536</v>
      </c>
      <c r="BA71" s="144">
        <v>0.7180960703867266</v>
      </c>
      <c r="BB71" s="144">
        <v>0.0030404854373875037</v>
      </c>
      <c r="BC71" s="145">
        <v>8.97743512436322E-05</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320</v>
      </c>
      <c r="E73" s="150" t="s">
        <v>321</v>
      </c>
      <c r="F73" s="150" t="s">
        <v>322</v>
      </c>
      <c r="G73" s="150" t="s">
        <v>326</v>
      </c>
      <c r="H73" s="150" t="s">
        <v>308</v>
      </c>
      <c r="I73" s="150" t="s">
        <v>327</v>
      </c>
      <c r="J73" s="151" t="s">
        <v>328</v>
      </c>
      <c r="K73" s="120"/>
      <c r="L73" s="6" t="s">
        <v>16</v>
      </c>
      <c r="M73" s="126" t="s">
        <v>260</v>
      </c>
      <c r="N73" s="126" t="s">
        <v>329</v>
      </c>
      <c r="O73" s="126" t="s">
        <v>253</v>
      </c>
      <c r="P73" s="126" t="s">
        <v>260</v>
      </c>
      <c r="Q73" s="126" t="s">
        <v>259</v>
      </c>
      <c r="R73" s="126" t="s">
        <v>331</v>
      </c>
      <c r="S73" s="127" t="s">
        <v>331</v>
      </c>
      <c r="T73" s="120"/>
      <c r="U73" s="6" t="s">
        <v>16</v>
      </c>
      <c r="V73" s="126" t="s">
        <v>246</v>
      </c>
      <c r="W73" s="126" t="s">
        <v>260</v>
      </c>
      <c r="X73" s="126" t="s">
        <v>259</v>
      </c>
      <c r="Y73" s="126" t="s">
        <v>260</v>
      </c>
      <c r="Z73" s="126" t="s">
        <v>260</v>
      </c>
      <c r="AA73" s="126" t="s">
        <v>253</v>
      </c>
      <c r="AB73" s="127" t="s">
        <v>253</v>
      </c>
      <c r="AC73" s="120"/>
      <c r="AD73" s="6" t="s">
        <v>16</v>
      </c>
      <c r="AE73" s="126" t="s">
        <v>246</v>
      </c>
      <c r="AF73" s="126" t="s">
        <v>260</v>
      </c>
      <c r="AG73" s="126" t="s">
        <v>260</v>
      </c>
      <c r="AH73" s="126" t="s">
        <v>260</v>
      </c>
      <c r="AI73" s="126" t="s">
        <v>260</v>
      </c>
      <c r="AJ73" s="126" t="s">
        <v>260</v>
      </c>
      <c r="AK73" s="127" t="s">
        <v>260</v>
      </c>
      <c r="AL73" s="120"/>
      <c r="AM73" s="6" t="s">
        <v>16</v>
      </c>
      <c r="AN73" s="126" t="s">
        <v>246</v>
      </c>
      <c r="AO73" s="126" t="s">
        <v>260</v>
      </c>
      <c r="AP73" s="126" t="s">
        <v>260</v>
      </c>
      <c r="AQ73" s="126" t="s">
        <v>260</v>
      </c>
      <c r="AR73" s="126" t="s">
        <v>260</v>
      </c>
      <c r="AS73" s="126" t="s">
        <v>260</v>
      </c>
      <c r="AT73" s="127" t="s">
        <v>260</v>
      </c>
      <c r="AU73" s="120"/>
      <c r="AV73" s="6" t="s">
        <v>16</v>
      </c>
      <c r="AW73" s="126" t="s">
        <v>320</v>
      </c>
      <c r="AX73" s="126" t="s">
        <v>332</v>
      </c>
      <c r="AY73" s="126" t="s">
        <v>337</v>
      </c>
      <c r="AZ73" s="126" t="s">
        <v>334</v>
      </c>
      <c r="BA73" s="126" t="s">
        <v>273</v>
      </c>
      <c r="BB73" s="126" t="s">
        <v>338</v>
      </c>
      <c r="BC73" s="127" t="s">
        <v>339</v>
      </c>
    </row>
    <row r="74" spans="1:55" ht="15.75">
      <c r="A74" s="75" t="s">
        <v>39</v>
      </c>
      <c r="C74" s="6" t="s">
        <v>39</v>
      </c>
      <c r="D74" s="144">
        <v>0.7011080384254456</v>
      </c>
      <c r="E74" s="144">
        <v>0.8450189828872681</v>
      </c>
      <c r="F74" s="144">
        <v>0.79052734375</v>
      </c>
      <c r="G74" s="144">
        <v>1</v>
      </c>
      <c r="H74" s="144">
        <v>1</v>
      </c>
      <c r="I74" s="144">
        <v>0.8854334972865132</v>
      </c>
      <c r="J74" s="145">
        <v>0.7202027723528613</v>
      </c>
      <c r="K74" s="120"/>
      <c r="L74" s="6" t="s">
        <v>39</v>
      </c>
      <c r="M74" s="144">
        <v>1</v>
      </c>
      <c r="N74" s="144">
        <v>0.7265625</v>
      </c>
      <c r="O74" s="144">
        <v>1</v>
      </c>
      <c r="P74" s="144">
        <v>1</v>
      </c>
      <c r="Q74" s="144">
        <v>1</v>
      </c>
      <c r="R74" s="144">
        <v>0.629058837890625</v>
      </c>
      <c r="S74" s="145">
        <v>0.629058837890625</v>
      </c>
      <c r="T74" s="120"/>
      <c r="U74" s="6" t="s">
        <v>39</v>
      </c>
      <c r="V74" s="144" t="s">
        <v>246</v>
      </c>
      <c r="W74" s="144">
        <v>1</v>
      </c>
      <c r="X74" s="144">
        <v>1</v>
      </c>
      <c r="Y74" s="144">
        <v>1</v>
      </c>
      <c r="Z74" s="144">
        <v>1</v>
      </c>
      <c r="AA74" s="144">
        <v>1</v>
      </c>
      <c r="AB74" s="145">
        <v>1</v>
      </c>
      <c r="AC74" s="120"/>
      <c r="AD74" s="6" t="s">
        <v>39</v>
      </c>
      <c r="AE74" s="144" t="s">
        <v>246</v>
      </c>
      <c r="AF74" s="144">
        <v>1</v>
      </c>
      <c r="AG74" s="144">
        <v>1</v>
      </c>
      <c r="AH74" s="144">
        <v>1</v>
      </c>
      <c r="AI74" s="144">
        <v>1</v>
      </c>
      <c r="AJ74" s="144">
        <v>1</v>
      </c>
      <c r="AK74" s="145">
        <v>1</v>
      </c>
      <c r="AL74" s="120"/>
      <c r="AM74" s="6" t="s">
        <v>39</v>
      </c>
      <c r="AN74" s="144" t="s">
        <v>246</v>
      </c>
      <c r="AO74" s="144">
        <v>1</v>
      </c>
      <c r="AP74" s="144">
        <v>1</v>
      </c>
      <c r="AQ74" s="144">
        <v>1</v>
      </c>
      <c r="AR74" s="144">
        <v>1</v>
      </c>
      <c r="AS74" s="144">
        <v>1</v>
      </c>
      <c r="AT74" s="145">
        <v>1</v>
      </c>
      <c r="AU74" s="120"/>
      <c r="AV74" s="6" t="s">
        <v>39</v>
      </c>
      <c r="AW74" s="144">
        <v>0.7011080384254456</v>
      </c>
      <c r="AX74" s="144">
        <v>1</v>
      </c>
      <c r="AY74" s="144">
        <v>1</v>
      </c>
      <c r="AZ74" s="144">
        <v>1</v>
      </c>
      <c r="BA74" s="144">
        <v>1</v>
      </c>
      <c r="BB74" s="144">
        <v>1</v>
      </c>
      <c r="BC74" s="145">
        <v>0.9999999999999999</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0.7702</v>
      </c>
      <c r="E76" s="146">
        <v>0.21709999999999996</v>
      </c>
      <c r="F76" s="146">
        <v>0.041200000000000014</v>
      </c>
      <c r="G76" s="146">
        <v>0.7215</v>
      </c>
      <c r="H76" s="146">
        <v>1</v>
      </c>
      <c r="I76" s="146">
        <v>0.44299999999999995</v>
      </c>
      <c r="J76" s="147">
        <v>0.02410000000000001</v>
      </c>
      <c r="K76" s="120"/>
      <c r="L76" s="10" t="s">
        <v>40</v>
      </c>
      <c r="M76" s="146">
        <v>1</v>
      </c>
      <c r="N76" s="146">
        <v>0.12380000000000002</v>
      </c>
      <c r="O76" s="146">
        <v>1</v>
      </c>
      <c r="P76" s="146">
        <v>1</v>
      </c>
      <c r="Q76" s="146">
        <v>1</v>
      </c>
      <c r="R76" s="146">
        <v>0.8056</v>
      </c>
      <c r="S76" s="147">
        <v>0.8159</v>
      </c>
      <c r="T76" s="120"/>
      <c r="U76" s="10" t="s">
        <v>40</v>
      </c>
      <c r="V76" s="146" t="s">
        <v>246</v>
      </c>
      <c r="W76" s="146">
        <v>1</v>
      </c>
      <c r="X76" s="146">
        <v>1</v>
      </c>
      <c r="Y76" s="146">
        <v>1</v>
      </c>
      <c r="Z76" s="146">
        <v>1</v>
      </c>
      <c r="AA76" s="146">
        <v>0.6587000000000001</v>
      </c>
      <c r="AB76" s="147">
        <v>0.6698</v>
      </c>
      <c r="AC76" s="120"/>
      <c r="AD76" s="10" t="s">
        <v>40</v>
      </c>
      <c r="AE76" s="146" t="s">
        <v>246</v>
      </c>
      <c r="AF76" s="146">
        <v>1</v>
      </c>
      <c r="AG76" s="146">
        <v>1</v>
      </c>
      <c r="AH76" s="146">
        <v>1</v>
      </c>
      <c r="AI76" s="146">
        <v>1</v>
      </c>
      <c r="AJ76" s="146">
        <v>1</v>
      </c>
      <c r="AK76" s="147">
        <v>1</v>
      </c>
      <c r="AL76" s="120"/>
      <c r="AM76" s="10" t="s">
        <v>40</v>
      </c>
      <c r="AN76" s="146" t="s">
        <v>246</v>
      </c>
      <c r="AO76" s="146">
        <v>1</v>
      </c>
      <c r="AP76" s="146">
        <v>1</v>
      </c>
      <c r="AQ76" s="146">
        <v>1</v>
      </c>
      <c r="AR76" s="146">
        <v>1</v>
      </c>
      <c r="AS76" s="146">
        <v>1</v>
      </c>
      <c r="AT76" s="147">
        <v>1</v>
      </c>
      <c r="AU76" s="120"/>
      <c r="AV76" s="10" t="s">
        <v>40</v>
      </c>
      <c r="AW76" s="146">
        <v>0.7644</v>
      </c>
      <c r="AX76" s="146">
        <v>0.021399999999999975</v>
      </c>
      <c r="AY76" s="146">
        <v>0.07620000000000005</v>
      </c>
      <c r="AZ76" s="146">
        <v>0.8363</v>
      </c>
      <c r="BA76" s="146">
        <v>1</v>
      </c>
      <c r="BB76" s="146">
        <v>0.0011999999999999789</v>
      </c>
      <c r="BC76" s="147">
        <v>0.006399999999999961</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0.08842240523074196</v>
      </c>
      <c r="E78" s="144">
        <v>0.12974441123600944</v>
      </c>
      <c r="F78" s="144">
        <v>0.5372969926331919</v>
      </c>
      <c r="G78" s="144">
        <v>0.562276565165827</v>
      </c>
      <c r="H78" s="144">
        <v>0.17122167105287622</v>
      </c>
      <c r="I78" s="144">
        <v>0.07763260341730471</v>
      </c>
      <c r="J78" s="145">
        <v>0.012134819046883294</v>
      </c>
      <c r="K78" s="120"/>
      <c r="L78" s="6" t="s">
        <v>182</v>
      </c>
      <c r="M78" s="144">
        <v>0.003248506590430522</v>
      </c>
      <c r="N78" s="144">
        <v>0.5045091464112159</v>
      </c>
      <c r="O78" s="144">
        <v>0.36585444199543926</v>
      </c>
      <c r="P78" s="144">
        <v>0.6477673721074524</v>
      </c>
      <c r="Q78" s="144">
        <v>0.3971135665622927</v>
      </c>
      <c r="R78" s="144">
        <v>0.2892996967710638</v>
      </c>
      <c r="S78" s="145">
        <v>0.2883531635372383</v>
      </c>
      <c r="T78" s="120"/>
      <c r="U78" s="6" t="s">
        <v>182</v>
      </c>
      <c r="V78" s="144" t="s">
        <v>246</v>
      </c>
      <c r="W78" s="144">
        <v>0.721053969467227</v>
      </c>
      <c r="X78" s="144">
        <v>0.6813193606486445</v>
      </c>
      <c r="Y78" s="144">
        <v>0.33341161747083026</v>
      </c>
      <c r="Z78" s="144">
        <v>0.010136678701722857</v>
      </c>
      <c r="AA78" s="144">
        <v>0.44889165582031987</v>
      </c>
      <c r="AB78" s="145">
        <v>0.44889165582031987</v>
      </c>
      <c r="AC78" s="120"/>
      <c r="AD78" s="6" t="s">
        <v>182</v>
      </c>
      <c r="AE78" s="144" t="s">
        <v>246</v>
      </c>
      <c r="AF78" s="144">
        <v>1</v>
      </c>
      <c r="AG78" s="144">
        <v>0.03765651626831046</v>
      </c>
      <c r="AH78" s="144">
        <v>0.2598988765424435</v>
      </c>
      <c r="AI78" s="144">
        <v>1</v>
      </c>
      <c r="AJ78" s="144">
        <v>0.5163093189161786</v>
      </c>
      <c r="AK78" s="145">
        <v>0.5163093189161786</v>
      </c>
      <c r="AL78" s="120"/>
      <c r="AM78" s="6" t="s">
        <v>182</v>
      </c>
      <c r="AN78" s="144" t="s">
        <v>246</v>
      </c>
      <c r="AO78" s="144">
        <v>0.5843661692831406</v>
      </c>
      <c r="AP78" s="144">
        <v>0.333591868846018</v>
      </c>
      <c r="AQ78" s="144">
        <v>0.9644228239922455</v>
      </c>
      <c r="AR78" s="144">
        <v>0.15966947821273103</v>
      </c>
      <c r="AS78" s="144">
        <v>0.9264664718934021</v>
      </c>
      <c r="AT78" s="145">
        <v>0.9264664718934021</v>
      </c>
      <c r="AU78" s="120"/>
      <c r="AV78" s="6" t="s">
        <v>182</v>
      </c>
      <c r="AW78" s="144">
        <v>0.08249287760743684</v>
      </c>
      <c r="AX78" s="144">
        <v>0.021679457904964283</v>
      </c>
      <c r="AY78" s="144">
        <v>0.31851090403936055</v>
      </c>
      <c r="AZ78" s="144">
        <v>0.4078999139544366</v>
      </c>
      <c r="BA78" s="144">
        <v>0.548315336089878</v>
      </c>
      <c r="BB78" s="144">
        <v>0.02042986499028976</v>
      </c>
      <c r="BC78" s="145">
        <v>0.007095594585064369</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1:BC1"/>
    <mergeCell ref="C1:J1"/>
    <mergeCell ref="L1:S1"/>
    <mergeCell ref="U1:AB1"/>
    <mergeCell ref="AD1:AK1"/>
    <mergeCell ref="AM1:AT1"/>
    <mergeCell ref="L3:S3"/>
    <mergeCell ref="L4:S4"/>
    <mergeCell ref="L6:S6"/>
    <mergeCell ref="L7:S7"/>
    <mergeCell ref="AD3:AK3"/>
    <mergeCell ref="AD4:AK4"/>
    <mergeCell ref="AD6:AK6"/>
    <mergeCell ref="AD7:AK7"/>
    <mergeCell ref="C5:J5"/>
    <mergeCell ref="L5:S5"/>
    <mergeCell ref="AD8:AK8"/>
    <mergeCell ref="U3:AB3"/>
    <mergeCell ref="U4:AB4"/>
    <mergeCell ref="U6:AB6"/>
    <mergeCell ref="U7:AB7"/>
    <mergeCell ref="U8:AB8"/>
    <mergeCell ref="U5:AB5"/>
    <mergeCell ref="AD5:AK5"/>
    <mergeCell ref="L8:S8"/>
    <mergeCell ref="C3:J3"/>
    <mergeCell ref="C4:J4"/>
    <mergeCell ref="C6:J6"/>
    <mergeCell ref="C7:J7"/>
    <mergeCell ref="C8:J8"/>
    <mergeCell ref="AV8:BC8"/>
    <mergeCell ref="AM3:AT3"/>
    <mergeCell ref="AM4:AT4"/>
    <mergeCell ref="AM6:AT6"/>
    <mergeCell ref="AM7:AT7"/>
    <mergeCell ref="AM8:AT8"/>
    <mergeCell ref="AM5:AT5"/>
    <mergeCell ref="AV5:BC5"/>
    <mergeCell ref="AV3:BC3"/>
    <mergeCell ref="AV4:BC4"/>
    <mergeCell ref="AV6:BC6"/>
    <mergeCell ref="AV7:BC7"/>
  </mergeCells>
  <conditionalFormatting sqref="C50:BC50 C54:BC54 C57:BC57 C61:BC61 C67:BC67 C71:BC71 C74:BC74 C78:BC78">
    <cfRule type="cellIs" priority="3" dxfId="20" operator="greaterThanOrEqual">
      <formula>0.1</formula>
    </cfRule>
    <cfRule type="cellIs" priority="4" dxfId="2" operator="lessThan">
      <formula>0.1</formula>
    </cfRule>
    <cfRule type="cellIs" priority="5" dxfId="101" operator="lessThan">
      <formula>0.05</formula>
    </cfRule>
  </conditionalFormatting>
  <conditionalFormatting sqref="C59:BC59 C76:BC76">
    <cfRule type="cellIs" priority="1" dxfId="0" operator="greaterThanOrEqual">
      <formula>0.05</formula>
    </cfRule>
    <cfRule type="cellIs" priority="2" dxfId="102"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xl/worksheets/sheet9.xml><?xml version="1.0" encoding="utf-8"?>
<worksheet xmlns="http://schemas.openxmlformats.org/spreadsheetml/2006/main" xmlns:r="http://schemas.openxmlformats.org/officeDocument/2006/relationships">
  <sheetPr>
    <tabColor rgb="FF00B0F0"/>
  </sheetPr>
  <dimension ref="A1:BC79"/>
  <sheetViews>
    <sheetView zoomScale="80" zoomScaleNormal="80" zoomScaleSheetLayoutView="46" zoomScalePageLayoutView="0" workbookViewId="0" topLeftCell="A1">
      <pane xSplit="1" ySplit="9" topLeftCell="B10" activePane="bottomRight" state="frozen"/>
      <selection pane="topLeft" activeCell="A1" sqref="A1:H1"/>
      <selection pane="topRight" activeCell="A1" sqref="A1:H1"/>
      <selection pane="bottomLeft" activeCell="A1" sqref="A1:H1"/>
      <selection pane="bottomRight" activeCell="A1" sqref="A1"/>
    </sheetView>
  </sheetViews>
  <sheetFormatPr defaultColWidth="9.140625" defaultRowHeight="12.75"/>
  <cols>
    <col min="1" max="1" width="25.7109375" style="118" customWidth="1"/>
    <col min="2" max="2" width="10.7109375" style="118" customWidth="1"/>
    <col min="3" max="3" width="25.7109375" style="118" customWidth="1"/>
    <col min="4" max="11" width="10.7109375" style="118" customWidth="1"/>
    <col min="12" max="12" width="25.7109375" style="118" customWidth="1"/>
    <col min="13" max="20" width="10.7109375" style="118" customWidth="1"/>
    <col min="21" max="21" width="25.7109375" style="118" customWidth="1"/>
    <col min="22" max="29" width="10.7109375" style="118" customWidth="1"/>
    <col min="30" max="30" width="25.7109375" style="118" customWidth="1"/>
    <col min="31" max="38" width="10.7109375" style="118" customWidth="1"/>
    <col min="39" max="39" width="25.7109375" style="118" customWidth="1"/>
    <col min="40" max="47" width="10.7109375" style="118" customWidth="1"/>
    <col min="48" max="48" width="25.7109375" style="118" customWidth="1"/>
    <col min="49" max="56" width="10.7109375" style="118" customWidth="1"/>
    <col min="57" max="16384" width="9.140625" style="118" customWidth="1"/>
  </cols>
  <sheetData>
    <row r="1" spans="1:55" ht="21.75" thickBot="1" thickTop="1">
      <c r="A1" s="121" t="s">
        <v>137</v>
      </c>
      <c r="C1" s="210" t="s">
        <v>165</v>
      </c>
      <c r="D1" s="211"/>
      <c r="E1" s="211"/>
      <c r="F1" s="211"/>
      <c r="G1" s="211"/>
      <c r="H1" s="211"/>
      <c r="I1" s="211"/>
      <c r="J1" s="212"/>
      <c r="L1" s="210" t="s">
        <v>166</v>
      </c>
      <c r="M1" s="211"/>
      <c r="N1" s="211"/>
      <c r="O1" s="211"/>
      <c r="P1" s="211"/>
      <c r="Q1" s="211"/>
      <c r="R1" s="211"/>
      <c r="S1" s="212"/>
      <c r="U1" s="210" t="s">
        <v>167</v>
      </c>
      <c r="V1" s="211"/>
      <c r="W1" s="211"/>
      <c r="X1" s="211"/>
      <c r="Y1" s="211"/>
      <c r="Z1" s="211"/>
      <c r="AA1" s="211"/>
      <c r="AB1" s="212"/>
      <c r="AD1" s="210" t="s">
        <v>168</v>
      </c>
      <c r="AE1" s="211"/>
      <c r="AF1" s="211"/>
      <c r="AG1" s="211"/>
      <c r="AH1" s="211"/>
      <c r="AI1" s="211"/>
      <c r="AJ1" s="211"/>
      <c r="AK1" s="212"/>
      <c r="AM1" s="210" t="s">
        <v>169</v>
      </c>
      <c r="AN1" s="211"/>
      <c r="AO1" s="211"/>
      <c r="AP1" s="211"/>
      <c r="AQ1" s="211"/>
      <c r="AR1" s="211"/>
      <c r="AS1" s="211"/>
      <c r="AT1" s="212"/>
      <c r="AV1" s="210" t="s">
        <v>170</v>
      </c>
      <c r="AW1" s="211"/>
      <c r="AX1" s="211"/>
      <c r="AY1" s="211"/>
      <c r="AZ1" s="211"/>
      <c r="BA1" s="211"/>
      <c r="BB1" s="211"/>
      <c r="BC1" s="212"/>
    </row>
    <row r="2" ht="14.25" thickBot="1" thickTop="1"/>
    <row r="3" spans="1:55" s="90" customFormat="1" ht="16.5" thickTop="1">
      <c r="A3" s="122" t="s">
        <v>183</v>
      </c>
      <c r="C3" s="189" t="s">
        <v>41</v>
      </c>
      <c r="D3" s="190"/>
      <c r="E3" s="190"/>
      <c r="F3" s="190"/>
      <c r="G3" s="190"/>
      <c r="H3" s="190"/>
      <c r="I3" s="190"/>
      <c r="J3" s="191"/>
      <c r="L3" s="189" t="s">
        <v>42</v>
      </c>
      <c r="M3" s="190"/>
      <c r="N3" s="190"/>
      <c r="O3" s="190"/>
      <c r="P3" s="190"/>
      <c r="Q3" s="190"/>
      <c r="R3" s="190"/>
      <c r="S3" s="191"/>
      <c r="U3" s="189" t="s">
        <v>43</v>
      </c>
      <c r="V3" s="190"/>
      <c r="W3" s="190"/>
      <c r="X3" s="190"/>
      <c r="Y3" s="190"/>
      <c r="Z3" s="190"/>
      <c r="AA3" s="190"/>
      <c r="AB3" s="191"/>
      <c r="AD3" s="189" t="s">
        <v>44</v>
      </c>
      <c r="AE3" s="190"/>
      <c r="AF3" s="190"/>
      <c r="AG3" s="190"/>
      <c r="AH3" s="190"/>
      <c r="AI3" s="190"/>
      <c r="AJ3" s="190"/>
      <c r="AK3" s="191"/>
      <c r="AM3" s="189" t="s">
        <v>45</v>
      </c>
      <c r="AN3" s="190"/>
      <c r="AO3" s="190"/>
      <c r="AP3" s="190"/>
      <c r="AQ3" s="190"/>
      <c r="AR3" s="190"/>
      <c r="AS3" s="190"/>
      <c r="AT3" s="191"/>
      <c r="AV3" s="189" t="s">
        <v>46</v>
      </c>
      <c r="AW3" s="190"/>
      <c r="AX3" s="190"/>
      <c r="AY3" s="190"/>
      <c r="AZ3" s="190"/>
      <c r="BA3" s="190"/>
      <c r="BB3" s="190"/>
      <c r="BC3" s="191"/>
    </row>
    <row r="4" spans="1:55" ht="15.75">
      <c r="A4" s="123"/>
      <c r="C4" s="192" t="str">
        <f>"Comparison of actual Claimant Deaths with those expected using "&amp;Comparison_Basis</f>
        <v>Comparison of actual Claimant Deaths with those expected using IPM 1991-98</v>
      </c>
      <c r="D4" s="193"/>
      <c r="E4" s="193"/>
      <c r="F4" s="193"/>
      <c r="G4" s="193"/>
      <c r="H4" s="193"/>
      <c r="I4" s="193"/>
      <c r="J4" s="194"/>
      <c r="L4" s="192" t="str">
        <f>"Comparison of actual Claimant Deaths with those expected using "&amp;Comparison_Basis</f>
        <v>Comparison of actual Claimant Deaths with those expected using IPM 1991-98</v>
      </c>
      <c r="M4" s="193"/>
      <c r="N4" s="193"/>
      <c r="O4" s="193"/>
      <c r="P4" s="193"/>
      <c r="Q4" s="193"/>
      <c r="R4" s="193"/>
      <c r="S4" s="194"/>
      <c r="U4" s="192" t="str">
        <f>"Comparison of actual Claimant Deaths with those expected using "&amp;Comparison_Basis</f>
        <v>Comparison of actual Claimant Deaths with those expected using IPM 1991-98</v>
      </c>
      <c r="V4" s="193"/>
      <c r="W4" s="193"/>
      <c r="X4" s="193"/>
      <c r="Y4" s="193"/>
      <c r="Z4" s="193"/>
      <c r="AA4" s="193"/>
      <c r="AB4" s="194"/>
      <c r="AD4" s="192" t="str">
        <f>"Comparison of actual Claimant Deaths with those expected using "&amp;Comparison_Basis</f>
        <v>Comparison of actual Claimant Deaths with those expected using IPM 1991-98</v>
      </c>
      <c r="AE4" s="193"/>
      <c r="AF4" s="193"/>
      <c r="AG4" s="193"/>
      <c r="AH4" s="193"/>
      <c r="AI4" s="193"/>
      <c r="AJ4" s="193"/>
      <c r="AK4" s="194"/>
      <c r="AM4" s="192" t="str">
        <f>"Comparison of actual Claimant Deaths with those expected using "&amp;Comparison_Basis</f>
        <v>Comparison of actual Claimant Deaths with those expected using IPM 1991-98</v>
      </c>
      <c r="AN4" s="193"/>
      <c r="AO4" s="193"/>
      <c r="AP4" s="193"/>
      <c r="AQ4" s="193"/>
      <c r="AR4" s="193"/>
      <c r="AS4" s="193"/>
      <c r="AT4" s="194"/>
      <c r="AV4" s="192" t="str">
        <f>"Comparison of actual Claimant Deaths with those expected using "&amp;Comparison_Basis</f>
        <v>Comparison of actual Claimant Deaths with those expected using IPM 1991-98</v>
      </c>
      <c r="AW4" s="193"/>
      <c r="AX4" s="193"/>
      <c r="AY4" s="193"/>
      <c r="AZ4" s="193"/>
      <c r="BA4" s="193"/>
      <c r="BB4" s="193"/>
      <c r="BC4" s="194"/>
    </row>
    <row r="5" spans="1:55" ht="15.75">
      <c r="A5" s="124" t="str">
        <f>Office</f>
        <v>All Offices</v>
      </c>
      <c r="C5" s="192" t="str">
        <f>Investigation&amp;", "&amp;Data_Subset&amp;" business"</f>
        <v>Individual Income Protection, Standard* business</v>
      </c>
      <c r="D5" s="193"/>
      <c r="E5" s="193"/>
      <c r="F5" s="193"/>
      <c r="G5" s="193"/>
      <c r="H5" s="193"/>
      <c r="I5" s="193"/>
      <c r="J5" s="194"/>
      <c r="L5" s="192" t="str">
        <f>Investigation&amp;", "&amp;Data_Subset&amp;" business"</f>
        <v>Individual Income Protection, Standard* business</v>
      </c>
      <c r="M5" s="193"/>
      <c r="N5" s="193"/>
      <c r="O5" s="193"/>
      <c r="P5" s="193"/>
      <c r="Q5" s="193"/>
      <c r="R5" s="193"/>
      <c r="S5" s="194"/>
      <c r="U5" s="192" t="str">
        <f>Investigation&amp;", "&amp;Data_Subset&amp;" business"</f>
        <v>Individual Income Protection, Standard* business</v>
      </c>
      <c r="V5" s="193"/>
      <c r="W5" s="193"/>
      <c r="X5" s="193"/>
      <c r="Y5" s="193"/>
      <c r="Z5" s="193"/>
      <c r="AA5" s="193"/>
      <c r="AB5" s="194"/>
      <c r="AD5" s="192" t="str">
        <f>Investigation&amp;", "&amp;Data_Subset&amp;" business"</f>
        <v>Individual Income Protection, Standard* business</v>
      </c>
      <c r="AE5" s="193"/>
      <c r="AF5" s="193"/>
      <c r="AG5" s="193"/>
      <c r="AH5" s="193"/>
      <c r="AI5" s="193"/>
      <c r="AJ5" s="193"/>
      <c r="AK5" s="194"/>
      <c r="AM5" s="192" t="str">
        <f>Investigation&amp;", "&amp;Data_Subset&amp;" business"</f>
        <v>Individual Income Protection, Standard* business</v>
      </c>
      <c r="AN5" s="193"/>
      <c r="AO5" s="193"/>
      <c r="AP5" s="193"/>
      <c r="AQ5" s="193"/>
      <c r="AR5" s="193"/>
      <c r="AS5" s="193"/>
      <c r="AT5" s="194"/>
      <c r="AV5" s="192" t="str">
        <f>Investigation&amp;", "&amp;Data_Subset&amp;" business"</f>
        <v>Individual Income Protection, Standard* business</v>
      </c>
      <c r="AW5" s="193"/>
      <c r="AX5" s="193"/>
      <c r="AY5" s="193"/>
      <c r="AZ5" s="193"/>
      <c r="BA5" s="193"/>
      <c r="BB5" s="193"/>
      <c r="BC5" s="194"/>
    </row>
    <row r="6" spans="1:55" ht="15.75">
      <c r="A6" s="124" t="str">
        <f>Period</f>
        <v>1995-1998</v>
      </c>
      <c r="C6" s="192" t="str">
        <f>Office&amp;" experience for "&amp;Period</f>
        <v>All Offices experience for 1995-1998</v>
      </c>
      <c r="D6" s="193"/>
      <c r="E6" s="193"/>
      <c r="F6" s="193"/>
      <c r="G6" s="193"/>
      <c r="H6" s="193"/>
      <c r="I6" s="193"/>
      <c r="J6" s="194"/>
      <c r="L6" s="192" t="str">
        <f>Office&amp;" experience for "&amp;Period</f>
        <v>All Offices experience for 1995-1998</v>
      </c>
      <c r="M6" s="193"/>
      <c r="N6" s="193"/>
      <c r="O6" s="193"/>
      <c r="P6" s="193"/>
      <c r="Q6" s="193"/>
      <c r="R6" s="193"/>
      <c r="S6" s="194"/>
      <c r="U6" s="192" t="str">
        <f>Office&amp;" experience for "&amp;Period</f>
        <v>All Offices experience for 1995-1998</v>
      </c>
      <c r="V6" s="193"/>
      <c r="W6" s="193"/>
      <c r="X6" s="193"/>
      <c r="Y6" s="193"/>
      <c r="Z6" s="193"/>
      <c r="AA6" s="193"/>
      <c r="AB6" s="194"/>
      <c r="AD6" s="192" t="str">
        <f>Office&amp;" experience for "&amp;Period</f>
        <v>All Offices experience for 1995-1998</v>
      </c>
      <c r="AE6" s="193"/>
      <c r="AF6" s="193"/>
      <c r="AG6" s="193"/>
      <c r="AH6" s="193"/>
      <c r="AI6" s="193"/>
      <c r="AJ6" s="193"/>
      <c r="AK6" s="194"/>
      <c r="AM6" s="192" t="str">
        <f>Office&amp;" experience for "&amp;Period</f>
        <v>All Offices experience for 1995-1998</v>
      </c>
      <c r="AN6" s="193"/>
      <c r="AO6" s="193"/>
      <c r="AP6" s="193"/>
      <c r="AQ6" s="193"/>
      <c r="AR6" s="193"/>
      <c r="AS6" s="193"/>
      <c r="AT6" s="194"/>
      <c r="AV6" s="192" t="str">
        <f>Office&amp;" experience for "&amp;Period</f>
        <v>All Offices experience for 1995-1998</v>
      </c>
      <c r="AW6" s="193"/>
      <c r="AX6" s="193"/>
      <c r="AY6" s="193"/>
      <c r="AZ6" s="193"/>
      <c r="BA6" s="193"/>
      <c r="BB6" s="193"/>
      <c r="BC6" s="194"/>
    </row>
    <row r="7" spans="1:55" ht="15.75">
      <c r="A7" s="124" t="str">
        <f>Comparison_Basis</f>
        <v>IPM 1991-98</v>
      </c>
      <c r="C7" s="192" t="str">
        <f>$A3&amp;", "&amp;C1</f>
        <v>Males, CMI Occupation Class 1</v>
      </c>
      <c r="D7" s="193"/>
      <c r="E7" s="193"/>
      <c r="F7" s="193"/>
      <c r="G7" s="193"/>
      <c r="H7" s="193"/>
      <c r="I7" s="193"/>
      <c r="J7" s="194"/>
      <c r="L7" s="192" t="str">
        <f>$A3&amp;", "&amp;L1</f>
        <v>Males, CMI Occupation Class 2</v>
      </c>
      <c r="M7" s="193"/>
      <c r="N7" s="193"/>
      <c r="O7" s="193"/>
      <c r="P7" s="193"/>
      <c r="Q7" s="193"/>
      <c r="R7" s="193"/>
      <c r="S7" s="194"/>
      <c r="U7" s="192" t="str">
        <f>$A3&amp;", "&amp;U1</f>
        <v>Males, CMI Occupation Class 3</v>
      </c>
      <c r="V7" s="193"/>
      <c r="W7" s="193"/>
      <c r="X7" s="193"/>
      <c r="Y7" s="193"/>
      <c r="Z7" s="193"/>
      <c r="AA7" s="193"/>
      <c r="AB7" s="194"/>
      <c r="AD7" s="192" t="str">
        <f>$A3&amp;", "&amp;AD1</f>
        <v>Males, CMI Occupation Class 4</v>
      </c>
      <c r="AE7" s="193"/>
      <c r="AF7" s="193"/>
      <c r="AG7" s="193"/>
      <c r="AH7" s="193"/>
      <c r="AI7" s="193"/>
      <c r="AJ7" s="193"/>
      <c r="AK7" s="194"/>
      <c r="AM7" s="192" t="str">
        <f>$A3&amp;", "&amp;AM1</f>
        <v>Males, CMI Occupation Class Unknown</v>
      </c>
      <c r="AN7" s="193"/>
      <c r="AO7" s="193"/>
      <c r="AP7" s="193"/>
      <c r="AQ7" s="193"/>
      <c r="AR7" s="193"/>
      <c r="AS7" s="193"/>
      <c r="AT7" s="194"/>
      <c r="AV7" s="192" t="str">
        <f>$A3&amp;", "&amp;AV1</f>
        <v>Males, All CMI Occupation Classes</v>
      </c>
      <c r="AW7" s="193"/>
      <c r="AX7" s="193"/>
      <c r="AY7" s="193"/>
      <c r="AZ7" s="193"/>
      <c r="BA7" s="193"/>
      <c r="BB7" s="193"/>
      <c r="BC7" s="194"/>
    </row>
    <row r="8" spans="1:55" ht="16.5" thickBot="1">
      <c r="A8" s="125"/>
      <c r="C8" s="195" t="s">
        <v>160</v>
      </c>
      <c r="D8" s="196"/>
      <c r="E8" s="196"/>
      <c r="F8" s="196"/>
      <c r="G8" s="196"/>
      <c r="H8" s="196"/>
      <c r="I8" s="196"/>
      <c r="J8" s="197"/>
      <c r="L8" s="195" t="s">
        <v>160</v>
      </c>
      <c r="M8" s="196"/>
      <c r="N8" s="196"/>
      <c r="O8" s="196"/>
      <c r="P8" s="196"/>
      <c r="Q8" s="196"/>
      <c r="R8" s="196"/>
      <c r="S8" s="197"/>
      <c r="U8" s="195" t="s">
        <v>160</v>
      </c>
      <c r="V8" s="196"/>
      <c r="W8" s="196"/>
      <c r="X8" s="196"/>
      <c r="Y8" s="196"/>
      <c r="Z8" s="196"/>
      <c r="AA8" s="196"/>
      <c r="AB8" s="197"/>
      <c r="AD8" s="195" t="s">
        <v>160</v>
      </c>
      <c r="AE8" s="196"/>
      <c r="AF8" s="196"/>
      <c r="AG8" s="196"/>
      <c r="AH8" s="196"/>
      <c r="AI8" s="196"/>
      <c r="AJ8" s="196"/>
      <c r="AK8" s="197"/>
      <c r="AM8" s="195" t="s">
        <v>160</v>
      </c>
      <c r="AN8" s="196"/>
      <c r="AO8" s="196"/>
      <c r="AP8" s="196"/>
      <c r="AQ8" s="196"/>
      <c r="AR8" s="196"/>
      <c r="AS8" s="196"/>
      <c r="AT8" s="197"/>
      <c r="AV8" s="195" t="s">
        <v>160</v>
      </c>
      <c r="AW8" s="196"/>
      <c r="AX8" s="196"/>
      <c r="AY8" s="196"/>
      <c r="AZ8" s="196"/>
      <c r="BA8" s="196"/>
      <c r="BB8" s="196"/>
      <c r="BC8" s="197"/>
    </row>
    <row r="9" spans="1:55" ht="17.25" thickBot="1" thickTop="1">
      <c r="A9" s="77" t="s">
        <v>181</v>
      </c>
      <c r="C9" s="1" t="s">
        <v>181</v>
      </c>
      <c r="D9" s="2" t="s">
        <v>1</v>
      </c>
      <c r="E9" s="2" t="s">
        <v>2</v>
      </c>
      <c r="F9" s="2" t="s">
        <v>3</v>
      </c>
      <c r="G9" s="2" t="s">
        <v>4</v>
      </c>
      <c r="H9" s="2" t="s">
        <v>5</v>
      </c>
      <c r="I9" s="2" t="s">
        <v>6</v>
      </c>
      <c r="J9" s="3" t="s">
        <v>7</v>
      </c>
      <c r="L9" s="1" t="s">
        <v>181</v>
      </c>
      <c r="M9" s="4" t="s">
        <v>1</v>
      </c>
      <c r="N9" s="4" t="s">
        <v>2</v>
      </c>
      <c r="O9" s="4" t="s">
        <v>3</v>
      </c>
      <c r="P9" s="4" t="s">
        <v>4</v>
      </c>
      <c r="Q9" s="4" t="s">
        <v>5</v>
      </c>
      <c r="R9" s="4" t="s">
        <v>6</v>
      </c>
      <c r="S9" s="5" t="s">
        <v>7</v>
      </c>
      <c r="U9" s="1" t="s">
        <v>181</v>
      </c>
      <c r="V9" s="4" t="s">
        <v>1</v>
      </c>
      <c r="W9" s="4" t="s">
        <v>2</v>
      </c>
      <c r="X9" s="4" t="s">
        <v>3</v>
      </c>
      <c r="Y9" s="4" t="s">
        <v>4</v>
      </c>
      <c r="Z9" s="4" t="s">
        <v>5</v>
      </c>
      <c r="AA9" s="4" t="s">
        <v>6</v>
      </c>
      <c r="AB9" s="5" t="s">
        <v>7</v>
      </c>
      <c r="AD9" s="1" t="s">
        <v>181</v>
      </c>
      <c r="AE9" s="4" t="s">
        <v>1</v>
      </c>
      <c r="AF9" s="4" t="s">
        <v>2</v>
      </c>
      <c r="AG9" s="4" t="s">
        <v>3</v>
      </c>
      <c r="AH9" s="4" t="s">
        <v>4</v>
      </c>
      <c r="AI9" s="4" t="s">
        <v>5</v>
      </c>
      <c r="AJ9" s="4" t="s">
        <v>6</v>
      </c>
      <c r="AK9" s="5" t="s">
        <v>7</v>
      </c>
      <c r="AM9" s="1" t="s">
        <v>181</v>
      </c>
      <c r="AN9" s="4" t="s">
        <v>1</v>
      </c>
      <c r="AO9" s="4" t="s">
        <v>2</v>
      </c>
      <c r="AP9" s="4" t="s">
        <v>3</v>
      </c>
      <c r="AQ9" s="4" t="s">
        <v>4</v>
      </c>
      <c r="AR9" s="4" t="s">
        <v>5</v>
      </c>
      <c r="AS9" s="4" t="s">
        <v>6</v>
      </c>
      <c r="AT9" s="5" t="s">
        <v>7</v>
      </c>
      <c r="AV9" s="1" t="s">
        <v>181</v>
      </c>
      <c r="AW9" s="4" t="s">
        <v>1</v>
      </c>
      <c r="AX9" s="4" t="s">
        <v>2</v>
      </c>
      <c r="AY9" s="4" t="s">
        <v>3</v>
      </c>
      <c r="AZ9" s="4" t="s">
        <v>4</v>
      </c>
      <c r="BA9" s="4" t="s">
        <v>5</v>
      </c>
      <c r="BB9" s="4" t="s">
        <v>6</v>
      </c>
      <c r="BC9" s="5" t="s">
        <v>7</v>
      </c>
    </row>
    <row r="10" spans="1:55" ht="16.5" thickTop="1">
      <c r="A10" s="78" t="s">
        <v>8</v>
      </c>
      <c r="C10" s="6" t="s">
        <v>8</v>
      </c>
      <c r="D10" s="126" t="s">
        <v>8</v>
      </c>
      <c r="E10" s="126" t="s">
        <v>8</v>
      </c>
      <c r="F10" s="126" t="s">
        <v>8</v>
      </c>
      <c r="G10" s="126" t="s">
        <v>8</v>
      </c>
      <c r="H10" s="126" t="s">
        <v>8</v>
      </c>
      <c r="I10" s="126" t="s">
        <v>8</v>
      </c>
      <c r="J10" s="127" t="s">
        <v>8</v>
      </c>
      <c r="L10" s="6" t="s">
        <v>8</v>
      </c>
      <c r="M10" s="126" t="s">
        <v>8</v>
      </c>
      <c r="N10" s="126" t="s">
        <v>8</v>
      </c>
      <c r="O10" s="126" t="s">
        <v>8</v>
      </c>
      <c r="P10" s="126" t="s">
        <v>8</v>
      </c>
      <c r="Q10" s="126" t="s">
        <v>8</v>
      </c>
      <c r="R10" s="126" t="s">
        <v>8</v>
      </c>
      <c r="S10" s="127" t="s">
        <v>8</v>
      </c>
      <c r="U10" s="6" t="s">
        <v>8</v>
      </c>
      <c r="V10" s="126" t="s">
        <v>8</v>
      </c>
      <c r="W10" s="126" t="s">
        <v>8</v>
      </c>
      <c r="X10" s="126" t="s">
        <v>8</v>
      </c>
      <c r="Y10" s="126" t="s">
        <v>8</v>
      </c>
      <c r="Z10" s="126" t="s">
        <v>8</v>
      </c>
      <c r="AA10" s="126" t="s">
        <v>8</v>
      </c>
      <c r="AB10" s="127" t="s">
        <v>8</v>
      </c>
      <c r="AD10" s="6" t="s">
        <v>8</v>
      </c>
      <c r="AE10" s="126" t="s">
        <v>8</v>
      </c>
      <c r="AF10" s="126" t="s">
        <v>8</v>
      </c>
      <c r="AG10" s="126" t="s">
        <v>8</v>
      </c>
      <c r="AH10" s="126" t="s">
        <v>8</v>
      </c>
      <c r="AI10" s="126" t="s">
        <v>8</v>
      </c>
      <c r="AJ10" s="126" t="s">
        <v>8</v>
      </c>
      <c r="AK10" s="127" t="s">
        <v>8</v>
      </c>
      <c r="AM10" s="6" t="s">
        <v>8</v>
      </c>
      <c r="AN10" s="126" t="s">
        <v>8</v>
      </c>
      <c r="AO10" s="126" t="s">
        <v>8</v>
      </c>
      <c r="AP10" s="126" t="s">
        <v>8</v>
      </c>
      <c r="AQ10" s="126" t="s">
        <v>8</v>
      </c>
      <c r="AR10" s="126" t="s">
        <v>8</v>
      </c>
      <c r="AS10" s="126" t="s">
        <v>8</v>
      </c>
      <c r="AT10" s="127" t="s">
        <v>8</v>
      </c>
      <c r="AV10" s="6" t="s">
        <v>8</v>
      </c>
      <c r="AW10" s="126" t="s">
        <v>8</v>
      </c>
      <c r="AX10" s="126" t="s">
        <v>8</v>
      </c>
      <c r="AY10" s="126" t="s">
        <v>8</v>
      </c>
      <c r="AZ10" s="126" t="s">
        <v>8</v>
      </c>
      <c r="BA10" s="126" t="s">
        <v>8</v>
      </c>
      <c r="BB10" s="126" t="s">
        <v>8</v>
      </c>
      <c r="BC10" s="127" t="s">
        <v>8</v>
      </c>
    </row>
    <row r="11" spans="1:55" ht="15.75">
      <c r="A11" s="79" t="s">
        <v>67</v>
      </c>
      <c r="C11" s="7" t="s">
        <v>67</v>
      </c>
      <c r="D11" s="128">
        <v>46</v>
      </c>
      <c r="E11" s="128">
        <v>71</v>
      </c>
      <c r="F11" s="128">
        <v>101</v>
      </c>
      <c r="G11" s="128">
        <v>101</v>
      </c>
      <c r="H11" s="128">
        <v>34</v>
      </c>
      <c r="I11" s="128">
        <v>307</v>
      </c>
      <c r="J11" s="129">
        <v>353</v>
      </c>
      <c r="L11" s="7" t="s">
        <v>67</v>
      </c>
      <c r="M11" s="128">
        <v>0</v>
      </c>
      <c r="N11" s="128">
        <v>22</v>
      </c>
      <c r="O11" s="128">
        <v>31</v>
      </c>
      <c r="P11" s="128">
        <v>16</v>
      </c>
      <c r="Q11" s="128">
        <v>5</v>
      </c>
      <c r="R11" s="128">
        <v>74</v>
      </c>
      <c r="S11" s="129">
        <v>74</v>
      </c>
      <c r="U11" s="7" t="s">
        <v>67</v>
      </c>
      <c r="V11" s="128">
        <v>0</v>
      </c>
      <c r="W11" s="128">
        <v>24</v>
      </c>
      <c r="X11" s="128">
        <v>29</v>
      </c>
      <c r="Y11" s="128">
        <v>19</v>
      </c>
      <c r="Z11" s="128">
        <v>2</v>
      </c>
      <c r="AA11" s="128">
        <v>74</v>
      </c>
      <c r="AB11" s="129">
        <v>74</v>
      </c>
      <c r="AD11" s="7" t="s">
        <v>67</v>
      </c>
      <c r="AE11" s="128">
        <v>0</v>
      </c>
      <c r="AF11" s="128">
        <v>14</v>
      </c>
      <c r="AG11" s="128">
        <v>19</v>
      </c>
      <c r="AH11" s="128">
        <v>7</v>
      </c>
      <c r="AI11" s="128">
        <v>3</v>
      </c>
      <c r="AJ11" s="128">
        <v>43</v>
      </c>
      <c r="AK11" s="129">
        <v>43</v>
      </c>
      <c r="AM11" s="7" t="s">
        <v>67</v>
      </c>
      <c r="AN11" s="128">
        <v>0</v>
      </c>
      <c r="AO11" s="128">
        <v>10</v>
      </c>
      <c r="AP11" s="128">
        <v>12</v>
      </c>
      <c r="AQ11" s="128">
        <v>7</v>
      </c>
      <c r="AR11" s="128">
        <v>3</v>
      </c>
      <c r="AS11" s="128">
        <v>32</v>
      </c>
      <c r="AT11" s="129">
        <v>32</v>
      </c>
      <c r="AV11" s="7" t="s">
        <v>67</v>
      </c>
      <c r="AW11" s="128">
        <v>46</v>
      </c>
      <c r="AX11" s="128">
        <v>141</v>
      </c>
      <c r="AY11" s="128">
        <v>192</v>
      </c>
      <c r="AZ11" s="128">
        <v>150</v>
      </c>
      <c r="BA11" s="128">
        <v>47</v>
      </c>
      <c r="BB11" s="128">
        <v>530</v>
      </c>
      <c r="BC11" s="129">
        <v>576</v>
      </c>
    </row>
    <row r="12" spans="1:55" ht="15.75">
      <c r="A12" s="79" t="s">
        <v>68</v>
      </c>
      <c r="C12" s="7" t="s">
        <v>68</v>
      </c>
      <c r="D12" s="130">
        <v>54.419455979743304</v>
      </c>
      <c r="E12" s="130">
        <v>82.45717311338427</v>
      </c>
      <c r="F12" s="130">
        <v>98.77714177237827</v>
      </c>
      <c r="G12" s="130">
        <v>106.55461895715897</v>
      </c>
      <c r="H12" s="130">
        <v>41.46524542614199</v>
      </c>
      <c r="I12" s="130">
        <v>329.25417926906346</v>
      </c>
      <c r="J12" s="131">
        <v>383.6736352488068</v>
      </c>
      <c r="L12" s="7" t="s">
        <v>68</v>
      </c>
      <c r="M12" s="130">
        <v>0.09730517952026815</v>
      </c>
      <c r="N12" s="130">
        <v>22.21833124525726</v>
      </c>
      <c r="O12" s="130">
        <v>35.39120789822986</v>
      </c>
      <c r="P12" s="130">
        <v>21.53055841209994</v>
      </c>
      <c r="Q12" s="130">
        <v>6.667401995532819</v>
      </c>
      <c r="R12" s="130">
        <v>85.80749955111988</v>
      </c>
      <c r="S12" s="131">
        <v>85.90480473064015</v>
      </c>
      <c r="U12" s="7" t="s">
        <v>68</v>
      </c>
      <c r="V12" s="130">
        <v>0.01120927924258943</v>
      </c>
      <c r="W12" s="130">
        <v>44.0285555624491</v>
      </c>
      <c r="X12" s="130">
        <v>37.28276114873681</v>
      </c>
      <c r="Y12" s="130">
        <v>21.26665246727946</v>
      </c>
      <c r="Z12" s="130">
        <v>7.450808385029977</v>
      </c>
      <c r="AA12" s="130">
        <v>110.02877756349535</v>
      </c>
      <c r="AB12" s="131">
        <v>110.03998684273795</v>
      </c>
      <c r="AD12" s="7" t="s">
        <v>68</v>
      </c>
      <c r="AE12" s="130">
        <v>0.033686063695900076</v>
      </c>
      <c r="AF12" s="130">
        <v>26.13593096676385</v>
      </c>
      <c r="AG12" s="130">
        <v>36.98803662567032</v>
      </c>
      <c r="AH12" s="130">
        <v>10.864960078634246</v>
      </c>
      <c r="AI12" s="130">
        <v>3.138662592000387</v>
      </c>
      <c r="AJ12" s="130">
        <v>77.12759026306881</v>
      </c>
      <c r="AK12" s="131">
        <v>77.16127632676472</v>
      </c>
      <c r="AM12" s="7" t="s">
        <v>68</v>
      </c>
      <c r="AN12" s="130">
        <v>0</v>
      </c>
      <c r="AO12" s="130">
        <v>8.994944209967947</v>
      </c>
      <c r="AP12" s="130">
        <v>13.849693831179207</v>
      </c>
      <c r="AQ12" s="130">
        <v>7.780367104521439</v>
      </c>
      <c r="AR12" s="130">
        <v>3.0927388299951493</v>
      </c>
      <c r="AS12" s="130">
        <v>33.717743975663744</v>
      </c>
      <c r="AT12" s="131">
        <v>33.717743975663744</v>
      </c>
      <c r="AV12" s="7" t="s">
        <v>68</v>
      </c>
      <c r="AW12" s="130">
        <v>54.561656502202055</v>
      </c>
      <c r="AX12" s="130">
        <v>183.83493509782244</v>
      </c>
      <c r="AY12" s="130">
        <v>222.28884127619446</v>
      </c>
      <c r="AZ12" s="130">
        <v>167.99715701969404</v>
      </c>
      <c r="BA12" s="130">
        <v>61.814857228700326</v>
      </c>
      <c r="BB12" s="130">
        <v>635.9357906224112</v>
      </c>
      <c r="BC12" s="131">
        <v>690.4974471246132</v>
      </c>
    </row>
    <row r="13" spans="1:55" ht="16.5" thickBot="1">
      <c r="A13" s="80" t="s">
        <v>8</v>
      </c>
      <c r="C13" s="8" t="s">
        <v>8</v>
      </c>
      <c r="D13" s="132" t="s">
        <v>8</v>
      </c>
      <c r="E13" s="132" t="s">
        <v>8</v>
      </c>
      <c r="F13" s="132" t="s">
        <v>8</v>
      </c>
      <c r="G13" s="132" t="s">
        <v>8</v>
      </c>
      <c r="H13" s="132" t="s">
        <v>8</v>
      </c>
      <c r="I13" s="132" t="s">
        <v>8</v>
      </c>
      <c r="J13" s="133" t="s">
        <v>8</v>
      </c>
      <c r="L13" s="8" t="s">
        <v>8</v>
      </c>
      <c r="M13" s="132" t="s">
        <v>8</v>
      </c>
      <c r="N13" s="132" t="s">
        <v>8</v>
      </c>
      <c r="O13" s="132" t="s">
        <v>8</v>
      </c>
      <c r="P13" s="132" t="s">
        <v>8</v>
      </c>
      <c r="Q13" s="132" t="s">
        <v>8</v>
      </c>
      <c r="R13" s="132" t="s">
        <v>8</v>
      </c>
      <c r="S13" s="133" t="s">
        <v>8</v>
      </c>
      <c r="U13" s="8" t="s">
        <v>8</v>
      </c>
      <c r="V13" s="132" t="s">
        <v>8</v>
      </c>
      <c r="W13" s="132" t="s">
        <v>8</v>
      </c>
      <c r="X13" s="132" t="s">
        <v>8</v>
      </c>
      <c r="Y13" s="132" t="s">
        <v>8</v>
      </c>
      <c r="Z13" s="132" t="s">
        <v>8</v>
      </c>
      <c r="AA13" s="132" t="s">
        <v>8</v>
      </c>
      <c r="AB13" s="133" t="s">
        <v>8</v>
      </c>
      <c r="AD13" s="8" t="s">
        <v>8</v>
      </c>
      <c r="AE13" s="132" t="s">
        <v>8</v>
      </c>
      <c r="AF13" s="132" t="s">
        <v>8</v>
      </c>
      <c r="AG13" s="132" t="s">
        <v>8</v>
      </c>
      <c r="AH13" s="132" t="s">
        <v>8</v>
      </c>
      <c r="AI13" s="132" t="s">
        <v>8</v>
      </c>
      <c r="AJ13" s="132" t="s">
        <v>8</v>
      </c>
      <c r="AK13" s="133" t="s">
        <v>8</v>
      </c>
      <c r="AM13" s="8" t="s">
        <v>8</v>
      </c>
      <c r="AN13" s="132" t="s">
        <v>8</v>
      </c>
      <c r="AO13" s="132" t="s">
        <v>8</v>
      </c>
      <c r="AP13" s="132" t="s">
        <v>8</v>
      </c>
      <c r="AQ13" s="132" t="s">
        <v>8</v>
      </c>
      <c r="AR13" s="132" t="s">
        <v>8</v>
      </c>
      <c r="AS13" s="132" t="s">
        <v>8</v>
      </c>
      <c r="AT13" s="133" t="s">
        <v>8</v>
      </c>
      <c r="AV13" s="8" t="s">
        <v>8</v>
      </c>
      <c r="AW13" s="132" t="s">
        <v>8</v>
      </c>
      <c r="AX13" s="132" t="s">
        <v>8</v>
      </c>
      <c r="AY13" s="132" t="s">
        <v>8</v>
      </c>
      <c r="AZ13" s="132" t="s">
        <v>8</v>
      </c>
      <c r="BA13" s="132" t="s">
        <v>8</v>
      </c>
      <c r="BB13" s="132" t="s">
        <v>8</v>
      </c>
      <c r="BC13" s="133" t="s">
        <v>8</v>
      </c>
    </row>
    <row r="14" spans="1:55" ht="15.75">
      <c r="A14" s="81" t="s">
        <v>9</v>
      </c>
      <c r="C14" s="9" t="s">
        <v>9</v>
      </c>
      <c r="D14" s="134">
        <v>84.52859497070312</v>
      </c>
      <c r="E14" s="134">
        <v>86.10530090332031</v>
      </c>
      <c r="F14" s="134">
        <v>102.25037384033203</v>
      </c>
      <c r="G14" s="134">
        <v>94.78707122802734</v>
      </c>
      <c r="H14" s="134">
        <v>81.99637603759766</v>
      </c>
      <c r="I14" s="134">
        <v>93.24103546142578</v>
      </c>
      <c r="J14" s="135">
        <v>92.00527954101562</v>
      </c>
      <c r="L14" s="9" t="s">
        <v>9</v>
      </c>
      <c r="M14" s="136">
        <v>0</v>
      </c>
      <c r="N14" s="136">
        <v>99.017333984375</v>
      </c>
      <c r="O14" s="134">
        <v>87.59237670898438</v>
      </c>
      <c r="P14" s="136">
        <v>74.31298065185547</v>
      </c>
      <c r="Q14" s="136">
        <v>74.99172973632812</v>
      </c>
      <c r="R14" s="134">
        <v>86.23954772949219</v>
      </c>
      <c r="S14" s="135">
        <v>86.14186096191406</v>
      </c>
      <c r="U14" s="9" t="s">
        <v>9</v>
      </c>
      <c r="V14" s="136">
        <v>0</v>
      </c>
      <c r="W14" s="136">
        <v>54.51007843017578</v>
      </c>
      <c r="X14" s="136">
        <v>77.783935546875</v>
      </c>
      <c r="Y14" s="136">
        <v>89.34175109863281</v>
      </c>
      <c r="Z14" s="136">
        <v>26.84272575378418</v>
      </c>
      <c r="AA14" s="134">
        <v>67.25513458251953</v>
      </c>
      <c r="AB14" s="135">
        <v>67.24828338623047</v>
      </c>
      <c r="AD14" s="9" t="s">
        <v>9</v>
      </c>
      <c r="AE14" s="136">
        <v>0</v>
      </c>
      <c r="AF14" s="136">
        <v>53.566104888916016</v>
      </c>
      <c r="AG14" s="136">
        <v>51.36796188354492</v>
      </c>
      <c r="AH14" s="136">
        <v>64.42729949951172</v>
      </c>
      <c r="AI14" s="136">
        <v>95.58211517333984</v>
      </c>
      <c r="AJ14" s="134">
        <v>55.751773834228516</v>
      </c>
      <c r="AK14" s="135">
        <v>55.72743606567383</v>
      </c>
      <c r="AM14" s="9" t="s">
        <v>9</v>
      </c>
      <c r="AN14" s="134" t="s">
        <v>246</v>
      </c>
      <c r="AO14" s="136">
        <v>111.1735610961914</v>
      </c>
      <c r="AP14" s="136">
        <v>86.64451599121094</v>
      </c>
      <c r="AQ14" s="136">
        <v>89.97004699707031</v>
      </c>
      <c r="AR14" s="136">
        <v>97.00140380859375</v>
      </c>
      <c r="AS14" s="134">
        <v>94.905517578125</v>
      </c>
      <c r="AT14" s="135">
        <v>94.905517578125</v>
      </c>
      <c r="AV14" s="9" t="s">
        <v>9</v>
      </c>
      <c r="AW14" s="134">
        <v>84.30828857421875</v>
      </c>
      <c r="AX14" s="134">
        <v>76.6992416381836</v>
      </c>
      <c r="AY14" s="134">
        <v>86.37410736083984</v>
      </c>
      <c r="AZ14" s="134">
        <v>89.28722381591797</v>
      </c>
      <c r="BA14" s="134">
        <v>76.03350067138672</v>
      </c>
      <c r="BB14" s="134">
        <v>83.34175109863281</v>
      </c>
      <c r="BC14" s="135">
        <v>83.41812133789062</v>
      </c>
    </row>
    <row r="15" spans="1:55" ht="15.75">
      <c r="A15" s="75" t="s">
        <v>8</v>
      </c>
      <c r="C15" s="6" t="s">
        <v>8</v>
      </c>
      <c r="D15" s="134" t="s">
        <v>8</v>
      </c>
      <c r="E15" s="134" t="s">
        <v>8</v>
      </c>
      <c r="F15" s="134" t="s">
        <v>8</v>
      </c>
      <c r="G15" s="134" t="s">
        <v>8</v>
      </c>
      <c r="H15" s="134" t="s">
        <v>8</v>
      </c>
      <c r="I15" s="134" t="s">
        <v>8</v>
      </c>
      <c r="J15" s="135" t="s">
        <v>8</v>
      </c>
      <c r="L15" s="6" t="s">
        <v>8</v>
      </c>
      <c r="M15" s="134" t="s">
        <v>8</v>
      </c>
      <c r="N15" s="134" t="s">
        <v>8</v>
      </c>
      <c r="O15" s="134" t="s">
        <v>8</v>
      </c>
      <c r="P15" s="134" t="s">
        <v>8</v>
      </c>
      <c r="Q15" s="134" t="s">
        <v>8</v>
      </c>
      <c r="R15" s="134" t="s">
        <v>8</v>
      </c>
      <c r="S15" s="135" t="s">
        <v>8</v>
      </c>
      <c r="U15" s="6" t="s">
        <v>8</v>
      </c>
      <c r="V15" s="134" t="s">
        <v>8</v>
      </c>
      <c r="W15" s="134" t="s">
        <v>8</v>
      </c>
      <c r="X15" s="134" t="s">
        <v>8</v>
      </c>
      <c r="Y15" s="134" t="s">
        <v>8</v>
      </c>
      <c r="Z15" s="134" t="s">
        <v>8</v>
      </c>
      <c r="AA15" s="134" t="s">
        <v>8</v>
      </c>
      <c r="AB15" s="135" t="s">
        <v>8</v>
      </c>
      <c r="AD15" s="6" t="s">
        <v>8</v>
      </c>
      <c r="AE15" s="134" t="s">
        <v>8</v>
      </c>
      <c r="AF15" s="134" t="s">
        <v>8</v>
      </c>
      <c r="AG15" s="134" t="s">
        <v>8</v>
      </c>
      <c r="AH15" s="134" t="s">
        <v>8</v>
      </c>
      <c r="AI15" s="134" t="s">
        <v>8</v>
      </c>
      <c r="AJ15" s="134" t="s">
        <v>8</v>
      </c>
      <c r="AK15" s="135" t="s">
        <v>8</v>
      </c>
      <c r="AM15" s="6" t="s">
        <v>8</v>
      </c>
      <c r="AN15" s="134" t="s">
        <v>8</v>
      </c>
      <c r="AO15" s="134" t="s">
        <v>8</v>
      </c>
      <c r="AP15" s="134" t="s">
        <v>8</v>
      </c>
      <c r="AQ15" s="134" t="s">
        <v>8</v>
      </c>
      <c r="AR15" s="134" t="s">
        <v>8</v>
      </c>
      <c r="AS15" s="134" t="s">
        <v>8</v>
      </c>
      <c r="AT15" s="135" t="s">
        <v>8</v>
      </c>
      <c r="AV15" s="6" t="s">
        <v>8</v>
      </c>
      <c r="AW15" s="134" t="s">
        <v>8</v>
      </c>
      <c r="AX15" s="134" t="s">
        <v>8</v>
      </c>
      <c r="AY15" s="134" t="s">
        <v>8</v>
      </c>
      <c r="AZ15" s="134" t="s">
        <v>8</v>
      </c>
      <c r="BA15" s="134" t="s">
        <v>8</v>
      </c>
      <c r="BB15" s="134" t="s">
        <v>8</v>
      </c>
      <c r="BC15" s="135" t="s">
        <v>8</v>
      </c>
    </row>
    <row r="16" spans="1:55" ht="15.75">
      <c r="A16" s="79" t="s">
        <v>10</v>
      </c>
      <c r="C16" s="7" t="s">
        <v>10</v>
      </c>
      <c r="D16" s="134" t="s">
        <v>8</v>
      </c>
      <c r="E16" s="134" t="s">
        <v>8</v>
      </c>
      <c r="F16" s="134" t="s">
        <v>8</v>
      </c>
      <c r="G16" s="134" t="s">
        <v>8</v>
      </c>
      <c r="H16" s="134" t="s">
        <v>8</v>
      </c>
      <c r="I16" s="134" t="s">
        <v>8</v>
      </c>
      <c r="J16" s="135" t="s">
        <v>8</v>
      </c>
      <c r="L16" s="7" t="s">
        <v>10</v>
      </c>
      <c r="M16" s="134" t="s">
        <v>8</v>
      </c>
      <c r="N16" s="134" t="s">
        <v>8</v>
      </c>
      <c r="O16" s="134" t="s">
        <v>8</v>
      </c>
      <c r="P16" s="134" t="s">
        <v>8</v>
      </c>
      <c r="Q16" s="134" t="s">
        <v>8</v>
      </c>
      <c r="R16" s="134" t="s">
        <v>8</v>
      </c>
      <c r="S16" s="135" t="s">
        <v>8</v>
      </c>
      <c r="U16" s="7" t="s">
        <v>10</v>
      </c>
      <c r="V16" s="134" t="s">
        <v>8</v>
      </c>
      <c r="W16" s="134" t="s">
        <v>8</v>
      </c>
      <c r="X16" s="134" t="s">
        <v>8</v>
      </c>
      <c r="Y16" s="134" t="s">
        <v>8</v>
      </c>
      <c r="Z16" s="134" t="s">
        <v>8</v>
      </c>
      <c r="AA16" s="134" t="s">
        <v>8</v>
      </c>
      <c r="AB16" s="135" t="s">
        <v>8</v>
      </c>
      <c r="AD16" s="7" t="s">
        <v>10</v>
      </c>
      <c r="AE16" s="134" t="s">
        <v>8</v>
      </c>
      <c r="AF16" s="134" t="s">
        <v>8</v>
      </c>
      <c r="AG16" s="134" t="s">
        <v>8</v>
      </c>
      <c r="AH16" s="134" t="s">
        <v>8</v>
      </c>
      <c r="AI16" s="134" t="s">
        <v>8</v>
      </c>
      <c r="AJ16" s="134" t="s">
        <v>8</v>
      </c>
      <c r="AK16" s="135" t="s">
        <v>8</v>
      </c>
      <c r="AM16" s="7" t="s">
        <v>10</v>
      </c>
      <c r="AN16" s="134" t="s">
        <v>8</v>
      </c>
      <c r="AO16" s="134" t="s">
        <v>8</v>
      </c>
      <c r="AP16" s="134" t="s">
        <v>8</v>
      </c>
      <c r="AQ16" s="134" t="s">
        <v>8</v>
      </c>
      <c r="AR16" s="134" t="s">
        <v>8</v>
      </c>
      <c r="AS16" s="134" t="s">
        <v>8</v>
      </c>
      <c r="AT16" s="135" t="s">
        <v>8</v>
      </c>
      <c r="AV16" s="7" t="s">
        <v>10</v>
      </c>
      <c r="AW16" s="134" t="s">
        <v>8</v>
      </c>
      <c r="AX16" s="134" t="s">
        <v>8</v>
      </c>
      <c r="AY16" s="134" t="s">
        <v>8</v>
      </c>
      <c r="AZ16" s="134" t="s">
        <v>8</v>
      </c>
      <c r="BA16" s="134" t="s">
        <v>8</v>
      </c>
      <c r="BB16" s="134" t="s">
        <v>8</v>
      </c>
      <c r="BC16" s="135" t="s">
        <v>8</v>
      </c>
    </row>
    <row r="17" spans="1:55" ht="15.75">
      <c r="A17" s="75" t="s">
        <v>146</v>
      </c>
      <c r="C17" s="6" t="s">
        <v>146</v>
      </c>
      <c r="D17" s="134" t="s">
        <v>295</v>
      </c>
      <c r="E17" s="134" t="s">
        <v>246</v>
      </c>
      <c r="F17" s="134" t="s">
        <v>246</v>
      </c>
      <c r="G17" s="134" t="s">
        <v>246</v>
      </c>
      <c r="H17" s="134" t="s">
        <v>246</v>
      </c>
      <c r="I17" s="134" t="s">
        <v>295</v>
      </c>
      <c r="J17" s="135" t="s">
        <v>295</v>
      </c>
      <c r="L17" s="6" t="s">
        <v>146</v>
      </c>
      <c r="M17" s="134" t="s">
        <v>295</v>
      </c>
      <c r="N17" s="134" t="s">
        <v>246</v>
      </c>
      <c r="O17" s="134" t="s">
        <v>246</v>
      </c>
      <c r="P17" s="134" t="s">
        <v>246</v>
      </c>
      <c r="Q17" s="134" t="s">
        <v>246</v>
      </c>
      <c r="R17" s="134" t="s">
        <v>295</v>
      </c>
      <c r="S17" s="135" t="s">
        <v>295</v>
      </c>
      <c r="U17" s="6" t="s">
        <v>146</v>
      </c>
      <c r="V17" s="134" t="s">
        <v>295</v>
      </c>
      <c r="W17" s="134" t="s">
        <v>246</v>
      </c>
      <c r="X17" s="134" t="s">
        <v>246</v>
      </c>
      <c r="Y17" s="134" t="s">
        <v>246</v>
      </c>
      <c r="Z17" s="134" t="s">
        <v>246</v>
      </c>
      <c r="AA17" s="134" t="s">
        <v>295</v>
      </c>
      <c r="AB17" s="135" t="s">
        <v>295</v>
      </c>
      <c r="AD17" s="6" t="s">
        <v>146</v>
      </c>
      <c r="AE17" s="134" t="s">
        <v>246</v>
      </c>
      <c r="AF17" s="134" t="s">
        <v>246</v>
      </c>
      <c r="AG17" s="134" t="s">
        <v>246</v>
      </c>
      <c r="AH17" s="134" t="s">
        <v>246</v>
      </c>
      <c r="AI17" s="134" t="s">
        <v>246</v>
      </c>
      <c r="AJ17" s="134" t="s">
        <v>246</v>
      </c>
      <c r="AK17" s="135" t="s">
        <v>246</v>
      </c>
      <c r="AM17" s="6" t="s">
        <v>146</v>
      </c>
      <c r="AN17" s="134" t="s">
        <v>246</v>
      </c>
      <c r="AO17" s="134" t="s">
        <v>246</v>
      </c>
      <c r="AP17" s="134" t="s">
        <v>246</v>
      </c>
      <c r="AQ17" s="134" t="s">
        <v>246</v>
      </c>
      <c r="AR17" s="134" t="s">
        <v>246</v>
      </c>
      <c r="AS17" s="134" t="s">
        <v>295</v>
      </c>
      <c r="AT17" s="135" t="s">
        <v>295</v>
      </c>
      <c r="AV17" s="6" t="s">
        <v>146</v>
      </c>
      <c r="AW17" s="134" t="s">
        <v>295</v>
      </c>
      <c r="AX17" s="134" t="s">
        <v>246</v>
      </c>
      <c r="AY17" s="134" t="s">
        <v>246</v>
      </c>
      <c r="AZ17" s="134" t="s">
        <v>246</v>
      </c>
      <c r="BA17" s="134" t="s">
        <v>246</v>
      </c>
      <c r="BB17" s="134" t="s">
        <v>246</v>
      </c>
      <c r="BC17" s="135" t="s">
        <v>295</v>
      </c>
    </row>
    <row r="18" spans="1:55" ht="15.75">
      <c r="A18" s="75" t="s">
        <v>147</v>
      </c>
      <c r="C18" s="6" t="s">
        <v>147</v>
      </c>
      <c r="D18" s="134" t="s">
        <v>295</v>
      </c>
      <c r="E18" s="134" t="s">
        <v>246</v>
      </c>
      <c r="F18" s="134" t="s">
        <v>246</v>
      </c>
      <c r="G18" s="134" t="s">
        <v>246</v>
      </c>
      <c r="H18" s="134" t="s">
        <v>246</v>
      </c>
      <c r="I18" s="134" t="s">
        <v>295</v>
      </c>
      <c r="J18" s="135" t="s">
        <v>295</v>
      </c>
      <c r="L18" s="6" t="s">
        <v>147</v>
      </c>
      <c r="M18" s="134" t="s">
        <v>295</v>
      </c>
      <c r="N18" s="134" t="s">
        <v>246</v>
      </c>
      <c r="O18" s="134" t="s">
        <v>246</v>
      </c>
      <c r="P18" s="134" t="s">
        <v>246</v>
      </c>
      <c r="Q18" s="134" t="s">
        <v>246</v>
      </c>
      <c r="R18" s="134" t="s">
        <v>295</v>
      </c>
      <c r="S18" s="135" t="s">
        <v>295</v>
      </c>
      <c r="U18" s="6" t="s">
        <v>147</v>
      </c>
      <c r="V18" s="134" t="s">
        <v>295</v>
      </c>
      <c r="W18" s="134" t="s">
        <v>246</v>
      </c>
      <c r="X18" s="134" t="s">
        <v>246</v>
      </c>
      <c r="Y18" s="134" t="s">
        <v>246</v>
      </c>
      <c r="Z18" s="134" t="s">
        <v>246</v>
      </c>
      <c r="AA18" s="134" t="s">
        <v>295</v>
      </c>
      <c r="AB18" s="135" t="s">
        <v>295</v>
      </c>
      <c r="AD18" s="6" t="s">
        <v>147</v>
      </c>
      <c r="AE18" s="134" t="s">
        <v>295</v>
      </c>
      <c r="AF18" s="134" t="s">
        <v>246</v>
      </c>
      <c r="AG18" s="134" t="s">
        <v>246</v>
      </c>
      <c r="AH18" s="134" t="s">
        <v>246</v>
      </c>
      <c r="AI18" s="134" t="s">
        <v>246</v>
      </c>
      <c r="AJ18" s="134" t="s">
        <v>246</v>
      </c>
      <c r="AK18" s="135" t="s">
        <v>246</v>
      </c>
      <c r="AM18" s="6" t="s">
        <v>147</v>
      </c>
      <c r="AN18" s="134" t="s">
        <v>246</v>
      </c>
      <c r="AO18" s="134" t="s">
        <v>246</v>
      </c>
      <c r="AP18" s="134" t="s">
        <v>246</v>
      </c>
      <c r="AQ18" s="134" t="s">
        <v>246</v>
      </c>
      <c r="AR18" s="134" t="s">
        <v>246</v>
      </c>
      <c r="AS18" s="134" t="s">
        <v>295</v>
      </c>
      <c r="AT18" s="135" t="s">
        <v>295</v>
      </c>
      <c r="AV18" s="6" t="s">
        <v>147</v>
      </c>
      <c r="AW18" s="134" t="s">
        <v>295</v>
      </c>
      <c r="AX18" s="134" t="s">
        <v>246</v>
      </c>
      <c r="AY18" s="134" t="s">
        <v>246</v>
      </c>
      <c r="AZ18" s="134" t="s">
        <v>246</v>
      </c>
      <c r="BA18" s="134" t="s">
        <v>246</v>
      </c>
      <c r="BB18" s="134" t="s">
        <v>246</v>
      </c>
      <c r="BC18" s="135" t="s">
        <v>295</v>
      </c>
    </row>
    <row r="19" spans="1:55" ht="15.75">
      <c r="A19" s="75" t="s">
        <v>148</v>
      </c>
      <c r="C19" s="6" t="s">
        <v>148</v>
      </c>
      <c r="D19" s="134" t="s">
        <v>295</v>
      </c>
      <c r="E19" s="134" t="s">
        <v>246</v>
      </c>
      <c r="F19" s="134" t="s">
        <v>246</v>
      </c>
      <c r="G19" s="134" t="s">
        <v>246</v>
      </c>
      <c r="H19" s="134" t="s">
        <v>246</v>
      </c>
      <c r="I19" s="134" t="s">
        <v>295</v>
      </c>
      <c r="J19" s="135" t="s">
        <v>295</v>
      </c>
      <c r="L19" s="6" t="s">
        <v>148</v>
      </c>
      <c r="M19" s="134" t="s">
        <v>295</v>
      </c>
      <c r="N19" s="134" t="s">
        <v>246</v>
      </c>
      <c r="O19" s="134" t="s">
        <v>246</v>
      </c>
      <c r="P19" s="134" t="s">
        <v>246</v>
      </c>
      <c r="Q19" s="134" t="s">
        <v>246</v>
      </c>
      <c r="R19" s="134" t="s">
        <v>295</v>
      </c>
      <c r="S19" s="135" t="s">
        <v>295</v>
      </c>
      <c r="U19" s="6" t="s">
        <v>148</v>
      </c>
      <c r="V19" s="134" t="s">
        <v>295</v>
      </c>
      <c r="W19" s="134" t="s">
        <v>246</v>
      </c>
      <c r="X19" s="134" t="s">
        <v>246</v>
      </c>
      <c r="Y19" s="134" t="s">
        <v>246</v>
      </c>
      <c r="Z19" s="134" t="s">
        <v>246</v>
      </c>
      <c r="AA19" s="134" t="s">
        <v>295</v>
      </c>
      <c r="AB19" s="135" t="s">
        <v>295</v>
      </c>
      <c r="AD19" s="6" t="s">
        <v>148</v>
      </c>
      <c r="AE19" s="134" t="s">
        <v>295</v>
      </c>
      <c r="AF19" s="134" t="s">
        <v>246</v>
      </c>
      <c r="AG19" s="134" t="s">
        <v>246</v>
      </c>
      <c r="AH19" s="134" t="s">
        <v>246</v>
      </c>
      <c r="AI19" s="134" t="s">
        <v>246</v>
      </c>
      <c r="AJ19" s="134" t="s">
        <v>246</v>
      </c>
      <c r="AK19" s="135" t="s">
        <v>246</v>
      </c>
      <c r="AM19" s="6" t="s">
        <v>148</v>
      </c>
      <c r="AN19" s="134" t="s">
        <v>246</v>
      </c>
      <c r="AO19" s="134" t="s">
        <v>246</v>
      </c>
      <c r="AP19" s="134" t="s">
        <v>246</v>
      </c>
      <c r="AQ19" s="134" t="s">
        <v>246</v>
      </c>
      <c r="AR19" s="134" t="s">
        <v>246</v>
      </c>
      <c r="AS19" s="134" t="s">
        <v>295</v>
      </c>
      <c r="AT19" s="135" t="s">
        <v>295</v>
      </c>
      <c r="AV19" s="6" t="s">
        <v>148</v>
      </c>
      <c r="AW19" s="134" t="s">
        <v>295</v>
      </c>
      <c r="AX19" s="134" t="s">
        <v>246</v>
      </c>
      <c r="AY19" s="134" t="s">
        <v>246</v>
      </c>
      <c r="AZ19" s="134" t="s">
        <v>246</v>
      </c>
      <c r="BA19" s="134" t="s">
        <v>246</v>
      </c>
      <c r="BB19" s="134" t="s">
        <v>246</v>
      </c>
      <c r="BC19" s="135" t="s">
        <v>295</v>
      </c>
    </row>
    <row r="20" spans="1:55" ht="15.75">
      <c r="A20" s="75" t="s">
        <v>149</v>
      </c>
      <c r="C20" s="6" t="s">
        <v>149</v>
      </c>
      <c r="D20" s="134" t="s">
        <v>295</v>
      </c>
      <c r="E20" s="134" t="s">
        <v>295</v>
      </c>
      <c r="F20" s="134" t="s">
        <v>246</v>
      </c>
      <c r="G20" s="134" t="s">
        <v>246</v>
      </c>
      <c r="H20" s="134" t="s">
        <v>246</v>
      </c>
      <c r="I20" s="134" t="s">
        <v>295</v>
      </c>
      <c r="J20" s="135" t="s">
        <v>295</v>
      </c>
      <c r="L20" s="6" t="s">
        <v>149</v>
      </c>
      <c r="M20" s="134" t="s">
        <v>295</v>
      </c>
      <c r="N20" s="134" t="s">
        <v>295</v>
      </c>
      <c r="O20" s="134" t="s">
        <v>246</v>
      </c>
      <c r="P20" s="134" t="s">
        <v>246</v>
      </c>
      <c r="Q20" s="134" t="s">
        <v>246</v>
      </c>
      <c r="R20" s="134" t="s">
        <v>295</v>
      </c>
      <c r="S20" s="135" t="s">
        <v>295</v>
      </c>
      <c r="U20" s="6" t="s">
        <v>149</v>
      </c>
      <c r="V20" s="134" t="s">
        <v>295</v>
      </c>
      <c r="W20" s="134" t="s">
        <v>295</v>
      </c>
      <c r="X20" s="134" t="s">
        <v>246</v>
      </c>
      <c r="Y20" s="134" t="s">
        <v>246</v>
      </c>
      <c r="Z20" s="134" t="s">
        <v>246</v>
      </c>
      <c r="AA20" s="134" t="s">
        <v>295</v>
      </c>
      <c r="AB20" s="135" t="s">
        <v>295</v>
      </c>
      <c r="AD20" s="6" t="s">
        <v>149</v>
      </c>
      <c r="AE20" s="134" t="s">
        <v>295</v>
      </c>
      <c r="AF20" s="134" t="s">
        <v>295</v>
      </c>
      <c r="AG20" s="134" t="s">
        <v>246</v>
      </c>
      <c r="AH20" s="134" t="s">
        <v>246</v>
      </c>
      <c r="AI20" s="134" t="s">
        <v>246</v>
      </c>
      <c r="AJ20" s="136">
        <v>58.96635055541992</v>
      </c>
      <c r="AK20" s="137">
        <v>58.96635055541992</v>
      </c>
      <c r="AM20" s="6" t="s">
        <v>149</v>
      </c>
      <c r="AN20" s="134" t="s">
        <v>246</v>
      </c>
      <c r="AO20" s="134" t="s">
        <v>295</v>
      </c>
      <c r="AP20" s="134" t="s">
        <v>246</v>
      </c>
      <c r="AQ20" s="134" t="s">
        <v>246</v>
      </c>
      <c r="AR20" s="134" t="s">
        <v>246</v>
      </c>
      <c r="AS20" s="134" t="s">
        <v>295</v>
      </c>
      <c r="AT20" s="135" t="s">
        <v>295</v>
      </c>
      <c r="AV20" s="6" t="s">
        <v>149</v>
      </c>
      <c r="AW20" s="134" t="s">
        <v>295</v>
      </c>
      <c r="AX20" s="134" t="s">
        <v>295</v>
      </c>
      <c r="AY20" s="134" t="s">
        <v>246</v>
      </c>
      <c r="AZ20" s="134" t="s">
        <v>246</v>
      </c>
      <c r="BA20" s="134" t="s">
        <v>246</v>
      </c>
      <c r="BB20" s="136">
        <v>83.3172607421875</v>
      </c>
      <c r="BC20" s="135" t="s">
        <v>295</v>
      </c>
    </row>
    <row r="21" spans="1:55" ht="15.75">
      <c r="A21" s="75" t="s">
        <v>150</v>
      </c>
      <c r="C21" s="6" t="s">
        <v>150</v>
      </c>
      <c r="D21" s="134" t="s">
        <v>295</v>
      </c>
      <c r="E21" s="134" t="s">
        <v>295</v>
      </c>
      <c r="F21" s="134" t="s">
        <v>246</v>
      </c>
      <c r="G21" s="134" t="s">
        <v>246</v>
      </c>
      <c r="H21" s="134" t="s">
        <v>246</v>
      </c>
      <c r="I21" s="136">
        <v>85.0716552734375</v>
      </c>
      <c r="J21" s="137">
        <v>94.4744644165039</v>
      </c>
      <c r="L21" s="6" t="s">
        <v>150</v>
      </c>
      <c r="M21" s="134" t="s">
        <v>295</v>
      </c>
      <c r="N21" s="134" t="s">
        <v>295</v>
      </c>
      <c r="O21" s="134" t="s">
        <v>246</v>
      </c>
      <c r="P21" s="134" t="s">
        <v>246</v>
      </c>
      <c r="Q21" s="134" t="s">
        <v>246</v>
      </c>
      <c r="R21" s="136">
        <v>96.3600845336914</v>
      </c>
      <c r="S21" s="137">
        <v>95.89825439453125</v>
      </c>
      <c r="U21" s="6" t="s">
        <v>150</v>
      </c>
      <c r="V21" s="134" t="s">
        <v>295</v>
      </c>
      <c r="W21" s="134" t="s">
        <v>295</v>
      </c>
      <c r="X21" s="134" t="s">
        <v>246</v>
      </c>
      <c r="Y21" s="134" t="s">
        <v>246</v>
      </c>
      <c r="Z21" s="134" t="s">
        <v>246</v>
      </c>
      <c r="AA21" s="134" t="s">
        <v>295</v>
      </c>
      <c r="AB21" s="135" t="s">
        <v>295</v>
      </c>
      <c r="AD21" s="6" t="s">
        <v>150</v>
      </c>
      <c r="AE21" s="134" t="s">
        <v>295</v>
      </c>
      <c r="AF21" s="134" t="s">
        <v>295</v>
      </c>
      <c r="AG21" s="134" t="s">
        <v>246</v>
      </c>
      <c r="AH21" s="134" t="s">
        <v>246</v>
      </c>
      <c r="AI21" s="134" t="s">
        <v>246</v>
      </c>
      <c r="AJ21" s="134" t="s">
        <v>296</v>
      </c>
      <c r="AK21" s="135" t="s">
        <v>296</v>
      </c>
      <c r="AM21" s="6" t="s">
        <v>150</v>
      </c>
      <c r="AN21" s="134" t="s">
        <v>246</v>
      </c>
      <c r="AO21" s="134" t="s">
        <v>295</v>
      </c>
      <c r="AP21" s="134" t="s">
        <v>246</v>
      </c>
      <c r="AQ21" s="134" t="s">
        <v>246</v>
      </c>
      <c r="AR21" s="134" t="s">
        <v>246</v>
      </c>
      <c r="AS21" s="134" t="s">
        <v>295</v>
      </c>
      <c r="AT21" s="135" t="s">
        <v>295</v>
      </c>
      <c r="AV21" s="6" t="s">
        <v>150</v>
      </c>
      <c r="AW21" s="134" t="s">
        <v>295</v>
      </c>
      <c r="AX21" s="136">
        <v>83.20890045166016</v>
      </c>
      <c r="AY21" s="134" t="s">
        <v>246</v>
      </c>
      <c r="AZ21" s="134" t="s">
        <v>246</v>
      </c>
      <c r="BA21" s="134" t="s">
        <v>246</v>
      </c>
      <c r="BB21" s="134" t="s">
        <v>296</v>
      </c>
      <c r="BC21" s="137">
        <v>95.59639739990234</v>
      </c>
    </row>
    <row r="22" spans="1:55" ht="15.75">
      <c r="A22" s="75" t="s">
        <v>156</v>
      </c>
      <c r="C22" s="6" t="s">
        <v>156</v>
      </c>
      <c r="D22" s="134" t="s">
        <v>295</v>
      </c>
      <c r="E22" s="134" t="s">
        <v>295</v>
      </c>
      <c r="F22" s="134" t="s">
        <v>295</v>
      </c>
      <c r="G22" s="134" t="s">
        <v>246</v>
      </c>
      <c r="H22" s="134" t="s">
        <v>246</v>
      </c>
      <c r="I22" s="134" t="s">
        <v>296</v>
      </c>
      <c r="J22" s="135" t="s">
        <v>296</v>
      </c>
      <c r="L22" s="6" t="s">
        <v>156</v>
      </c>
      <c r="M22" s="134" t="s">
        <v>295</v>
      </c>
      <c r="N22" s="134" t="s">
        <v>295</v>
      </c>
      <c r="O22" s="134" t="s">
        <v>295</v>
      </c>
      <c r="P22" s="134" t="s">
        <v>246</v>
      </c>
      <c r="Q22" s="134" t="s">
        <v>246</v>
      </c>
      <c r="R22" s="134" t="s">
        <v>296</v>
      </c>
      <c r="S22" s="135" t="s">
        <v>296</v>
      </c>
      <c r="U22" s="6" t="s">
        <v>156</v>
      </c>
      <c r="V22" s="134" t="s">
        <v>295</v>
      </c>
      <c r="W22" s="136">
        <v>73.1221923828125</v>
      </c>
      <c r="X22" s="134" t="s">
        <v>295</v>
      </c>
      <c r="Y22" s="134" t="s">
        <v>246</v>
      </c>
      <c r="Z22" s="134" t="s">
        <v>246</v>
      </c>
      <c r="AA22" s="136">
        <v>87.87003326416016</v>
      </c>
      <c r="AB22" s="137">
        <v>87.8307113647461</v>
      </c>
      <c r="AD22" s="6" t="s">
        <v>156</v>
      </c>
      <c r="AE22" s="134" t="s">
        <v>295</v>
      </c>
      <c r="AF22" s="134" t="s">
        <v>295</v>
      </c>
      <c r="AG22" s="134" t="s">
        <v>295</v>
      </c>
      <c r="AH22" s="134" t="s">
        <v>246</v>
      </c>
      <c r="AI22" s="134" t="s">
        <v>246</v>
      </c>
      <c r="AJ22" s="134" t="s">
        <v>296</v>
      </c>
      <c r="AK22" s="135" t="s">
        <v>296</v>
      </c>
      <c r="AM22" s="6" t="s">
        <v>156</v>
      </c>
      <c r="AN22" s="134" t="s">
        <v>246</v>
      </c>
      <c r="AO22" s="134" t="s">
        <v>295</v>
      </c>
      <c r="AP22" s="134" t="s">
        <v>295</v>
      </c>
      <c r="AQ22" s="134" t="s">
        <v>246</v>
      </c>
      <c r="AR22" s="134" t="s">
        <v>246</v>
      </c>
      <c r="AS22" s="134" t="s">
        <v>295</v>
      </c>
      <c r="AT22" s="135" t="s">
        <v>295</v>
      </c>
      <c r="AV22" s="6" t="s">
        <v>156</v>
      </c>
      <c r="AW22" s="134" t="s">
        <v>295</v>
      </c>
      <c r="AX22" s="134" t="s">
        <v>296</v>
      </c>
      <c r="AY22" s="134" t="s">
        <v>295</v>
      </c>
      <c r="AZ22" s="134" t="s">
        <v>246</v>
      </c>
      <c r="BA22" s="134" t="s">
        <v>246</v>
      </c>
      <c r="BB22" s="136">
        <v>93.38483428955078</v>
      </c>
      <c r="BC22" s="137">
        <v>89.39546966552734</v>
      </c>
    </row>
    <row r="23" spans="1:55" ht="15.75">
      <c r="A23" s="75" t="s">
        <v>157</v>
      </c>
      <c r="C23" s="6" t="s">
        <v>157</v>
      </c>
      <c r="D23" s="134" t="s">
        <v>295</v>
      </c>
      <c r="E23" s="136">
        <v>65.87020874023438</v>
      </c>
      <c r="F23" s="136">
        <v>103.84715270996094</v>
      </c>
      <c r="G23" s="134" t="s">
        <v>246</v>
      </c>
      <c r="H23" s="134" t="s">
        <v>246</v>
      </c>
      <c r="I23" s="136">
        <v>80.42462158203125</v>
      </c>
      <c r="J23" s="135">
        <v>83.14909362792969</v>
      </c>
      <c r="L23" s="6" t="s">
        <v>157</v>
      </c>
      <c r="M23" s="134" t="s">
        <v>295</v>
      </c>
      <c r="N23" s="134" t="s">
        <v>295</v>
      </c>
      <c r="O23" s="136">
        <v>85.19218444824219</v>
      </c>
      <c r="P23" s="134" t="s">
        <v>246</v>
      </c>
      <c r="Q23" s="134" t="s">
        <v>246</v>
      </c>
      <c r="R23" s="134" t="s">
        <v>296</v>
      </c>
      <c r="S23" s="135" t="s">
        <v>296</v>
      </c>
      <c r="U23" s="6" t="s">
        <v>157</v>
      </c>
      <c r="V23" s="134" t="s">
        <v>295</v>
      </c>
      <c r="W23" s="134" t="s">
        <v>296</v>
      </c>
      <c r="X23" s="136">
        <v>96.86874389648438</v>
      </c>
      <c r="Y23" s="134" t="s">
        <v>246</v>
      </c>
      <c r="Z23" s="134" t="s">
        <v>246</v>
      </c>
      <c r="AA23" s="134" t="s">
        <v>296</v>
      </c>
      <c r="AB23" s="135" t="s">
        <v>296</v>
      </c>
      <c r="AD23" s="6" t="s">
        <v>157</v>
      </c>
      <c r="AE23" s="134" t="s">
        <v>295</v>
      </c>
      <c r="AF23" s="134" t="s">
        <v>295</v>
      </c>
      <c r="AG23" s="136">
        <v>45.786903381347656</v>
      </c>
      <c r="AH23" s="134" t="s">
        <v>246</v>
      </c>
      <c r="AI23" s="134" t="s">
        <v>246</v>
      </c>
      <c r="AJ23" s="134" t="s">
        <v>296</v>
      </c>
      <c r="AK23" s="135" t="s">
        <v>296</v>
      </c>
      <c r="AM23" s="6" t="s">
        <v>157</v>
      </c>
      <c r="AN23" s="134" t="s">
        <v>246</v>
      </c>
      <c r="AO23" s="134" t="s">
        <v>295</v>
      </c>
      <c r="AP23" s="134" t="s">
        <v>295</v>
      </c>
      <c r="AQ23" s="134" t="s">
        <v>246</v>
      </c>
      <c r="AR23" s="134" t="s">
        <v>246</v>
      </c>
      <c r="AS23" s="136">
        <v>107.10171508789062</v>
      </c>
      <c r="AT23" s="137">
        <v>107.10171508789062</v>
      </c>
      <c r="AV23" s="6" t="s">
        <v>157</v>
      </c>
      <c r="AW23" s="134" t="s">
        <v>295</v>
      </c>
      <c r="AX23" s="136">
        <v>67.6997299194336</v>
      </c>
      <c r="AY23" s="134">
        <v>89.0709228515625</v>
      </c>
      <c r="AZ23" s="134" t="s">
        <v>246</v>
      </c>
      <c r="BA23" s="134" t="s">
        <v>246</v>
      </c>
      <c r="BB23" s="134">
        <v>85.36627960205078</v>
      </c>
      <c r="BC23" s="135">
        <v>85.79964447021484</v>
      </c>
    </row>
    <row r="24" spans="1:55" ht="15.75">
      <c r="A24" s="75" t="s">
        <v>158</v>
      </c>
      <c r="C24" s="6" t="s">
        <v>158</v>
      </c>
      <c r="D24" s="134" t="s">
        <v>295</v>
      </c>
      <c r="E24" s="134" t="s">
        <v>296</v>
      </c>
      <c r="F24" s="134" t="s">
        <v>296</v>
      </c>
      <c r="G24" s="134" t="s">
        <v>295</v>
      </c>
      <c r="H24" s="134" t="s">
        <v>246</v>
      </c>
      <c r="I24" s="134" t="s">
        <v>296</v>
      </c>
      <c r="J24" s="135" t="s">
        <v>296</v>
      </c>
      <c r="L24" s="6" t="s">
        <v>158</v>
      </c>
      <c r="M24" s="134" t="s">
        <v>295</v>
      </c>
      <c r="N24" s="136">
        <v>99.017333984375</v>
      </c>
      <c r="O24" s="134" t="s">
        <v>296</v>
      </c>
      <c r="P24" s="134" t="s">
        <v>295</v>
      </c>
      <c r="Q24" s="134" t="s">
        <v>246</v>
      </c>
      <c r="R24" s="134" t="s">
        <v>296</v>
      </c>
      <c r="S24" s="135" t="s">
        <v>296</v>
      </c>
      <c r="U24" s="6" t="s">
        <v>158</v>
      </c>
      <c r="V24" s="134" t="s">
        <v>295</v>
      </c>
      <c r="W24" s="134" t="s">
        <v>296</v>
      </c>
      <c r="X24" s="134" t="s">
        <v>296</v>
      </c>
      <c r="Y24" s="134" t="s">
        <v>295</v>
      </c>
      <c r="Z24" s="134" t="s">
        <v>246</v>
      </c>
      <c r="AA24" s="134" t="s">
        <v>296</v>
      </c>
      <c r="AB24" s="135" t="s">
        <v>296</v>
      </c>
      <c r="AD24" s="6" t="s">
        <v>158</v>
      </c>
      <c r="AE24" s="134" t="s">
        <v>295</v>
      </c>
      <c r="AF24" s="134" t="s">
        <v>295</v>
      </c>
      <c r="AG24" s="134" t="s">
        <v>296</v>
      </c>
      <c r="AH24" s="134" t="s">
        <v>295</v>
      </c>
      <c r="AI24" s="134" t="s">
        <v>246</v>
      </c>
      <c r="AJ24" s="136">
        <v>24.05024528503418</v>
      </c>
      <c r="AK24" s="137">
        <v>24.029552459716797</v>
      </c>
      <c r="AM24" s="6" t="s">
        <v>158</v>
      </c>
      <c r="AN24" s="134" t="s">
        <v>246</v>
      </c>
      <c r="AO24" s="134" t="s">
        <v>295</v>
      </c>
      <c r="AP24" s="134" t="s">
        <v>295</v>
      </c>
      <c r="AQ24" s="134" t="s">
        <v>295</v>
      </c>
      <c r="AR24" s="134" t="s">
        <v>246</v>
      </c>
      <c r="AS24" s="134" t="s">
        <v>296</v>
      </c>
      <c r="AT24" s="135" t="s">
        <v>296</v>
      </c>
      <c r="AV24" s="6" t="s">
        <v>158</v>
      </c>
      <c r="AW24" s="134" t="s">
        <v>295</v>
      </c>
      <c r="AX24" s="136">
        <v>60.456722259521484</v>
      </c>
      <c r="AY24" s="134" t="s">
        <v>296</v>
      </c>
      <c r="AZ24" s="134" t="s">
        <v>295</v>
      </c>
      <c r="BA24" s="134" t="s">
        <v>246</v>
      </c>
      <c r="BB24" s="136">
        <v>52.96349334716797</v>
      </c>
      <c r="BC24" s="137">
        <v>56.80483627319336</v>
      </c>
    </row>
    <row r="25" spans="1:55" ht="15.75">
      <c r="A25" s="75" t="s">
        <v>159</v>
      </c>
      <c r="C25" s="6" t="s">
        <v>159</v>
      </c>
      <c r="D25" s="134">
        <v>99.56244659423828</v>
      </c>
      <c r="E25" s="134" t="s">
        <v>296</v>
      </c>
      <c r="F25" s="136">
        <v>88.09854888916016</v>
      </c>
      <c r="G25" s="136">
        <v>92.71575927734375</v>
      </c>
      <c r="H25" s="134" t="s">
        <v>246</v>
      </c>
      <c r="I25" s="136">
        <v>92.26922607421875</v>
      </c>
      <c r="J25" s="137">
        <v>98.56925964355469</v>
      </c>
      <c r="L25" s="6" t="s">
        <v>159</v>
      </c>
      <c r="M25" s="134" t="s">
        <v>295</v>
      </c>
      <c r="N25" s="134" t="s">
        <v>296</v>
      </c>
      <c r="O25" s="134" t="s">
        <v>296</v>
      </c>
      <c r="P25" s="134" t="s">
        <v>295</v>
      </c>
      <c r="Q25" s="134" t="s">
        <v>246</v>
      </c>
      <c r="R25" s="136">
        <v>64.78044128417969</v>
      </c>
      <c r="S25" s="137">
        <v>64.72868347167969</v>
      </c>
      <c r="U25" s="6" t="s">
        <v>159</v>
      </c>
      <c r="V25" s="134" t="s">
        <v>295</v>
      </c>
      <c r="W25" s="134" t="s">
        <v>296</v>
      </c>
      <c r="X25" s="134" t="s">
        <v>296</v>
      </c>
      <c r="Y25" s="134" t="s">
        <v>295</v>
      </c>
      <c r="Z25" s="134" t="s">
        <v>246</v>
      </c>
      <c r="AA25" s="136">
        <v>73.80194854736328</v>
      </c>
      <c r="AB25" s="137">
        <v>73.80194854736328</v>
      </c>
      <c r="AD25" s="6" t="s">
        <v>159</v>
      </c>
      <c r="AE25" s="134" t="s">
        <v>295</v>
      </c>
      <c r="AF25" s="136">
        <v>53.566104888916016</v>
      </c>
      <c r="AG25" s="134" t="s">
        <v>296</v>
      </c>
      <c r="AH25" s="134" t="s">
        <v>295</v>
      </c>
      <c r="AI25" s="134" t="s">
        <v>246</v>
      </c>
      <c r="AJ25" s="134" t="s">
        <v>296</v>
      </c>
      <c r="AK25" s="135" t="s">
        <v>296</v>
      </c>
      <c r="AM25" s="6" t="s">
        <v>159</v>
      </c>
      <c r="AN25" s="134" t="s">
        <v>246</v>
      </c>
      <c r="AO25" s="134" t="s">
        <v>295</v>
      </c>
      <c r="AP25" s="134" t="s">
        <v>295</v>
      </c>
      <c r="AQ25" s="134" t="s">
        <v>295</v>
      </c>
      <c r="AR25" s="134" t="s">
        <v>246</v>
      </c>
      <c r="AS25" s="134" t="s">
        <v>296</v>
      </c>
      <c r="AT25" s="135" t="s">
        <v>296</v>
      </c>
      <c r="AV25" s="6" t="s">
        <v>159</v>
      </c>
      <c r="AW25" s="134">
        <v>99.12389373779297</v>
      </c>
      <c r="AX25" s="134" t="s">
        <v>296</v>
      </c>
      <c r="AY25" s="136">
        <v>100.3736801147461</v>
      </c>
      <c r="AZ25" s="136">
        <v>81.4515609741211</v>
      </c>
      <c r="BA25" s="134" t="s">
        <v>246</v>
      </c>
      <c r="BB25" s="134">
        <v>87.82613372802734</v>
      </c>
      <c r="BC25" s="135">
        <v>91.47366333007812</v>
      </c>
    </row>
    <row r="26" spans="1:55" ht="15.75">
      <c r="A26" s="75" t="s">
        <v>151</v>
      </c>
      <c r="C26" s="6" t="s">
        <v>151</v>
      </c>
      <c r="D26" s="134" t="s">
        <v>296</v>
      </c>
      <c r="E26" s="136">
        <v>104.9586181640625</v>
      </c>
      <c r="F26" s="134" t="s">
        <v>296</v>
      </c>
      <c r="G26" s="134" t="s">
        <v>296</v>
      </c>
      <c r="H26" s="134" t="s">
        <v>246</v>
      </c>
      <c r="I26" s="136">
        <v>85.50593566894531</v>
      </c>
      <c r="J26" s="137">
        <v>80.90531921386719</v>
      </c>
      <c r="L26" s="6" t="s">
        <v>151</v>
      </c>
      <c r="M26" s="134" t="s">
        <v>295</v>
      </c>
      <c r="N26" s="134" t="s">
        <v>296</v>
      </c>
      <c r="O26" s="134" t="s">
        <v>296</v>
      </c>
      <c r="P26" s="134" t="s">
        <v>295</v>
      </c>
      <c r="Q26" s="134" t="s">
        <v>246</v>
      </c>
      <c r="R26" s="134" t="s">
        <v>296</v>
      </c>
      <c r="S26" s="135" t="s">
        <v>296</v>
      </c>
      <c r="U26" s="6" t="s">
        <v>151</v>
      </c>
      <c r="V26" s="134" t="s">
        <v>295</v>
      </c>
      <c r="W26" s="134" t="s">
        <v>296</v>
      </c>
      <c r="X26" s="134" t="s">
        <v>296</v>
      </c>
      <c r="Y26" s="134" t="s">
        <v>295</v>
      </c>
      <c r="Z26" s="134" t="s">
        <v>246</v>
      </c>
      <c r="AA26" s="134" t="s">
        <v>296</v>
      </c>
      <c r="AB26" s="135" t="s">
        <v>296</v>
      </c>
      <c r="AD26" s="6" t="s">
        <v>151</v>
      </c>
      <c r="AE26" s="134" t="s">
        <v>295</v>
      </c>
      <c r="AF26" s="134" t="s">
        <v>296</v>
      </c>
      <c r="AG26" s="134" t="s">
        <v>296</v>
      </c>
      <c r="AH26" s="134" t="s">
        <v>295</v>
      </c>
      <c r="AI26" s="134" t="s">
        <v>246</v>
      </c>
      <c r="AJ26" s="134" t="s">
        <v>296</v>
      </c>
      <c r="AK26" s="135" t="s">
        <v>296</v>
      </c>
      <c r="AM26" s="6" t="s">
        <v>151</v>
      </c>
      <c r="AN26" s="134" t="s">
        <v>246</v>
      </c>
      <c r="AO26" s="134" t="s">
        <v>295</v>
      </c>
      <c r="AP26" s="134" t="s">
        <v>295</v>
      </c>
      <c r="AQ26" s="134" t="s">
        <v>295</v>
      </c>
      <c r="AR26" s="134" t="s">
        <v>246</v>
      </c>
      <c r="AS26" s="134" t="s">
        <v>296</v>
      </c>
      <c r="AT26" s="135" t="s">
        <v>296</v>
      </c>
      <c r="AV26" s="6" t="s">
        <v>151</v>
      </c>
      <c r="AW26" s="134" t="s">
        <v>296</v>
      </c>
      <c r="AX26" s="136">
        <v>64.84217834472656</v>
      </c>
      <c r="AY26" s="136">
        <v>64.64346313476562</v>
      </c>
      <c r="AZ26" s="136">
        <v>70.8350601196289</v>
      </c>
      <c r="BA26" s="134" t="s">
        <v>246</v>
      </c>
      <c r="BB26" s="134">
        <v>66.85016632080078</v>
      </c>
      <c r="BC26" s="135">
        <v>65.58240509033203</v>
      </c>
    </row>
    <row r="27" spans="1:55" ht="15.75">
      <c r="A27" s="75" t="s">
        <v>152</v>
      </c>
      <c r="C27" s="6" t="s">
        <v>152</v>
      </c>
      <c r="D27" s="134" t="s">
        <v>296</v>
      </c>
      <c r="E27" s="134" t="s">
        <v>296</v>
      </c>
      <c r="F27" s="136">
        <v>117.50234985351562</v>
      </c>
      <c r="G27" s="136">
        <v>85.0168685913086</v>
      </c>
      <c r="H27" s="136">
        <v>89.81503295898438</v>
      </c>
      <c r="I27" s="134">
        <v>99.74674987792969</v>
      </c>
      <c r="J27" s="135">
        <v>98.8240737915039</v>
      </c>
      <c r="L27" s="6" t="s">
        <v>152</v>
      </c>
      <c r="M27" s="134" t="s">
        <v>295</v>
      </c>
      <c r="N27" s="134" t="s">
        <v>296</v>
      </c>
      <c r="O27" s="136">
        <v>89.41170501708984</v>
      </c>
      <c r="P27" s="136">
        <v>74.31298065185547</v>
      </c>
      <c r="Q27" s="134" t="s">
        <v>295</v>
      </c>
      <c r="R27" s="136">
        <v>65.7502670288086</v>
      </c>
      <c r="S27" s="137">
        <v>65.7502670288086</v>
      </c>
      <c r="U27" s="6" t="s">
        <v>152</v>
      </c>
      <c r="V27" s="134" t="s">
        <v>295</v>
      </c>
      <c r="W27" s="136">
        <v>36.121665954589844</v>
      </c>
      <c r="X27" s="136">
        <v>62.603641510009766</v>
      </c>
      <c r="Y27" s="136">
        <v>89.34175109863281</v>
      </c>
      <c r="Z27" s="134" t="s">
        <v>295</v>
      </c>
      <c r="AA27" s="136">
        <v>40.09267807006836</v>
      </c>
      <c r="AB27" s="137">
        <v>40.09267807006836</v>
      </c>
      <c r="AD27" s="6" t="s">
        <v>152</v>
      </c>
      <c r="AE27" s="134" t="s">
        <v>295</v>
      </c>
      <c r="AF27" s="134" t="s">
        <v>296</v>
      </c>
      <c r="AG27" s="136">
        <v>55.299991607666016</v>
      </c>
      <c r="AH27" s="134" t="s">
        <v>295</v>
      </c>
      <c r="AI27" s="134" t="s">
        <v>295</v>
      </c>
      <c r="AJ27" s="136">
        <v>42.61162185668945</v>
      </c>
      <c r="AK27" s="137">
        <v>42.56145095825195</v>
      </c>
      <c r="AM27" s="6" t="s">
        <v>152</v>
      </c>
      <c r="AN27" s="134" t="s">
        <v>246</v>
      </c>
      <c r="AO27" s="134" t="s">
        <v>295</v>
      </c>
      <c r="AP27" s="134" t="s">
        <v>295</v>
      </c>
      <c r="AQ27" s="134" t="s">
        <v>295</v>
      </c>
      <c r="AR27" s="134" t="s">
        <v>295</v>
      </c>
      <c r="AS27" s="134" t="s">
        <v>296</v>
      </c>
      <c r="AT27" s="135" t="s">
        <v>296</v>
      </c>
      <c r="AV27" s="6" t="s">
        <v>152</v>
      </c>
      <c r="AW27" s="134" t="s">
        <v>296</v>
      </c>
      <c r="AX27" s="134">
        <v>87.42469787597656</v>
      </c>
      <c r="AY27" s="134">
        <v>84.56098175048828</v>
      </c>
      <c r="AZ27" s="134">
        <v>78.4921875</v>
      </c>
      <c r="BA27" s="136">
        <v>68.65960693359375</v>
      </c>
      <c r="BB27" s="134">
        <v>80.82112884521484</v>
      </c>
      <c r="BC27" s="135">
        <v>81.43093872070312</v>
      </c>
    </row>
    <row r="28" spans="1:55" ht="15.75">
      <c r="A28" s="75" t="s">
        <v>153</v>
      </c>
      <c r="C28" s="6" t="s">
        <v>153</v>
      </c>
      <c r="D28" s="136">
        <v>62.83993911743164</v>
      </c>
      <c r="E28" s="136">
        <v>95.78275299072266</v>
      </c>
      <c r="F28" s="134">
        <v>99.1865005493164</v>
      </c>
      <c r="G28" s="136">
        <v>83.59530639648438</v>
      </c>
      <c r="H28" s="136">
        <v>76.7234878540039</v>
      </c>
      <c r="I28" s="134">
        <v>85.57054138183594</v>
      </c>
      <c r="J28" s="135">
        <v>77.79778289794922</v>
      </c>
      <c r="L28" s="6" t="s">
        <v>153</v>
      </c>
      <c r="M28" s="134" t="s">
        <v>295</v>
      </c>
      <c r="N28" s="134" t="s">
        <v>296</v>
      </c>
      <c r="O28" s="134" t="s">
        <v>296</v>
      </c>
      <c r="P28" s="134" t="s">
        <v>296</v>
      </c>
      <c r="Q28" s="134" t="s">
        <v>295</v>
      </c>
      <c r="R28" s="134">
        <v>104.97554779052734</v>
      </c>
      <c r="S28" s="135">
        <v>104.97554779052734</v>
      </c>
      <c r="U28" s="6" t="s">
        <v>153</v>
      </c>
      <c r="V28" s="134" t="s">
        <v>295</v>
      </c>
      <c r="W28" s="134" t="s">
        <v>296</v>
      </c>
      <c r="X28" s="134" t="s">
        <v>296</v>
      </c>
      <c r="Y28" s="134" t="s">
        <v>296</v>
      </c>
      <c r="Z28" s="134" t="s">
        <v>295</v>
      </c>
      <c r="AA28" s="136">
        <v>54.98786544799805</v>
      </c>
      <c r="AB28" s="137">
        <v>54.98786544799805</v>
      </c>
      <c r="AD28" s="6" t="s">
        <v>153</v>
      </c>
      <c r="AE28" s="134" t="s">
        <v>295</v>
      </c>
      <c r="AF28" s="134" t="s">
        <v>296</v>
      </c>
      <c r="AG28" s="134" t="s">
        <v>296</v>
      </c>
      <c r="AH28" s="134" t="s">
        <v>295</v>
      </c>
      <c r="AI28" s="134" t="s">
        <v>295</v>
      </c>
      <c r="AJ28" s="136">
        <v>79.84626007080078</v>
      </c>
      <c r="AK28" s="137">
        <v>79.84626007080078</v>
      </c>
      <c r="AM28" s="6" t="s">
        <v>153</v>
      </c>
      <c r="AN28" s="134" t="s">
        <v>246</v>
      </c>
      <c r="AO28" s="134" t="s">
        <v>295</v>
      </c>
      <c r="AP28" s="134" t="s">
        <v>295</v>
      </c>
      <c r="AQ28" s="134" t="s">
        <v>295</v>
      </c>
      <c r="AR28" s="134" t="s">
        <v>295</v>
      </c>
      <c r="AS28" s="136">
        <v>79.76651000976562</v>
      </c>
      <c r="AT28" s="137">
        <v>79.76651000976562</v>
      </c>
      <c r="AV28" s="6" t="s">
        <v>153</v>
      </c>
      <c r="AW28" s="136">
        <v>62.83993911743164</v>
      </c>
      <c r="AX28" s="136">
        <v>66.92205047607422</v>
      </c>
      <c r="AY28" s="134">
        <v>86.42291259765625</v>
      </c>
      <c r="AZ28" s="134">
        <v>85.48046112060547</v>
      </c>
      <c r="BA28" s="134">
        <v>80.9606704711914</v>
      </c>
      <c r="BB28" s="134">
        <v>79.9048843383789</v>
      </c>
      <c r="BC28" s="135">
        <v>75.85248565673828</v>
      </c>
    </row>
    <row r="29" spans="1:55" ht="15.75">
      <c r="A29" s="75" t="s">
        <v>154</v>
      </c>
      <c r="C29" s="6" t="s">
        <v>154</v>
      </c>
      <c r="D29" s="134" t="s">
        <v>296</v>
      </c>
      <c r="E29" s="134" t="s">
        <v>296</v>
      </c>
      <c r="F29" s="134" t="s">
        <v>296</v>
      </c>
      <c r="G29" s="136">
        <v>129.41513061523438</v>
      </c>
      <c r="H29" s="134" t="s">
        <v>296</v>
      </c>
      <c r="I29" s="134">
        <v>110.56356048583984</v>
      </c>
      <c r="J29" s="135">
        <v>109.61286163330078</v>
      </c>
      <c r="L29" s="6" t="s">
        <v>154</v>
      </c>
      <c r="M29" s="134" t="s">
        <v>295</v>
      </c>
      <c r="N29" s="134" t="s">
        <v>296</v>
      </c>
      <c r="O29" s="134" t="s">
        <v>296</v>
      </c>
      <c r="P29" s="134" t="s">
        <v>296</v>
      </c>
      <c r="Q29" s="134" t="s">
        <v>295</v>
      </c>
      <c r="R29" s="134" t="s">
        <v>296</v>
      </c>
      <c r="S29" s="135" t="s">
        <v>296</v>
      </c>
      <c r="U29" s="6" t="s">
        <v>154</v>
      </c>
      <c r="V29" s="134" t="s">
        <v>295</v>
      </c>
      <c r="W29" s="134" t="s">
        <v>296</v>
      </c>
      <c r="X29" s="134" t="s">
        <v>296</v>
      </c>
      <c r="Y29" s="134" t="s">
        <v>296</v>
      </c>
      <c r="Z29" s="134" t="s">
        <v>295</v>
      </c>
      <c r="AA29" s="136">
        <v>89.63018035888672</v>
      </c>
      <c r="AB29" s="137">
        <v>89.63018035888672</v>
      </c>
      <c r="AD29" s="6" t="s">
        <v>154</v>
      </c>
      <c r="AE29" s="134" t="s">
        <v>295</v>
      </c>
      <c r="AF29" s="134" t="s">
        <v>296</v>
      </c>
      <c r="AG29" s="134" t="s">
        <v>296</v>
      </c>
      <c r="AH29" s="134" t="s">
        <v>295</v>
      </c>
      <c r="AI29" s="134" t="s">
        <v>295</v>
      </c>
      <c r="AJ29" s="134" t="s">
        <v>296</v>
      </c>
      <c r="AK29" s="135" t="s">
        <v>296</v>
      </c>
      <c r="AM29" s="6" t="s">
        <v>154</v>
      </c>
      <c r="AN29" s="134" t="s">
        <v>246</v>
      </c>
      <c r="AO29" s="134" t="s">
        <v>295</v>
      </c>
      <c r="AP29" s="134" t="s">
        <v>295</v>
      </c>
      <c r="AQ29" s="134" t="s">
        <v>295</v>
      </c>
      <c r="AR29" s="134" t="s">
        <v>295</v>
      </c>
      <c r="AS29" s="134" t="s">
        <v>296</v>
      </c>
      <c r="AT29" s="135" t="s">
        <v>296</v>
      </c>
      <c r="AV29" s="6" t="s">
        <v>154</v>
      </c>
      <c r="AW29" s="134" t="s">
        <v>296</v>
      </c>
      <c r="AX29" s="136">
        <v>96.24839782714844</v>
      </c>
      <c r="AY29" s="136">
        <v>90.78540802001953</v>
      </c>
      <c r="AZ29" s="134">
        <v>129.1912841796875</v>
      </c>
      <c r="BA29" s="134" t="s">
        <v>296</v>
      </c>
      <c r="BB29" s="134">
        <v>99.10853576660156</v>
      </c>
      <c r="BC29" s="135">
        <v>100.7829360961914</v>
      </c>
    </row>
    <row r="30" spans="1:55" ht="15.75">
      <c r="A30" s="75" t="s">
        <v>11</v>
      </c>
      <c r="C30" s="6" t="s">
        <v>11</v>
      </c>
      <c r="D30" s="134" t="s">
        <v>296</v>
      </c>
      <c r="E30" s="134" t="s">
        <v>296</v>
      </c>
      <c r="F30" s="134" t="s">
        <v>296</v>
      </c>
      <c r="G30" s="134" t="s">
        <v>296</v>
      </c>
      <c r="H30" s="134" t="s">
        <v>296</v>
      </c>
      <c r="I30" s="134" t="s">
        <v>296</v>
      </c>
      <c r="J30" s="135" t="s">
        <v>296</v>
      </c>
      <c r="L30" s="6" t="s">
        <v>11</v>
      </c>
      <c r="M30" s="136">
        <v>0</v>
      </c>
      <c r="N30" s="134" t="s">
        <v>296</v>
      </c>
      <c r="O30" s="134" t="s">
        <v>296</v>
      </c>
      <c r="P30" s="134" t="s">
        <v>296</v>
      </c>
      <c r="Q30" s="136">
        <v>74.99172973632812</v>
      </c>
      <c r="R30" s="134" t="s">
        <v>296</v>
      </c>
      <c r="S30" s="135" t="s">
        <v>296</v>
      </c>
      <c r="U30" s="6" t="s">
        <v>11</v>
      </c>
      <c r="V30" s="136">
        <v>0</v>
      </c>
      <c r="W30" s="134" t="s">
        <v>296</v>
      </c>
      <c r="X30" s="134" t="s">
        <v>296</v>
      </c>
      <c r="Y30" s="134" t="s">
        <v>296</v>
      </c>
      <c r="Z30" s="136">
        <v>26.84272575378418</v>
      </c>
      <c r="AA30" s="134" t="s">
        <v>296</v>
      </c>
      <c r="AB30" s="135" t="s">
        <v>296</v>
      </c>
      <c r="AD30" s="6" t="s">
        <v>11</v>
      </c>
      <c r="AE30" s="136">
        <v>0</v>
      </c>
      <c r="AF30" s="134" t="s">
        <v>296</v>
      </c>
      <c r="AG30" s="134" t="s">
        <v>296</v>
      </c>
      <c r="AH30" s="136">
        <v>64.42729949951172</v>
      </c>
      <c r="AI30" s="136">
        <v>95.58211517333984</v>
      </c>
      <c r="AJ30" s="134" t="s">
        <v>296</v>
      </c>
      <c r="AK30" s="135" t="s">
        <v>296</v>
      </c>
      <c r="AM30" s="6" t="s">
        <v>11</v>
      </c>
      <c r="AN30" s="134" t="s">
        <v>246</v>
      </c>
      <c r="AO30" s="136">
        <v>111.1735610961914</v>
      </c>
      <c r="AP30" s="136">
        <v>86.64451599121094</v>
      </c>
      <c r="AQ30" s="136">
        <v>89.97004699707031</v>
      </c>
      <c r="AR30" s="136">
        <v>97.00140380859375</v>
      </c>
      <c r="AS30" s="134" t="s">
        <v>296</v>
      </c>
      <c r="AT30" s="135" t="s">
        <v>296</v>
      </c>
      <c r="AV30" s="6" t="s">
        <v>11</v>
      </c>
      <c r="AW30" s="134" t="s">
        <v>296</v>
      </c>
      <c r="AX30" s="134" t="s">
        <v>296</v>
      </c>
      <c r="AY30" s="134" t="s">
        <v>296</v>
      </c>
      <c r="AZ30" s="134" t="s">
        <v>296</v>
      </c>
      <c r="BA30" s="134" t="s">
        <v>296</v>
      </c>
      <c r="BB30" s="136">
        <v>131.86495971679688</v>
      </c>
      <c r="BC30" s="137">
        <v>123.45338439941406</v>
      </c>
    </row>
    <row r="31" spans="1:55" ht="15.75">
      <c r="A31" s="75" t="s">
        <v>8</v>
      </c>
      <c r="C31" s="6" t="s">
        <v>8</v>
      </c>
      <c r="D31" s="134" t="s">
        <v>8</v>
      </c>
      <c r="E31" s="134" t="s">
        <v>8</v>
      </c>
      <c r="F31" s="134" t="s">
        <v>8</v>
      </c>
      <c r="G31" s="134" t="s">
        <v>8</v>
      </c>
      <c r="H31" s="134" t="s">
        <v>8</v>
      </c>
      <c r="I31" s="134" t="s">
        <v>8</v>
      </c>
      <c r="J31" s="135" t="s">
        <v>8</v>
      </c>
      <c r="L31" s="6" t="s">
        <v>8</v>
      </c>
      <c r="M31" s="134" t="s">
        <v>8</v>
      </c>
      <c r="N31" s="134" t="s">
        <v>8</v>
      </c>
      <c r="O31" s="134" t="s">
        <v>8</v>
      </c>
      <c r="P31" s="134" t="s">
        <v>8</v>
      </c>
      <c r="Q31" s="134" t="s">
        <v>8</v>
      </c>
      <c r="R31" s="134" t="s">
        <v>8</v>
      </c>
      <c r="S31" s="135" t="s">
        <v>8</v>
      </c>
      <c r="U31" s="6" t="s">
        <v>8</v>
      </c>
      <c r="V31" s="134" t="s">
        <v>8</v>
      </c>
      <c r="W31" s="134" t="s">
        <v>8</v>
      </c>
      <c r="X31" s="134" t="s">
        <v>8</v>
      </c>
      <c r="Y31" s="134" t="s">
        <v>8</v>
      </c>
      <c r="Z31" s="134" t="s">
        <v>8</v>
      </c>
      <c r="AA31" s="134" t="s">
        <v>8</v>
      </c>
      <c r="AB31" s="135" t="s">
        <v>8</v>
      </c>
      <c r="AD31" s="6" t="s">
        <v>8</v>
      </c>
      <c r="AE31" s="134" t="s">
        <v>8</v>
      </c>
      <c r="AF31" s="134" t="s">
        <v>8</v>
      </c>
      <c r="AG31" s="134" t="s">
        <v>8</v>
      </c>
      <c r="AH31" s="134" t="s">
        <v>8</v>
      </c>
      <c r="AI31" s="134" t="s">
        <v>8</v>
      </c>
      <c r="AJ31" s="134" t="s">
        <v>8</v>
      </c>
      <c r="AK31" s="135" t="s">
        <v>8</v>
      </c>
      <c r="AM31" s="6" t="s">
        <v>8</v>
      </c>
      <c r="AN31" s="134" t="s">
        <v>8</v>
      </c>
      <c r="AO31" s="134" t="s">
        <v>8</v>
      </c>
      <c r="AP31" s="134" t="s">
        <v>8</v>
      </c>
      <c r="AQ31" s="134" t="s">
        <v>8</v>
      </c>
      <c r="AR31" s="134" t="s">
        <v>8</v>
      </c>
      <c r="AS31" s="134" t="s">
        <v>8</v>
      </c>
      <c r="AT31" s="135" t="s">
        <v>8</v>
      </c>
      <c r="AV31" s="6" t="s">
        <v>8</v>
      </c>
      <c r="AW31" s="134" t="s">
        <v>8</v>
      </c>
      <c r="AX31" s="134" t="s">
        <v>8</v>
      </c>
      <c r="AY31" s="134" t="s">
        <v>8</v>
      </c>
      <c r="AZ31" s="134" t="s">
        <v>8</v>
      </c>
      <c r="BA31" s="134" t="s">
        <v>8</v>
      </c>
      <c r="BB31" s="134" t="s">
        <v>8</v>
      </c>
      <c r="BC31" s="135" t="s">
        <v>8</v>
      </c>
    </row>
    <row r="32" spans="1:55" ht="15.75">
      <c r="A32" s="79" t="s">
        <v>12</v>
      </c>
      <c r="C32" s="7" t="s">
        <v>12</v>
      </c>
      <c r="D32" s="134" t="s">
        <v>8</v>
      </c>
      <c r="E32" s="134" t="s">
        <v>8</v>
      </c>
      <c r="F32" s="134" t="s">
        <v>8</v>
      </c>
      <c r="G32" s="134" t="s">
        <v>8</v>
      </c>
      <c r="H32" s="134" t="s">
        <v>8</v>
      </c>
      <c r="I32" s="134" t="s">
        <v>8</v>
      </c>
      <c r="J32" s="135" t="s">
        <v>8</v>
      </c>
      <c r="L32" s="7" t="s">
        <v>12</v>
      </c>
      <c r="M32" s="134" t="s">
        <v>8</v>
      </c>
      <c r="N32" s="134" t="s">
        <v>8</v>
      </c>
      <c r="O32" s="134" t="s">
        <v>8</v>
      </c>
      <c r="P32" s="134" t="s">
        <v>8</v>
      </c>
      <c r="Q32" s="134" t="s">
        <v>8</v>
      </c>
      <c r="R32" s="134" t="s">
        <v>8</v>
      </c>
      <c r="S32" s="135" t="s">
        <v>8</v>
      </c>
      <c r="U32" s="7" t="s">
        <v>12</v>
      </c>
      <c r="V32" s="134" t="s">
        <v>8</v>
      </c>
      <c r="W32" s="134" t="s">
        <v>8</v>
      </c>
      <c r="X32" s="134" t="s">
        <v>8</v>
      </c>
      <c r="Y32" s="134" t="s">
        <v>8</v>
      </c>
      <c r="Z32" s="134" t="s">
        <v>8</v>
      </c>
      <c r="AA32" s="134" t="s">
        <v>8</v>
      </c>
      <c r="AB32" s="135" t="s">
        <v>8</v>
      </c>
      <c r="AD32" s="7" t="s">
        <v>12</v>
      </c>
      <c r="AE32" s="134" t="s">
        <v>8</v>
      </c>
      <c r="AF32" s="134" t="s">
        <v>8</v>
      </c>
      <c r="AG32" s="134" t="s">
        <v>8</v>
      </c>
      <c r="AH32" s="134" t="s">
        <v>8</v>
      </c>
      <c r="AI32" s="134" t="s">
        <v>8</v>
      </c>
      <c r="AJ32" s="134" t="s">
        <v>8</v>
      </c>
      <c r="AK32" s="135" t="s">
        <v>8</v>
      </c>
      <c r="AM32" s="7" t="s">
        <v>12</v>
      </c>
      <c r="AN32" s="134" t="s">
        <v>8</v>
      </c>
      <c r="AO32" s="134" t="s">
        <v>8</v>
      </c>
      <c r="AP32" s="134" t="s">
        <v>8</v>
      </c>
      <c r="AQ32" s="134" t="s">
        <v>8</v>
      </c>
      <c r="AR32" s="134" t="s">
        <v>8</v>
      </c>
      <c r="AS32" s="134" t="s">
        <v>8</v>
      </c>
      <c r="AT32" s="135" t="s">
        <v>8</v>
      </c>
      <c r="AV32" s="7" t="s">
        <v>12</v>
      </c>
      <c r="AW32" s="134" t="s">
        <v>8</v>
      </c>
      <c r="AX32" s="134" t="s">
        <v>8</v>
      </c>
      <c r="AY32" s="134" t="s">
        <v>8</v>
      </c>
      <c r="AZ32" s="134" t="s">
        <v>8</v>
      </c>
      <c r="BA32" s="134" t="s">
        <v>8</v>
      </c>
      <c r="BB32" s="134" t="s">
        <v>8</v>
      </c>
      <c r="BC32" s="135" t="s">
        <v>8</v>
      </c>
    </row>
    <row r="33" spans="1:55" ht="15.75">
      <c r="A33" s="75" t="s">
        <v>13</v>
      </c>
      <c r="C33" s="6" t="s">
        <v>13</v>
      </c>
      <c r="D33" s="134" t="s">
        <v>246</v>
      </c>
      <c r="E33" s="134" t="s">
        <v>246</v>
      </c>
      <c r="F33" s="134" t="s">
        <v>295</v>
      </c>
      <c r="G33" s="134" t="s">
        <v>246</v>
      </c>
      <c r="H33" s="134" t="s">
        <v>246</v>
      </c>
      <c r="I33" s="134" t="s">
        <v>295</v>
      </c>
      <c r="J33" s="135" t="s">
        <v>295</v>
      </c>
      <c r="L33" s="6" t="s">
        <v>13</v>
      </c>
      <c r="M33" s="136">
        <v>0</v>
      </c>
      <c r="N33" s="134" t="s">
        <v>246</v>
      </c>
      <c r="O33" s="134" t="s">
        <v>246</v>
      </c>
      <c r="P33" s="134" t="s">
        <v>246</v>
      </c>
      <c r="Q33" s="136">
        <v>74.99172973632812</v>
      </c>
      <c r="R33" s="134" t="s">
        <v>246</v>
      </c>
      <c r="S33" s="135" t="s">
        <v>246</v>
      </c>
      <c r="U33" s="6" t="s">
        <v>13</v>
      </c>
      <c r="V33" s="136">
        <v>0</v>
      </c>
      <c r="W33" s="134" t="s">
        <v>295</v>
      </c>
      <c r="X33" s="134" t="s">
        <v>246</v>
      </c>
      <c r="Y33" s="134" t="s">
        <v>246</v>
      </c>
      <c r="Z33" s="136">
        <v>26.84272575378418</v>
      </c>
      <c r="AA33" s="134" t="s">
        <v>295</v>
      </c>
      <c r="AB33" s="135" t="s">
        <v>295</v>
      </c>
      <c r="AD33" s="6" t="s">
        <v>13</v>
      </c>
      <c r="AE33" s="136">
        <v>0</v>
      </c>
      <c r="AF33" s="134" t="s">
        <v>295</v>
      </c>
      <c r="AG33" s="134" t="s">
        <v>246</v>
      </c>
      <c r="AH33" s="136">
        <v>64.42729949951172</v>
      </c>
      <c r="AI33" s="136">
        <v>95.58211517333984</v>
      </c>
      <c r="AJ33" s="134" t="s">
        <v>295</v>
      </c>
      <c r="AK33" s="135" t="s">
        <v>295</v>
      </c>
      <c r="AM33" s="6" t="s">
        <v>13</v>
      </c>
      <c r="AN33" s="134" t="s">
        <v>246</v>
      </c>
      <c r="AO33" s="136">
        <v>111.1735610961914</v>
      </c>
      <c r="AP33" s="136">
        <v>86.64451599121094</v>
      </c>
      <c r="AQ33" s="136">
        <v>89.97004699707031</v>
      </c>
      <c r="AR33" s="136">
        <v>97.00140380859375</v>
      </c>
      <c r="AS33" s="134" t="s">
        <v>246</v>
      </c>
      <c r="AT33" s="135" t="s">
        <v>246</v>
      </c>
      <c r="AV33" s="6" t="s">
        <v>13</v>
      </c>
      <c r="AW33" s="134" t="s">
        <v>246</v>
      </c>
      <c r="AX33" s="134" t="s">
        <v>295</v>
      </c>
      <c r="AY33" s="134" t="s">
        <v>295</v>
      </c>
      <c r="AZ33" s="134" t="s">
        <v>246</v>
      </c>
      <c r="BA33" s="134" t="s">
        <v>246</v>
      </c>
      <c r="BB33" s="134" t="s">
        <v>295</v>
      </c>
      <c r="BC33" s="135" t="s">
        <v>295</v>
      </c>
    </row>
    <row r="34" spans="1:55" ht="15.75">
      <c r="A34" s="75" t="s">
        <v>21</v>
      </c>
      <c r="C34" s="6" t="s">
        <v>21</v>
      </c>
      <c r="D34" s="134" t="s">
        <v>295</v>
      </c>
      <c r="E34" s="134" t="s">
        <v>295</v>
      </c>
      <c r="F34" s="134" t="s">
        <v>295</v>
      </c>
      <c r="G34" s="134" t="s">
        <v>295</v>
      </c>
      <c r="H34" s="134" t="s">
        <v>246</v>
      </c>
      <c r="I34" s="134" t="s">
        <v>295</v>
      </c>
      <c r="J34" s="135" t="s">
        <v>295</v>
      </c>
      <c r="L34" s="6" t="s">
        <v>21</v>
      </c>
      <c r="M34" s="134" t="s">
        <v>296</v>
      </c>
      <c r="N34" s="134" t="s">
        <v>295</v>
      </c>
      <c r="O34" s="134" t="s">
        <v>295</v>
      </c>
      <c r="P34" s="134" t="s">
        <v>295</v>
      </c>
      <c r="Q34" s="134" t="s">
        <v>296</v>
      </c>
      <c r="R34" s="134" t="s">
        <v>295</v>
      </c>
      <c r="S34" s="135" t="s">
        <v>295</v>
      </c>
      <c r="U34" s="6" t="s">
        <v>21</v>
      </c>
      <c r="V34" s="134" t="s">
        <v>296</v>
      </c>
      <c r="W34" s="134" t="s">
        <v>295</v>
      </c>
      <c r="X34" s="134" t="s">
        <v>295</v>
      </c>
      <c r="Y34" s="134" t="s">
        <v>295</v>
      </c>
      <c r="Z34" s="134" t="s">
        <v>296</v>
      </c>
      <c r="AA34" s="134" t="s">
        <v>295</v>
      </c>
      <c r="AB34" s="135" t="s">
        <v>295</v>
      </c>
      <c r="AD34" s="6" t="s">
        <v>21</v>
      </c>
      <c r="AE34" s="134" t="s">
        <v>296</v>
      </c>
      <c r="AF34" s="134" t="s">
        <v>295</v>
      </c>
      <c r="AG34" s="134" t="s">
        <v>295</v>
      </c>
      <c r="AH34" s="134" t="s">
        <v>296</v>
      </c>
      <c r="AI34" s="134" t="s">
        <v>296</v>
      </c>
      <c r="AJ34" s="134" t="s">
        <v>295</v>
      </c>
      <c r="AK34" s="135" t="s">
        <v>295</v>
      </c>
      <c r="AM34" s="6" t="s">
        <v>21</v>
      </c>
      <c r="AN34" s="134" t="s">
        <v>246</v>
      </c>
      <c r="AO34" s="134" t="s">
        <v>296</v>
      </c>
      <c r="AP34" s="134" t="s">
        <v>296</v>
      </c>
      <c r="AQ34" s="134" t="s">
        <v>296</v>
      </c>
      <c r="AR34" s="134" t="s">
        <v>296</v>
      </c>
      <c r="AS34" s="134" t="s">
        <v>295</v>
      </c>
      <c r="AT34" s="135" t="s">
        <v>295</v>
      </c>
      <c r="AV34" s="6" t="s">
        <v>21</v>
      </c>
      <c r="AW34" s="134" t="s">
        <v>295</v>
      </c>
      <c r="AX34" s="134" t="s">
        <v>295</v>
      </c>
      <c r="AY34" s="134" t="s">
        <v>295</v>
      </c>
      <c r="AZ34" s="134" t="s">
        <v>295</v>
      </c>
      <c r="BA34" s="134" t="s">
        <v>295</v>
      </c>
      <c r="BB34" s="134" t="s">
        <v>295</v>
      </c>
      <c r="BC34" s="135" t="s">
        <v>295</v>
      </c>
    </row>
    <row r="35" spans="1:55" ht="15.75">
      <c r="A35" s="75" t="s">
        <v>22</v>
      </c>
      <c r="C35" s="6" t="s">
        <v>22</v>
      </c>
      <c r="D35" s="134" t="s">
        <v>295</v>
      </c>
      <c r="E35" s="134" t="s">
        <v>295</v>
      </c>
      <c r="F35" s="134" t="s">
        <v>295</v>
      </c>
      <c r="G35" s="134" t="s">
        <v>295</v>
      </c>
      <c r="H35" s="134" t="s">
        <v>295</v>
      </c>
      <c r="I35" s="134" t="s">
        <v>295</v>
      </c>
      <c r="J35" s="135" t="s">
        <v>295</v>
      </c>
      <c r="L35" s="6" t="s">
        <v>22</v>
      </c>
      <c r="M35" s="134" t="s">
        <v>296</v>
      </c>
      <c r="N35" s="134" t="s">
        <v>295</v>
      </c>
      <c r="O35" s="134" t="s">
        <v>295</v>
      </c>
      <c r="P35" s="134" t="s">
        <v>295</v>
      </c>
      <c r="Q35" s="134" t="s">
        <v>296</v>
      </c>
      <c r="R35" s="134" t="s">
        <v>295</v>
      </c>
      <c r="S35" s="135" t="s">
        <v>295</v>
      </c>
      <c r="U35" s="6" t="s">
        <v>22</v>
      </c>
      <c r="V35" s="134" t="s">
        <v>296</v>
      </c>
      <c r="W35" s="134" t="s">
        <v>295</v>
      </c>
      <c r="X35" s="134" t="s">
        <v>295</v>
      </c>
      <c r="Y35" s="134" t="s">
        <v>295</v>
      </c>
      <c r="Z35" s="134" t="s">
        <v>296</v>
      </c>
      <c r="AA35" s="134" t="s">
        <v>295</v>
      </c>
      <c r="AB35" s="135" t="s">
        <v>295</v>
      </c>
      <c r="AD35" s="6" t="s">
        <v>22</v>
      </c>
      <c r="AE35" s="134" t="s">
        <v>296</v>
      </c>
      <c r="AF35" s="134" t="s">
        <v>295</v>
      </c>
      <c r="AG35" s="134" t="s">
        <v>295</v>
      </c>
      <c r="AH35" s="134" t="s">
        <v>296</v>
      </c>
      <c r="AI35" s="134" t="s">
        <v>296</v>
      </c>
      <c r="AJ35" s="134" t="s">
        <v>295</v>
      </c>
      <c r="AK35" s="135" t="s">
        <v>295</v>
      </c>
      <c r="AM35" s="6" t="s">
        <v>22</v>
      </c>
      <c r="AN35" s="134" t="s">
        <v>246</v>
      </c>
      <c r="AO35" s="134" t="s">
        <v>296</v>
      </c>
      <c r="AP35" s="134" t="s">
        <v>296</v>
      </c>
      <c r="AQ35" s="134" t="s">
        <v>296</v>
      </c>
      <c r="AR35" s="134" t="s">
        <v>296</v>
      </c>
      <c r="AS35" s="134" t="s">
        <v>295</v>
      </c>
      <c r="AT35" s="135" t="s">
        <v>295</v>
      </c>
      <c r="AV35" s="6" t="s">
        <v>22</v>
      </c>
      <c r="AW35" s="134" t="s">
        <v>295</v>
      </c>
      <c r="AX35" s="134" t="s">
        <v>295</v>
      </c>
      <c r="AY35" s="134" t="s">
        <v>295</v>
      </c>
      <c r="AZ35" s="134" t="s">
        <v>295</v>
      </c>
      <c r="BA35" s="134" t="s">
        <v>295</v>
      </c>
      <c r="BB35" s="134" t="s">
        <v>295</v>
      </c>
      <c r="BC35" s="135" t="s">
        <v>295</v>
      </c>
    </row>
    <row r="36" spans="1:55" ht="15.75">
      <c r="A36" s="75" t="s">
        <v>23</v>
      </c>
      <c r="C36" s="6" t="s">
        <v>23</v>
      </c>
      <c r="D36" s="134" t="s">
        <v>295</v>
      </c>
      <c r="E36" s="134" t="s">
        <v>295</v>
      </c>
      <c r="F36" s="134" t="s">
        <v>295</v>
      </c>
      <c r="G36" s="134" t="s">
        <v>295</v>
      </c>
      <c r="H36" s="134" t="s">
        <v>295</v>
      </c>
      <c r="I36" s="134" t="s">
        <v>295</v>
      </c>
      <c r="J36" s="135" t="s">
        <v>295</v>
      </c>
      <c r="L36" s="6" t="s">
        <v>23</v>
      </c>
      <c r="M36" s="134" t="s">
        <v>296</v>
      </c>
      <c r="N36" s="134" t="s">
        <v>295</v>
      </c>
      <c r="O36" s="134" t="s">
        <v>295</v>
      </c>
      <c r="P36" s="134" t="s">
        <v>295</v>
      </c>
      <c r="Q36" s="134" t="s">
        <v>296</v>
      </c>
      <c r="R36" s="134" t="s">
        <v>295</v>
      </c>
      <c r="S36" s="135" t="s">
        <v>295</v>
      </c>
      <c r="U36" s="6" t="s">
        <v>23</v>
      </c>
      <c r="V36" s="134" t="s">
        <v>296</v>
      </c>
      <c r="W36" s="134" t="s">
        <v>295</v>
      </c>
      <c r="X36" s="134" t="s">
        <v>295</v>
      </c>
      <c r="Y36" s="134" t="s">
        <v>295</v>
      </c>
      <c r="Z36" s="134" t="s">
        <v>296</v>
      </c>
      <c r="AA36" s="134" t="s">
        <v>295</v>
      </c>
      <c r="AB36" s="135" t="s">
        <v>295</v>
      </c>
      <c r="AD36" s="6" t="s">
        <v>23</v>
      </c>
      <c r="AE36" s="134" t="s">
        <v>296</v>
      </c>
      <c r="AF36" s="134" t="s">
        <v>295</v>
      </c>
      <c r="AG36" s="134" t="s">
        <v>295</v>
      </c>
      <c r="AH36" s="134" t="s">
        <v>296</v>
      </c>
      <c r="AI36" s="134" t="s">
        <v>296</v>
      </c>
      <c r="AJ36" s="134" t="s">
        <v>295</v>
      </c>
      <c r="AK36" s="135" t="s">
        <v>295</v>
      </c>
      <c r="AM36" s="6" t="s">
        <v>23</v>
      </c>
      <c r="AN36" s="134" t="s">
        <v>246</v>
      </c>
      <c r="AO36" s="134" t="s">
        <v>296</v>
      </c>
      <c r="AP36" s="134" t="s">
        <v>296</v>
      </c>
      <c r="AQ36" s="134" t="s">
        <v>296</v>
      </c>
      <c r="AR36" s="134" t="s">
        <v>296</v>
      </c>
      <c r="AS36" s="134" t="s">
        <v>295</v>
      </c>
      <c r="AT36" s="135" t="s">
        <v>295</v>
      </c>
      <c r="AV36" s="6" t="s">
        <v>23</v>
      </c>
      <c r="AW36" s="134" t="s">
        <v>295</v>
      </c>
      <c r="AX36" s="136">
        <v>39.453575134277344</v>
      </c>
      <c r="AY36" s="136">
        <v>46.937992095947266</v>
      </c>
      <c r="AZ36" s="134" t="s">
        <v>295</v>
      </c>
      <c r="BA36" s="134" t="s">
        <v>295</v>
      </c>
      <c r="BB36" s="136">
        <v>50.693450927734375</v>
      </c>
      <c r="BC36" s="137">
        <v>52.131011962890625</v>
      </c>
    </row>
    <row r="37" spans="1:55" ht="15.75">
      <c r="A37" s="75" t="s">
        <v>24</v>
      </c>
      <c r="C37" s="6" t="s">
        <v>24</v>
      </c>
      <c r="D37" s="134" t="s">
        <v>295</v>
      </c>
      <c r="E37" s="134" t="s">
        <v>295</v>
      </c>
      <c r="F37" s="134" t="s">
        <v>295</v>
      </c>
      <c r="G37" s="134" t="s">
        <v>295</v>
      </c>
      <c r="H37" s="134" t="s">
        <v>295</v>
      </c>
      <c r="I37" s="136">
        <v>85.32718658447266</v>
      </c>
      <c r="J37" s="137">
        <v>89.0039291381836</v>
      </c>
      <c r="L37" s="6" t="s">
        <v>24</v>
      </c>
      <c r="M37" s="134" t="s">
        <v>296</v>
      </c>
      <c r="N37" s="134" t="s">
        <v>295</v>
      </c>
      <c r="O37" s="134" t="s">
        <v>295</v>
      </c>
      <c r="P37" s="134" t="s">
        <v>295</v>
      </c>
      <c r="Q37" s="134" t="s">
        <v>296</v>
      </c>
      <c r="R37" s="134" t="s">
        <v>295</v>
      </c>
      <c r="S37" s="135" t="s">
        <v>295</v>
      </c>
      <c r="U37" s="6" t="s">
        <v>24</v>
      </c>
      <c r="V37" s="134" t="s">
        <v>296</v>
      </c>
      <c r="W37" s="134" t="s">
        <v>295</v>
      </c>
      <c r="X37" s="134" t="s">
        <v>295</v>
      </c>
      <c r="Y37" s="134" t="s">
        <v>295</v>
      </c>
      <c r="Z37" s="134" t="s">
        <v>296</v>
      </c>
      <c r="AA37" s="136">
        <v>33.773834228515625</v>
      </c>
      <c r="AB37" s="137">
        <v>33.773834228515625</v>
      </c>
      <c r="AD37" s="6" t="s">
        <v>24</v>
      </c>
      <c r="AE37" s="134" t="s">
        <v>296</v>
      </c>
      <c r="AF37" s="134" t="s">
        <v>295</v>
      </c>
      <c r="AG37" s="134" t="s">
        <v>295</v>
      </c>
      <c r="AH37" s="134" t="s">
        <v>296</v>
      </c>
      <c r="AI37" s="134" t="s">
        <v>296</v>
      </c>
      <c r="AJ37" s="136">
        <v>41.06502151489258</v>
      </c>
      <c r="AK37" s="137">
        <v>41.06502151489258</v>
      </c>
      <c r="AM37" s="6" t="s">
        <v>24</v>
      </c>
      <c r="AN37" s="134" t="s">
        <v>246</v>
      </c>
      <c r="AO37" s="134" t="s">
        <v>296</v>
      </c>
      <c r="AP37" s="134" t="s">
        <v>296</v>
      </c>
      <c r="AQ37" s="134" t="s">
        <v>296</v>
      </c>
      <c r="AR37" s="134" t="s">
        <v>296</v>
      </c>
      <c r="AS37" s="134" t="s">
        <v>295</v>
      </c>
      <c r="AT37" s="135" t="s">
        <v>295</v>
      </c>
      <c r="AV37" s="6" t="s">
        <v>24</v>
      </c>
      <c r="AW37" s="134" t="s">
        <v>295</v>
      </c>
      <c r="AX37" s="134" t="s">
        <v>295</v>
      </c>
      <c r="AY37" s="136">
        <v>49.889732360839844</v>
      </c>
      <c r="AZ37" s="134" t="s">
        <v>295</v>
      </c>
      <c r="BA37" s="134" t="s">
        <v>295</v>
      </c>
      <c r="BB37" s="136">
        <v>63.40732955932617</v>
      </c>
      <c r="BC37" s="137">
        <v>65.83838653564453</v>
      </c>
    </row>
    <row r="38" spans="1:55" ht="15.75">
      <c r="A38" s="75" t="s">
        <v>25</v>
      </c>
      <c r="C38" s="6" t="s">
        <v>25</v>
      </c>
      <c r="D38" s="134" t="s">
        <v>295</v>
      </c>
      <c r="E38" s="136">
        <v>95.5696792602539</v>
      </c>
      <c r="F38" s="136">
        <v>112.9395980834961</v>
      </c>
      <c r="G38" s="134" t="s">
        <v>295</v>
      </c>
      <c r="H38" s="134" t="s">
        <v>295</v>
      </c>
      <c r="I38" s="134">
        <v>140.07208251953125</v>
      </c>
      <c r="J38" s="135">
        <v>136.47329711914062</v>
      </c>
      <c r="L38" s="6" t="s">
        <v>25</v>
      </c>
      <c r="M38" s="134" t="s">
        <v>296</v>
      </c>
      <c r="N38" s="134" t="s">
        <v>295</v>
      </c>
      <c r="O38" s="134" t="s">
        <v>295</v>
      </c>
      <c r="P38" s="134" t="s">
        <v>295</v>
      </c>
      <c r="Q38" s="134" t="s">
        <v>296</v>
      </c>
      <c r="R38" s="136">
        <v>82.08444213867188</v>
      </c>
      <c r="S38" s="137">
        <v>82.08360290527344</v>
      </c>
      <c r="U38" s="6" t="s">
        <v>25</v>
      </c>
      <c r="V38" s="134" t="s">
        <v>296</v>
      </c>
      <c r="W38" s="134" t="s">
        <v>295</v>
      </c>
      <c r="X38" s="134" t="s">
        <v>295</v>
      </c>
      <c r="Y38" s="134" t="s">
        <v>295</v>
      </c>
      <c r="Z38" s="134" t="s">
        <v>296</v>
      </c>
      <c r="AA38" s="134" t="s">
        <v>295</v>
      </c>
      <c r="AB38" s="135" t="s">
        <v>295</v>
      </c>
      <c r="AD38" s="6" t="s">
        <v>25</v>
      </c>
      <c r="AE38" s="134" t="s">
        <v>296</v>
      </c>
      <c r="AF38" s="134" t="s">
        <v>295</v>
      </c>
      <c r="AG38" s="134" t="s">
        <v>295</v>
      </c>
      <c r="AH38" s="134" t="s">
        <v>296</v>
      </c>
      <c r="AI38" s="134" t="s">
        <v>296</v>
      </c>
      <c r="AJ38" s="134" t="s">
        <v>295</v>
      </c>
      <c r="AK38" s="135" t="s">
        <v>295</v>
      </c>
      <c r="AM38" s="6" t="s">
        <v>25</v>
      </c>
      <c r="AN38" s="134" t="s">
        <v>246</v>
      </c>
      <c r="AO38" s="134" t="s">
        <v>296</v>
      </c>
      <c r="AP38" s="134" t="s">
        <v>296</v>
      </c>
      <c r="AQ38" s="134" t="s">
        <v>296</v>
      </c>
      <c r="AR38" s="134" t="s">
        <v>296</v>
      </c>
      <c r="AS38" s="134" t="s">
        <v>295</v>
      </c>
      <c r="AT38" s="135" t="s">
        <v>295</v>
      </c>
      <c r="AV38" s="6" t="s">
        <v>25</v>
      </c>
      <c r="AW38" s="134" t="s">
        <v>295</v>
      </c>
      <c r="AX38" s="136">
        <v>65.45575714111328</v>
      </c>
      <c r="AY38" s="136">
        <v>102.75751495361328</v>
      </c>
      <c r="AZ38" s="134">
        <v>110.16154479980469</v>
      </c>
      <c r="BA38" s="134" t="s">
        <v>295</v>
      </c>
      <c r="BB38" s="134">
        <v>98.32205200195312</v>
      </c>
      <c r="BC38" s="135">
        <v>98.81680297851562</v>
      </c>
    </row>
    <row r="39" spans="1:55" ht="15.75">
      <c r="A39" s="75" t="s">
        <v>26</v>
      </c>
      <c r="C39" s="6" t="s">
        <v>26</v>
      </c>
      <c r="D39" s="134" t="s">
        <v>295</v>
      </c>
      <c r="E39" s="134" t="s">
        <v>295</v>
      </c>
      <c r="F39" s="136">
        <v>111.79080200195312</v>
      </c>
      <c r="G39" s="134">
        <v>106.1680679321289</v>
      </c>
      <c r="H39" s="134" t="s">
        <v>295</v>
      </c>
      <c r="I39" s="134">
        <v>81.79999542236328</v>
      </c>
      <c r="J39" s="135">
        <v>78.10336303710938</v>
      </c>
      <c r="L39" s="6" t="s">
        <v>26</v>
      </c>
      <c r="M39" s="134" t="s">
        <v>296</v>
      </c>
      <c r="N39" s="134" t="s">
        <v>295</v>
      </c>
      <c r="O39" s="136">
        <v>88.07987976074219</v>
      </c>
      <c r="P39" s="134" t="s">
        <v>295</v>
      </c>
      <c r="Q39" s="134" t="s">
        <v>296</v>
      </c>
      <c r="R39" s="136">
        <v>91.7359619140625</v>
      </c>
      <c r="S39" s="137">
        <v>91.73321533203125</v>
      </c>
      <c r="U39" s="6" t="s">
        <v>26</v>
      </c>
      <c r="V39" s="134" t="s">
        <v>296</v>
      </c>
      <c r="W39" s="136">
        <v>35.377891540527344</v>
      </c>
      <c r="X39" s="136">
        <v>47.61046600341797</v>
      </c>
      <c r="Y39" s="134" t="s">
        <v>295</v>
      </c>
      <c r="Z39" s="134" t="s">
        <v>296</v>
      </c>
      <c r="AA39" s="136">
        <v>56.265010833740234</v>
      </c>
      <c r="AB39" s="137">
        <v>56.25897979736328</v>
      </c>
      <c r="AD39" s="6" t="s">
        <v>26</v>
      </c>
      <c r="AE39" s="134" t="s">
        <v>296</v>
      </c>
      <c r="AF39" s="136">
        <v>53.566104888916016</v>
      </c>
      <c r="AG39" s="136">
        <v>26.8477783203125</v>
      </c>
      <c r="AH39" s="134" t="s">
        <v>296</v>
      </c>
      <c r="AI39" s="134" t="s">
        <v>296</v>
      </c>
      <c r="AJ39" s="136">
        <v>46.43259048461914</v>
      </c>
      <c r="AK39" s="137">
        <v>46.43259048461914</v>
      </c>
      <c r="AM39" s="6" t="s">
        <v>26</v>
      </c>
      <c r="AN39" s="134" t="s">
        <v>246</v>
      </c>
      <c r="AO39" s="134" t="s">
        <v>296</v>
      </c>
      <c r="AP39" s="134" t="s">
        <v>296</v>
      </c>
      <c r="AQ39" s="134" t="s">
        <v>296</v>
      </c>
      <c r="AR39" s="134" t="s">
        <v>296</v>
      </c>
      <c r="AS39" s="134" t="s">
        <v>295</v>
      </c>
      <c r="AT39" s="135" t="s">
        <v>295</v>
      </c>
      <c r="AV39" s="6" t="s">
        <v>26</v>
      </c>
      <c r="AW39" s="134" t="s">
        <v>295</v>
      </c>
      <c r="AX39" s="136">
        <v>74.5575180053711</v>
      </c>
      <c r="AY39" s="134">
        <v>84.88533782958984</v>
      </c>
      <c r="AZ39" s="136">
        <v>80.8902359008789</v>
      </c>
      <c r="BA39" s="136">
        <v>65.17082214355469</v>
      </c>
      <c r="BB39" s="134">
        <v>76.49835205078125</v>
      </c>
      <c r="BC39" s="135">
        <v>74.8365707397461</v>
      </c>
    </row>
    <row r="40" spans="1:55" ht="15.75">
      <c r="A40" s="75" t="s">
        <v>27</v>
      </c>
      <c r="C40" s="6" t="s">
        <v>27</v>
      </c>
      <c r="D40" s="136">
        <v>80.28267669677734</v>
      </c>
      <c r="E40" s="136">
        <v>75.44242095947266</v>
      </c>
      <c r="F40" s="136">
        <v>98.12986755371094</v>
      </c>
      <c r="G40" s="136">
        <v>88.04783630371094</v>
      </c>
      <c r="H40" s="134">
        <v>81.99637603759766</v>
      </c>
      <c r="I40" s="134">
        <v>89.79418182373047</v>
      </c>
      <c r="J40" s="135">
        <v>88.46802520751953</v>
      </c>
      <c r="L40" s="6" t="s">
        <v>27</v>
      </c>
      <c r="M40" s="134" t="s">
        <v>296</v>
      </c>
      <c r="N40" s="136">
        <v>99.017333984375</v>
      </c>
      <c r="O40" s="134" t="s">
        <v>295</v>
      </c>
      <c r="P40" s="136">
        <v>74.31298065185547</v>
      </c>
      <c r="Q40" s="134" t="s">
        <v>296</v>
      </c>
      <c r="R40" s="136">
        <v>94.44279479980469</v>
      </c>
      <c r="S40" s="137">
        <v>94.41392517089844</v>
      </c>
      <c r="U40" s="6" t="s">
        <v>27</v>
      </c>
      <c r="V40" s="134" t="s">
        <v>296</v>
      </c>
      <c r="W40" s="134" t="s">
        <v>295</v>
      </c>
      <c r="X40" s="134" t="s">
        <v>295</v>
      </c>
      <c r="Y40" s="136">
        <v>89.34175109863281</v>
      </c>
      <c r="Z40" s="134" t="s">
        <v>296</v>
      </c>
      <c r="AA40" s="136">
        <v>95.60394287109375</v>
      </c>
      <c r="AB40" s="137">
        <v>95.60394287109375</v>
      </c>
      <c r="AD40" s="6" t="s">
        <v>27</v>
      </c>
      <c r="AE40" s="134" t="s">
        <v>296</v>
      </c>
      <c r="AF40" s="134" t="s">
        <v>296</v>
      </c>
      <c r="AG40" s="134" t="s">
        <v>295</v>
      </c>
      <c r="AH40" s="134" t="s">
        <v>296</v>
      </c>
      <c r="AI40" s="134" t="s">
        <v>296</v>
      </c>
      <c r="AJ40" s="136">
        <v>76.89230346679688</v>
      </c>
      <c r="AK40" s="137">
        <v>76.89230346679688</v>
      </c>
      <c r="AM40" s="6" t="s">
        <v>27</v>
      </c>
      <c r="AN40" s="134" t="s">
        <v>246</v>
      </c>
      <c r="AO40" s="134" t="s">
        <v>296</v>
      </c>
      <c r="AP40" s="134" t="s">
        <v>296</v>
      </c>
      <c r="AQ40" s="134" t="s">
        <v>296</v>
      </c>
      <c r="AR40" s="134" t="s">
        <v>296</v>
      </c>
      <c r="AS40" s="134">
        <v>94.905517578125</v>
      </c>
      <c r="AT40" s="135">
        <v>94.905517578125</v>
      </c>
      <c r="AV40" s="6" t="s">
        <v>27</v>
      </c>
      <c r="AW40" s="136">
        <v>80.25365447998047</v>
      </c>
      <c r="AX40" s="134">
        <v>82.86944580078125</v>
      </c>
      <c r="AY40" s="134">
        <v>102.46261596679688</v>
      </c>
      <c r="AZ40" s="134">
        <v>79.84269714355469</v>
      </c>
      <c r="BA40" s="136">
        <v>101.30967712402344</v>
      </c>
      <c r="BB40" s="134">
        <v>90.71749114990234</v>
      </c>
      <c r="BC40" s="135">
        <v>89.84894561767578</v>
      </c>
    </row>
    <row r="41" spans="1:55" ht="15.75">
      <c r="A41" s="75" t="s">
        <v>28</v>
      </c>
      <c r="C41" s="6" t="s">
        <v>28</v>
      </c>
      <c r="D41" s="136">
        <v>89.70406341552734</v>
      </c>
      <c r="E41" s="134">
        <v>92.08779907226562</v>
      </c>
      <c r="F41" s="134">
        <v>96.55210876464844</v>
      </c>
      <c r="G41" s="134">
        <v>90.39044952392578</v>
      </c>
      <c r="H41" s="134" t="s">
        <v>296</v>
      </c>
      <c r="I41" s="134">
        <v>95.01144409179688</v>
      </c>
      <c r="J41" s="135">
        <v>93.8667984008789</v>
      </c>
      <c r="L41" s="6" t="s">
        <v>28</v>
      </c>
      <c r="M41" s="134" t="s">
        <v>296</v>
      </c>
      <c r="N41" s="134" t="s">
        <v>296</v>
      </c>
      <c r="O41" s="136">
        <v>87.14022064208984</v>
      </c>
      <c r="P41" s="134" t="s">
        <v>296</v>
      </c>
      <c r="Q41" s="134" t="s">
        <v>296</v>
      </c>
      <c r="R41" s="136">
        <v>79.87873077392578</v>
      </c>
      <c r="S41" s="137">
        <v>79.57725524902344</v>
      </c>
      <c r="U41" s="6" t="s">
        <v>28</v>
      </c>
      <c r="V41" s="134" t="s">
        <v>296</v>
      </c>
      <c r="W41" s="136">
        <v>74.71202087402344</v>
      </c>
      <c r="X41" s="134" t="s">
        <v>295</v>
      </c>
      <c r="Y41" s="134" t="s">
        <v>296</v>
      </c>
      <c r="Z41" s="134" t="s">
        <v>296</v>
      </c>
      <c r="AA41" s="136">
        <v>79.4247817993164</v>
      </c>
      <c r="AB41" s="137">
        <v>79.40563201904297</v>
      </c>
      <c r="AD41" s="6" t="s">
        <v>28</v>
      </c>
      <c r="AE41" s="134" t="s">
        <v>296</v>
      </c>
      <c r="AF41" s="134" t="s">
        <v>296</v>
      </c>
      <c r="AG41" s="136">
        <v>76.23394775390625</v>
      </c>
      <c r="AH41" s="134" t="s">
        <v>296</v>
      </c>
      <c r="AI41" s="134" t="s">
        <v>296</v>
      </c>
      <c r="AJ41" s="134" t="s">
        <v>295</v>
      </c>
      <c r="AK41" s="135" t="s">
        <v>295</v>
      </c>
      <c r="AM41" s="6" t="s">
        <v>28</v>
      </c>
      <c r="AN41" s="134" t="s">
        <v>246</v>
      </c>
      <c r="AO41" s="134" t="s">
        <v>296</v>
      </c>
      <c r="AP41" s="134" t="s">
        <v>296</v>
      </c>
      <c r="AQ41" s="134" t="s">
        <v>296</v>
      </c>
      <c r="AR41" s="134" t="s">
        <v>296</v>
      </c>
      <c r="AS41" s="134" t="s">
        <v>296</v>
      </c>
      <c r="AT41" s="135" t="s">
        <v>296</v>
      </c>
      <c r="AV41" s="6" t="s">
        <v>28</v>
      </c>
      <c r="AW41" s="136">
        <v>89.2260513305664</v>
      </c>
      <c r="AX41" s="134">
        <v>78.7354507446289</v>
      </c>
      <c r="AY41" s="134">
        <v>99.79908752441406</v>
      </c>
      <c r="AZ41" s="134">
        <v>97.62901306152344</v>
      </c>
      <c r="BA41" s="136">
        <v>64.85717010498047</v>
      </c>
      <c r="BB41" s="134">
        <v>90.43822479248047</v>
      </c>
      <c r="BC41" s="135">
        <v>90.12617492675781</v>
      </c>
    </row>
    <row r="42" spans="1:55" ht="15.75">
      <c r="A42" s="75" t="s">
        <v>144</v>
      </c>
      <c r="C42" s="6" t="s">
        <v>144</v>
      </c>
      <c r="D42" s="134" t="s">
        <v>296</v>
      </c>
      <c r="E42" s="134" t="s">
        <v>296</v>
      </c>
      <c r="F42" s="134" t="s">
        <v>296</v>
      </c>
      <c r="G42" s="134" t="s">
        <v>296</v>
      </c>
      <c r="H42" s="134" t="s">
        <v>296</v>
      </c>
      <c r="I42" s="136">
        <v>82.21836853027344</v>
      </c>
      <c r="J42" s="135">
        <v>84.16773986816406</v>
      </c>
      <c r="L42" s="6" t="s">
        <v>144</v>
      </c>
      <c r="M42" s="134" t="s">
        <v>296</v>
      </c>
      <c r="N42" s="134" t="s">
        <v>296</v>
      </c>
      <c r="O42" s="134" t="s">
        <v>296</v>
      </c>
      <c r="P42" s="134" t="s">
        <v>296</v>
      </c>
      <c r="Q42" s="134" t="s">
        <v>296</v>
      </c>
      <c r="R42" s="134" t="s">
        <v>296</v>
      </c>
      <c r="S42" s="135" t="s">
        <v>296</v>
      </c>
      <c r="U42" s="6" t="s">
        <v>144</v>
      </c>
      <c r="V42" s="134" t="s">
        <v>296</v>
      </c>
      <c r="W42" s="134" t="s">
        <v>296</v>
      </c>
      <c r="X42" s="136">
        <v>108.8177490234375</v>
      </c>
      <c r="Y42" s="134" t="s">
        <v>296</v>
      </c>
      <c r="Z42" s="134" t="s">
        <v>296</v>
      </c>
      <c r="AA42" s="134" t="s">
        <v>296</v>
      </c>
      <c r="AB42" s="135" t="s">
        <v>296</v>
      </c>
      <c r="AD42" s="6" t="s">
        <v>144</v>
      </c>
      <c r="AE42" s="134" t="s">
        <v>296</v>
      </c>
      <c r="AF42" s="134" t="s">
        <v>296</v>
      </c>
      <c r="AG42" s="134" t="s">
        <v>296</v>
      </c>
      <c r="AH42" s="134" t="s">
        <v>296</v>
      </c>
      <c r="AI42" s="134" t="s">
        <v>296</v>
      </c>
      <c r="AJ42" s="136">
        <v>60.49303436279297</v>
      </c>
      <c r="AK42" s="137">
        <v>60.38117980957031</v>
      </c>
      <c r="AM42" s="6" t="s">
        <v>144</v>
      </c>
      <c r="AN42" s="134" t="s">
        <v>246</v>
      </c>
      <c r="AO42" s="134" t="s">
        <v>296</v>
      </c>
      <c r="AP42" s="134" t="s">
        <v>296</v>
      </c>
      <c r="AQ42" s="134" t="s">
        <v>296</v>
      </c>
      <c r="AR42" s="134" t="s">
        <v>296</v>
      </c>
      <c r="AS42" s="134" t="s">
        <v>296</v>
      </c>
      <c r="AT42" s="135" t="s">
        <v>296</v>
      </c>
      <c r="AV42" s="6" t="s">
        <v>144</v>
      </c>
      <c r="AW42" s="134" t="s">
        <v>296</v>
      </c>
      <c r="AX42" s="136">
        <v>118.6323013305664</v>
      </c>
      <c r="AY42" s="136">
        <v>58.17335891723633</v>
      </c>
      <c r="AZ42" s="136">
        <v>67.01273345947266</v>
      </c>
      <c r="BA42" s="134" t="s">
        <v>296</v>
      </c>
      <c r="BB42" s="134">
        <v>76.05680847167969</v>
      </c>
      <c r="BC42" s="135">
        <v>77.8313980102539</v>
      </c>
    </row>
    <row r="43" spans="1:55" ht="15.75">
      <c r="A43" s="75" t="s">
        <v>155</v>
      </c>
      <c r="C43" s="6" t="s">
        <v>155</v>
      </c>
      <c r="D43" s="134" t="s">
        <v>296</v>
      </c>
      <c r="E43" s="134" t="s">
        <v>296</v>
      </c>
      <c r="F43" s="134" t="s">
        <v>296</v>
      </c>
      <c r="G43" s="134" t="s">
        <v>296</v>
      </c>
      <c r="H43" s="134" t="s">
        <v>296</v>
      </c>
      <c r="I43" s="134" t="s">
        <v>246</v>
      </c>
      <c r="J43" s="135" t="s">
        <v>246</v>
      </c>
      <c r="L43" s="6" t="s">
        <v>155</v>
      </c>
      <c r="M43" s="134" t="s">
        <v>296</v>
      </c>
      <c r="N43" s="134" t="s">
        <v>296</v>
      </c>
      <c r="O43" s="134" t="s">
        <v>296</v>
      </c>
      <c r="P43" s="134" t="s">
        <v>296</v>
      </c>
      <c r="Q43" s="134" t="s">
        <v>296</v>
      </c>
      <c r="R43" s="134" t="s">
        <v>296</v>
      </c>
      <c r="S43" s="135" t="s">
        <v>296</v>
      </c>
      <c r="U43" s="6" t="s">
        <v>155</v>
      </c>
      <c r="V43" s="134" t="s">
        <v>296</v>
      </c>
      <c r="W43" s="134" t="s">
        <v>296</v>
      </c>
      <c r="X43" s="134" t="s">
        <v>246</v>
      </c>
      <c r="Y43" s="134" t="s">
        <v>296</v>
      </c>
      <c r="Z43" s="134" t="s">
        <v>296</v>
      </c>
      <c r="AA43" s="134" t="s">
        <v>296</v>
      </c>
      <c r="AB43" s="135" t="s">
        <v>296</v>
      </c>
      <c r="AD43" s="6" t="s">
        <v>155</v>
      </c>
      <c r="AE43" s="134" t="s">
        <v>296</v>
      </c>
      <c r="AF43" s="134" t="s">
        <v>296</v>
      </c>
      <c r="AG43" s="134" t="s">
        <v>296</v>
      </c>
      <c r="AH43" s="134" t="s">
        <v>296</v>
      </c>
      <c r="AI43" s="134" t="s">
        <v>296</v>
      </c>
      <c r="AJ43" s="134" t="s">
        <v>246</v>
      </c>
      <c r="AK43" s="135" t="s">
        <v>246</v>
      </c>
      <c r="AM43" s="6" t="s">
        <v>155</v>
      </c>
      <c r="AN43" s="134" t="s">
        <v>246</v>
      </c>
      <c r="AO43" s="134" t="s">
        <v>296</v>
      </c>
      <c r="AP43" s="134" t="s">
        <v>296</v>
      </c>
      <c r="AQ43" s="134" t="s">
        <v>296</v>
      </c>
      <c r="AR43" s="134" t="s">
        <v>296</v>
      </c>
      <c r="AS43" s="134" t="s">
        <v>296</v>
      </c>
      <c r="AT43" s="135" t="s">
        <v>296</v>
      </c>
      <c r="AV43" s="6" t="s">
        <v>155</v>
      </c>
      <c r="AW43" s="134" t="s">
        <v>296</v>
      </c>
      <c r="AX43" s="134" t="s">
        <v>246</v>
      </c>
      <c r="AY43" s="134" t="s">
        <v>246</v>
      </c>
      <c r="AZ43" s="134" t="s">
        <v>246</v>
      </c>
      <c r="BA43" s="134" t="s">
        <v>296</v>
      </c>
      <c r="BB43" s="134" t="s">
        <v>246</v>
      </c>
      <c r="BC43" s="135" t="s">
        <v>246</v>
      </c>
    </row>
    <row r="44" spans="1:55" ht="15.75">
      <c r="A44" s="75" t="s">
        <v>145</v>
      </c>
      <c r="C44" s="6" t="s">
        <v>145</v>
      </c>
      <c r="D44" s="134" t="s">
        <v>296</v>
      </c>
      <c r="E44" s="134" t="s">
        <v>296</v>
      </c>
      <c r="F44" s="134" t="s">
        <v>296</v>
      </c>
      <c r="G44" s="134" t="s">
        <v>296</v>
      </c>
      <c r="H44" s="134" t="s">
        <v>296</v>
      </c>
      <c r="I44" s="134" t="s">
        <v>246</v>
      </c>
      <c r="J44" s="135" t="s">
        <v>246</v>
      </c>
      <c r="L44" s="6" t="s">
        <v>145</v>
      </c>
      <c r="M44" s="134" t="s">
        <v>296</v>
      </c>
      <c r="N44" s="134" t="s">
        <v>296</v>
      </c>
      <c r="O44" s="134" t="s">
        <v>296</v>
      </c>
      <c r="P44" s="134" t="s">
        <v>296</v>
      </c>
      <c r="Q44" s="134" t="s">
        <v>296</v>
      </c>
      <c r="R44" s="134" t="s">
        <v>296</v>
      </c>
      <c r="S44" s="135" t="s">
        <v>296</v>
      </c>
      <c r="U44" s="6" t="s">
        <v>145</v>
      </c>
      <c r="V44" s="134" t="s">
        <v>296</v>
      </c>
      <c r="W44" s="134" t="s">
        <v>296</v>
      </c>
      <c r="X44" s="134" t="s">
        <v>246</v>
      </c>
      <c r="Y44" s="134" t="s">
        <v>296</v>
      </c>
      <c r="Z44" s="134" t="s">
        <v>296</v>
      </c>
      <c r="AA44" s="134" t="s">
        <v>296</v>
      </c>
      <c r="AB44" s="135" t="s">
        <v>296</v>
      </c>
      <c r="AD44" s="6" t="s">
        <v>145</v>
      </c>
      <c r="AE44" s="134" t="s">
        <v>296</v>
      </c>
      <c r="AF44" s="134" t="s">
        <v>296</v>
      </c>
      <c r="AG44" s="134" t="s">
        <v>296</v>
      </c>
      <c r="AH44" s="134" t="s">
        <v>296</v>
      </c>
      <c r="AI44" s="134" t="s">
        <v>296</v>
      </c>
      <c r="AJ44" s="134" t="s">
        <v>246</v>
      </c>
      <c r="AK44" s="135" t="s">
        <v>246</v>
      </c>
      <c r="AM44" s="6" t="s">
        <v>145</v>
      </c>
      <c r="AN44" s="134" t="s">
        <v>246</v>
      </c>
      <c r="AO44" s="134" t="s">
        <v>296</v>
      </c>
      <c r="AP44" s="134" t="s">
        <v>296</v>
      </c>
      <c r="AQ44" s="134" t="s">
        <v>296</v>
      </c>
      <c r="AR44" s="134" t="s">
        <v>296</v>
      </c>
      <c r="AS44" s="134" t="s">
        <v>296</v>
      </c>
      <c r="AT44" s="135" t="s">
        <v>296</v>
      </c>
      <c r="AV44" s="6" t="s">
        <v>145</v>
      </c>
      <c r="AW44" s="134" t="s">
        <v>296</v>
      </c>
      <c r="AX44" s="134" t="s">
        <v>246</v>
      </c>
      <c r="AY44" s="134" t="s">
        <v>246</v>
      </c>
      <c r="AZ44" s="134" t="s">
        <v>246</v>
      </c>
      <c r="BA44" s="134" t="s">
        <v>296</v>
      </c>
      <c r="BB44" s="134" t="s">
        <v>246</v>
      </c>
      <c r="BC44" s="135" t="s">
        <v>246</v>
      </c>
    </row>
    <row r="45" spans="1:55" ht="16.5" thickBot="1">
      <c r="A45" s="75" t="s">
        <v>8</v>
      </c>
      <c r="C45" s="6" t="s">
        <v>8</v>
      </c>
      <c r="D45" s="138" t="s">
        <v>8</v>
      </c>
      <c r="E45" s="138" t="s">
        <v>8</v>
      </c>
      <c r="F45" s="138" t="s">
        <v>8</v>
      </c>
      <c r="G45" s="138" t="s">
        <v>8</v>
      </c>
      <c r="H45" s="138" t="s">
        <v>8</v>
      </c>
      <c r="I45" s="138" t="s">
        <v>8</v>
      </c>
      <c r="J45" s="139" t="s">
        <v>8</v>
      </c>
      <c r="L45" s="6" t="s">
        <v>8</v>
      </c>
      <c r="M45" s="138" t="s">
        <v>8</v>
      </c>
      <c r="N45" s="138" t="s">
        <v>8</v>
      </c>
      <c r="O45" s="138" t="s">
        <v>8</v>
      </c>
      <c r="P45" s="138" t="s">
        <v>8</v>
      </c>
      <c r="Q45" s="138" t="s">
        <v>8</v>
      </c>
      <c r="R45" s="138" t="s">
        <v>8</v>
      </c>
      <c r="S45" s="139" t="s">
        <v>8</v>
      </c>
      <c r="U45" s="6" t="s">
        <v>8</v>
      </c>
      <c r="V45" s="138" t="s">
        <v>8</v>
      </c>
      <c r="W45" s="138" t="s">
        <v>8</v>
      </c>
      <c r="X45" s="138" t="s">
        <v>8</v>
      </c>
      <c r="Y45" s="138" t="s">
        <v>8</v>
      </c>
      <c r="Z45" s="138" t="s">
        <v>8</v>
      </c>
      <c r="AA45" s="138" t="s">
        <v>8</v>
      </c>
      <c r="AB45" s="139" t="s">
        <v>8</v>
      </c>
      <c r="AD45" s="6" t="s">
        <v>8</v>
      </c>
      <c r="AE45" s="138" t="s">
        <v>8</v>
      </c>
      <c r="AF45" s="138" t="s">
        <v>8</v>
      </c>
      <c r="AG45" s="138" t="s">
        <v>8</v>
      </c>
      <c r="AH45" s="138" t="s">
        <v>8</v>
      </c>
      <c r="AI45" s="138" t="s">
        <v>8</v>
      </c>
      <c r="AJ45" s="138" t="s">
        <v>8</v>
      </c>
      <c r="AK45" s="139" t="s">
        <v>8</v>
      </c>
      <c r="AM45" s="6" t="s">
        <v>8</v>
      </c>
      <c r="AN45" s="138" t="s">
        <v>8</v>
      </c>
      <c r="AO45" s="138" t="s">
        <v>8</v>
      </c>
      <c r="AP45" s="138" t="s">
        <v>8</v>
      </c>
      <c r="AQ45" s="138" t="s">
        <v>8</v>
      </c>
      <c r="AR45" s="138" t="s">
        <v>8</v>
      </c>
      <c r="AS45" s="138" t="s">
        <v>8</v>
      </c>
      <c r="AT45" s="139" t="s">
        <v>8</v>
      </c>
      <c r="AV45" s="6" t="s">
        <v>8</v>
      </c>
      <c r="AW45" s="138" t="s">
        <v>8</v>
      </c>
      <c r="AX45" s="138" t="s">
        <v>8</v>
      </c>
      <c r="AY45" s="138" t="s">
        <v>8</v>
      </c>
      <c r="AZ45" s="138" t="s">
        <v>8</v>
      </c>
      <c r="BA45" s="138" t="s">
        <v>8</v>
      </c>
      <c r="BB45" s="138" t="s">
        <v>8</v>
      </c>
      <c r="BC45" s="139" t="s">
        <v>8</v>
      </c>
    </row>
    <row r="46" spans="1:55" ht="15.75">
      <c r="A46" s="81" t="s">
        <v>14</v>
      </c>
      <c r="C46" s="9" t="s">
        <v>14</v>
      </c>
      <c r="D46" s="140" t="s">
        <v>8</v>
      </c>
      <c r="E46" s="140" t="s">
        <v>8</v>
      </c>
      <c r="F46" s="140" t="s">
        <v>8</v>
      </c>
      <c r="G46" s="140" t="s">
        <v>8</v>
      </c>
      <c r="H46" s="140" t="s">
        <v>8</v>
      </c>
      <c r="I46" s="140" t="s">
        <v>8</v>
      </c>
      <c r="J46" s="141" t="s">
        <v>8</v>
      </c>
      <c r="L46" s="9" t="s">
        <v>14</v>
      </c>
      <c r="M46" s="140" t="s">
        <v>8</v>
      </c>
      <c r="N46" s="140" t="s">
        <v>8</v>
      </c>
      <c r="O46" s="140" t="s">
        <v>8</v>
      </c>
      <c r="P46" s="140" t="s">
        <v>8</v>
      </c>
      <c r="Q46" s="140" t="s">
        <v>8</v>
      </c>
      <c r="R46" s="140" t="s">
        <v>8</v>
      </c>
      <c r="S46" s="141" t="s">
        <v>8</v>
      </c>
      <c r="U46" s="9" t="s">
        <v>14</v>
      </c>
      <c r="V46" s="140" t="s">
        <v>8</v>
      </c>
      <c r="W46" s="140" t="s">
        <v>8</v>
      </c>
      <c r="X46" s="140" t="s">
        <v>8</v>
      </c>
      <c r="Y46" s="140" t="s">
        <v>8</v>
      </c>
      <c r="Z46" s="140" t="s">
        <v>8</v>
      </c>
      <c r="AA46" s="140" t="s">
        <v>8</v>
      </c>
      <c r="AB46" s="141" t="s">
        <v>8</v>
      </c>
      <c r="AD46" s="9" t="s">
        <v>14</v>
      </c>
      <c r="AE46" s="140" t="s">
        <v>8</v>
      </c>
      <c r="AF46" s="140" t="s">
        <v>8</v>
      </c>
      <c r="AG46" s="140" t="s">
        <v>8</v>
      </c>
      <c r="AH46" s="140" t="s">
        <v>8</v>
      </c>
      <c r="AI46" s="140" t="s">
        <v>8</v>
      </c>
      <c r="AJ46" s="140" t="s">
        <v>8</v>
      </c>
      <c r="AK46" s="141" t="s">
        <v>8</v>
      </c>
      <c r="AM46" s="9" t="s">
        <v>14</v>
      </c>
      <c r="AN46" s="140" t="s">
        <v>8</v>
      </c>
      <c r="AO46" s="140" t="s">
        <v>8</v>
      </c>
      <c r="AP46" s="140" t="s">
        <v>8</v>
      </c>
      <c r="AQ46" s="140" t="s">
        <v>8</v>
      </c>
      <c r="AR46" s="140" t="s">
        <v>8</v>
      </c>
      <c r="AS46" s="140" t="s">
        <v>8</v>
      </c>
      <c r="AT46" s="141" t="s">
        <v>8</v>
      </c>
      <c r="AV46" s="9" t="s">
        <v>14</v>
      </c>
      <c r="AW46" s="140" t="s">
        <v>8</v>
      </c>
      <c r="AX46" s="140" t="s">
        <v>8</v>
      </c>
      <c r="AY46" s="140" t="s">
        <v>8</v>
      </c>
      <c r="AZ46" s="140" t="s">
        <v>8</v>
      </c>
      <c r="BA46" s="140" t="s">
        <v>8</v>
      </c>
      <c r="BB46" s="140" t="s">
        <v>8</v>
      </c>
      <c r="BC46" s="141" t="s">
        <v>8</v>
      </c>
    </row>
    <row r="47" spans="1:55" ht="15.75">
      <c r="A47" s="75"/>
      <c r="C47" s="6"/>
      <c r="D47" s="126" t="s">
        <v>8</v>
      </c>
      <c r="E47" s="126" t="s">
        <v>8</v>
      </c>
      <c r="F47" s="126" t="s">
        <v>8</v>
      </c>
      <c r="G47" s="126" t="s">
        <v>8</v>
      </c>
      <c r="H47" s="126" t="s">
        <v>8</v>
      </c>
      <c r="I47" s="126" t="s">
        <v>8</v>
      </c>
      <c r="J47" s="127" t="s">
        <v>8</v>
      </c>
      <c r="L47" s="6"/>
      <c r="M47" s="126" t="s">
        <v>8</v>
      </c>
      <c r="N47" s="126" t="s">
        <v>8</v>
      </c>
      <c r="O47" s="126" t="s">
        <v>8</v>
      </c>
      <c r="P47" s="126" t="s">
        <v>8</v>
      </c>
      <c r="Q47" s="126" t="s">
        <v>8</v>
      </c>
      <c r="R47" s="126" t="s">
        <v>8</v>
      </c>
      <c r="S47" s="127" t="s">
        <v>8</v>
      </c>
      <c r="U47" s="6"/>
      <c r="V47" s="126" t="s">
        <v>8</v>
      </c>
      <c r="W47" s="126" t="s">
        <v>8</v>
      </c>
      <c r="X47" s="126" t="s">
        <v>8</v>
      </c>
      <c r="Y47" s="126" t="s">
        <v>8</v>
      </c>
      <c r="Z47" s="126" t="s">
        <v>8</v>
      </c>
      <c r="AA47" s="126" t="s">
        <v>8</v>
      </c>
      <c r="AB47" s="127" t="s">
        <v>8</v>
      </c>
      <c r="AD47" s="6"/>
      <c r="AE47" s="126" t="s">
        <v>8</v>
      </c>
      <c r="AF47" s="126" t="s">
        <v>8</v>
      </c>
      <c r="AG47" s="126" t="s">
        <v>8</v>
      </c>
      <c r="AH47" s="126" t="s">
        <v>8</v>
      </c>
      <c r="AI47" s="126" t="s">
        <v>8</v>
      </c>
      <c r="AJ47" s="126" t="s">
        <v>8</v>
      </c>
      <c r="AK47" s="127" t="s">
        <v>8</v>
      </c>
      <c r="AM47" s="6"/>
      <c r="AN47" s="126" t="s">
        <v>8</v>
      </c>
      <c r="AO47" s="126" t="s">
        <v>8</v>
      </c>
      <c r="AP47" s="126" t="s">
        <v>8</v>
      </c>
      <c r="AQ47" s="126" t="s">
        <v>8</v>
      </c>
      <c r="AR47" s="126" t="s">
        <v>8</v>
      </c>
      <c r="AS47" s="126" t="s">
        <v>8</v>
      </c>
      <c r="AT47" s="127" t="s">
        <v>8</v>
      </c>
      <c r="AV47" s="6"/>
      <c r="AW47" s="126" t="s">
        <v>8</v>
      </c>
      <c r="AX47" s="126" t="s">
        <v>8</v>
      </c>
      <c r="AY47" s="126" t="s">
        <v>8</v>
      </c>
      <c r="AZ47" s="126" t="s">
        <v>8</v>
      </c>
      <c r="BA47" s="126" t="s">
        <v>8</v>
      </c>
      <c r="BB47" s="126" t="s">
        <v>8</v>
      </c>
      <c r="BC47" s="127" t="s">
        <v>8</v>
      </c>
    </row>
    <row r="48" spans="1:55" ht="18.75">
      <c r="A48" s="75" t="s">
        <v>180</v>
      </c>
      <c r="C48" s="6" t="s">
        <v>180</v>
      </c>
      <c r="D48" s="142">
        <v>2.6868608452912723</v>
      </c>
      <c r="E48" s="142">
        <v>7.258427186311778</v>
      </c>
      <c r="F48" s="142">
        <v>3.3477621350985776</v>
      </c>
      <c r="G48" s="142">
        <v>2.9352741633496935</v>
      </c>
      <c r="H48" s="142">
        <v>1.2054125746296815</v>
      </c>
      <c r="I48" s="142">
        <v>20.717296934971206</v>
      </c>
      <c r="J48" s="143">
        <v>19.083575920309407</v>
      </c>
      <c r="K48" s="120"/>
      <c r="L48" s="6" t="s">
        <v>180</v>
      </c>
      <c r="M48" s="142">
        <v>1.0276945224603436E-21</v>
      </c>
      <c r="N48" s="142">
        <v>4.5007880608200945E-24</v>
      </c>
      <c r="O48" s="142">
        <v>0.2775551267588934</v>
      </c>
      <c r="P48" s="142">
        <v>1.1753767576844378</v>
      </c>
      <c r="Q48" s="142">
        <v>0.2044015675201685</v>
      </c>
      <c r="R48" s="142">
        <v>8.23622816222735</v>
      </c>
      <c r="S48" s="143">
        <v>8.239794428543973</v>
      </c>
      <c r="T48" s="120"/>
      <c r="U48" s="6" t="s">
        <v>180</v>
      </c>
      <c r="V48" s="142">
        <v>8.921180196854406E-21</v>
      </c>
      <c r="W48" s="142">
        <v>11.543211620808519</v>
      </c>
      <c r="X48" s="142">
        <v>2.5384189334857554</v>
      </c>
      <c r="Y48" s="142">
        <v>0.14675844940554794</v>
      </c>
      <c r="Z48" s="142">
        <v>3.289643539153304</v>
      </c>
      <c r="AA48" s="142">
        <v>20.727329511359557</v>
      </c>
      <c r="AB48" s="143">
        <v>20.725498972715204</v>
      </c>
      <c r="AC48" s="120"/>
      <c r="AD48" s="6" t="s">
        <v>180</v>
      </c>
      <c r="AE48" s="142">
        <v>2.968586680318216E-21</v>
      </c>
      <c r="AF48" s="142">
        <v>5.180411963724226</v>
      </c>
      <c r="AG48" s="142">
        <v>11.163152248168421</v>
      </c>
      <c r="AH48" s="142">
        <v>1.042153514495519</v>
      </c>
      <c r="AI48" s="142">
        <v>3.1860704063849774E-23</v>
      </c>
      <c r="AJ48" s="142">
        <v>16.263529522901408</v>
      </c>
      <c r="AK48" s="143">
        <v>16.290183059029967</v>
      </c>
      <c r="AL48" s="120"/>
      <c r="AM48" s="6" t="s">
        <v>180</v>
      </c>
      <c r="AN48" s="142" t="s">
        <v>246</v>
      </c>
      <c r="AO48" s="142">
        <v>0.02835830274102499</v>
      </c>
      <c r="AP48" s="142">
        <v>0.1315316757271672</v>
      </c>
      <c r="AQ48" s="142">
        <v>0.0101030853996664</v>
      </c>
      <c r="AR48" s="142">
        <v>3.2333800394052936E-23</v>
      </c>
      <c r="AS48" s="142">
        <v>0.46672267139241114</v>
      </c>
      <c r="AT48" s="143">
        <v>0.46672267139241114</v>
      </c>
      <c r="AU48" s="120"/>
      <c r="AV48" s="6" t="s">
        <v>180</v>
      </c>
      <c r="AW48" s="142">
        <v>2.6868608452912723</v>
      </c>
      <c r="AX48" s="142">
        <v>18.88621386849691</v>
      </c>
      <c r="AY48" s="142">
        <v>9.878103013234039</v>
      </c>
      <c r="AZ48" s="142">
        <v>20.23911721596143</v>
      </c>
      <c r="BA48" s="142">
        <v>4.3662614311000585</v>
      </c>
      <c r="BB48" s="142">
        <v>49.374108952753936</v>
      </c>
      <c r="BC48" s="143">
        <v>50.69799052025942</v>
      </c>
    </row>
    <row r="49" spans="1:55" ht="15.75">
      <c r="A49" s="75" t="s">
        <v>15</v>
      </c>
      <c r="C49" s="6" t="s">
        <v>15</v>
      </c>
      <c r="D49" s="126">
        <v>4</v>
      </c>
      <c r="E49" s="126">
        <v>7</v>
      </c>
      <c r="F49" s="126">
        <v>8</v>
      </c>
      <c r="G49" s="126">
        <v>7</v>
      </c>
      <c r="H49" s="126">
        <v>2</v>
      </c>
      <c r="I49" s="126">
        <v>23</v>
      </c>
      <c r="J49" s="127">
        <v>25</v>
      </c>
      <c r="K49" s="120"/>
      <c r="L49" s="6" t="s">
        <v>15</v>
      </c>
      <c r="M49" s="126">
        <v>1</v>
      </c>
      <c r="N49" s="126">
        <v>1</v>
      </c>
      <c r="O49" s="126">
        <v>3</v>
      </c>
      <c r="P49" s="126">
        <v>1</v>
      </c>
      <c r="Q49" s="126">
        <v>1</v>
      </c>
      <c r="R49" s="126">
        <v>8</v>
      </c>
      <c r="S49" s="127">
        <v>8</v>
      </c>
      <c r="T49" s="120"/>
      <c r="U49" s="6" t="s">
        <v>15</v>
      </c>
      <c r="V49" s="126">
        <v>1</v>
      </c>
      <c r="W49" s="126">
        <v>4</v>
      </c>
      <c r="X49" s="126">
        <v>3</v>
      </c>
      <c r="Y49" s="126">
        <v>1</v>
      </c>
      <c r="Z49" s="126">
        <v>1</v>
      </c>
      <c r="AA49" s="126">
        <v>9</v>
      </c>
      <c r="AB49" s="127">
        <v>9</v>
      </c>
      <c r="AC49" s="120"/>
      <c r="AD49" s="6" t="s">
        <v>15</v>
      </c>
      <c r="AE49" s="126">
        <v>1</v>
      </c>
      <c r="AF49" s="126">
        <v>1</v>
      </c>
      <c r="AG49" s="126">
        <v>3</v>
      </c>
      <c r="AH49" s="126">
        <v>1</v>
      </c>
      <c r="AI49" s="126">
        <v>1</v>
      </c>
      <c r="AJ49" s="126">
        <v>6</v>
      </c>
      <c r="AK49" s="127">
        <v>6</v>
      </c>
      <c r="AL49" s="120"/>
      <c r="AM49" s="6" t="s">
        <v>15</v>
      </c>
      <c r="AN49" s="126" t="s">
        <v>246</v>
      </c>
      <c r="AO49" s="126">
        <v>1</v>
      </c>
      <c r="AP49" s="126">
        <v>1</v>
      </c>
      <c r="AQ49" s="126">
        <v>1</v>
      </c>
      <c r="AR49" s="126">
        <v>1</v>
      </c>
      <c r="AS49" s="126">
        <v>2</v>
      </c>
      <c r="AT49" s="127">
        <v>2</v>
      </c>
      <c r="AU49" s="120"/>
      <c r="AV49" s="6" t="s">
        <v>15</v>
      </c>
      <c r="AW49" s="126">
        <v>4</v>
      </c>
      <c r="AX49" s="126">
        <v>15</v>
      </c>
      <c r="AY49" s="126">
        <v>18</v>
      </c>
      <c r="AZ49" s="126">
        <v>13</v>
      </c>
      <c r="BA49" s="126">
        <v>5</v>
      </c>
      <c r="BB49" s="126">
        <v>36</v>
      </c>
      <c r="BC49" s="127">
        <v>38</v>
      </c>
    </row>
    <row r="50" spans="1:55" ht="18.75">
      <c r="A50" s="75" t="s">
        <v>37</v>
      </c>
      <c r="C50" s="6" t="s">
        <v>37</v>
      </c>
      <c r="D50" s="144">
        <v>0.611515746110286</v>
      </c>
      <c r="E50" s="144">
        <v>0.4024776949534042</v>
      </c>
      <c r="F50" s="144">
        <v>0.9106784105295554</v>
      </c>
      <c r="G50" s="144">
        <v>0.8909246163784106</v>
      </c>
      <c r="H50" s="144">
        <v>0.547328402059021</v>
      </c>
      <c r="I50" s="144">
        <v>0.5983471483267332</v>
      </c>
      <c r="J50" s="145">
        <v>0.7930957201562172</v>
      </c>
      <c r="K50" s="120"/>
      <c r="L50" s="6" t="s">
        <v>37</v>
      </c>
      <c r="M50" s="144">
        <v>0.9999999999744217</v>
      </c>
      <c r="N50" s="144">
        <v>0.9999999999983072</v>
      </c>
      <c r="O50" s="144">
        <v>0.9641929609724715</v>
      </c>
      <c r="P50" s="144">
        <v>0.2782992095054855</v>
      </c>
      <c r="Q50" s="144">
        <v>0.6511912413885135</v>
      </c>
      <c r="R50" s="144">
        <v>0.4107416072367692</v>
      </c>
      <c r="S50" s="145">
        <v>0.41040389386390846</v>
      </c>
      <c r="T50" s="120"/>
      <c r="U50" s="6" t="s">
        <v>37</v>
      </c>
      <c r="V50" s="144">
        <v>0.9999999999246382</v>
      </c>
      <c r="W50" s="144">
        <v>0.021091871354907955</v>
      </c>
      <c r="X50" s="144">
        <v>0.46838791524199197</v>
      </c>
      <c r="Y50" s="144">
        <v>0.7016525488332955</v>
      </c>
      <c r="Z50" s="144">
        <v>0.06971815643376045</v>
      </c>
      <c r="AA50" s="144">
        <v>0.013917712584926896</v>
      </c>
      <c r="AB50" s="145">
        <v>0.013926613827068874</v>
      </c>
      <c r="AC50" s="120"/>
      <c r="AD50" s="6" t="s">
        <v>37</v>
      </c>
      <c r="AE50" s="144">
        <v>0.9999999999565274</v>
      </c>
      <c r="AF50" s="144">
        <v>0.02284290725886895</v>
      </c>
      <c r="AG50" s="144">
        <v>0.01087558392561451</v>
      </c>
      <c r="AH50" s="144">
        <v>0.30732114983532466</v>
      </c>
      <c r="AI50" s="144">
        <v>0.9999999999954963</v>
      </c>
      <c r="AJ50" s="144">
        <v>0.012407261562197427</v>
      </c>
      <c r="AK50" s="145">
        <v>0.012278346635212</v>
      </c>
      <c r="AL50" s="120"/>
      <c r="AM50" s="6" t="s">
        <v>37</v>
      </c>
      <c r="AN50" s="144" t="s">
        <v>246</v>
      </c>
      <c r="AO50" s="144">
        <v>0.8662692089756026</v>
      </c>
      <c r="AP50" s="144">
        <v>0.7168492013788218</v>
      </c>
      <c r="AQ50" s="144">
        <v>0.9199361849985304</v>
      </c>
      <c r="AR50" s="144">
        <v>0.999999999995463</v>
      </c>
      <c r="AS50" s="144">
        <v>0.7918673918682606</v>
      </c>
      <c r="AT50" s="145">
        <v>0.7918673918682606</v>
      </c>
      <c r="AU50" s="120"/>
      <c r="AV50" s="6" t="s">
        <v>37</v>
      </c>
      <c r="AW50" s="144">
        <v>0.611515746110286</v>
      </c>
      <c r="AX50" s="144">
        <v>0.21893650833198322</v>
      </c>
      <c r="AY50" s="144">
        <v>0.9358123237833593</v>
      </c>
      <c r="AZ50" s="144">
        <v>0.08940621701953053</v>
      </c>
      <c r="BA50" s="144">
        <v>0.4979740365868588</v>
      </c>
      <c r="BB50" s="144">
        <v>0.06795236906869442</v>
      </c>
      <c r="BC50" s="145">
        <v>0.0815516172988366</v>
      </c>
    </row>
    <row r="51" spans="1:55" ht="15.75">
      <c r="A51" s="75"/>
      <c r="C51" s="6"/>
      <c r="D51" s="126" t="s">
        <v>8</v>
      </c>
      <c r="E51" s="126" t="s">
        <v>8</v>
      </c>
      <c r="F51" s="126" t="s">
        <v>8</v>
      </c>
      <c r="G51" s="126" t="s">
        <v>8</v>
      </c>
      <c r="H51" s="126" t="s">
        <v>8</v>
      </c>
      <c r="I51" s="126" t="s">
        <v>8</v>
      </c>
      <c r="J51" s="127" t="s">
        <v>8</v>
      </c>
      <c r="K51" s="120"/>
      <c r="L51" s="6"/>
      <c r="M51" s="126" t="s">
        <v>8</v>
      </c>
      <c r="N51" s="126" t="s">
        <v>8</v>
      </c>
      <c r="O51" s="126" t="s">
        <v>8</v>
      </c>
      <c r="P51" s="126" t="s">
        <v>8</v>
      </c>
      <c r="Q51" s="126" t="s">
        <v>8</v>
      </c>
      <c r="R51" s="126" t="s">
        <v>8</v>
      </c>
      <c r="S51" s="127" t="s">
        <v>8</v>
      </c>
      <c r="T51" s="120"/>
      <c r="U51" s="6"/>
      <c r="V51" s="126" t="s">
        <v>8</v>
      </c>
      <c r="W51" s="126" t="s">
        <v>8</v>
      </c>
      <c r="X51" s="126" t="s">
        <v>8</v>
      </c>
      <c r="Y51" s="126" t="s">
        <v>8</v>
      </c>
      <c r="Z51" s="126" t="s">
        <v>8</v>
      </c>
      <c r="AA51" s="126" t="s">
        <v>8</v>
      </c>
      <c r="AB51" s="127" t="s">
        <v>8</v>
      </c>
      <c r="AC51" s="120"/>
      <c r="AD51" s="6"/>
      <c r="AE51" s="126" t="s">
        <v>8</v>
      </c>
      <c r="AF51" s="126" t="s">
        <v>8</v>
      </c>
      <c r="AG51" s="126" t="s">
        <v>8</v>
      </c>
      <c r="AH51" s="126" t="s">
        <v>8</v>
      </c>
      <c r="AI51" s="126" t="s">
        <v>8</v>
      </c>
      <c r="AJ51" s="126" t="s">
        <v>8</v>
      </c>
      <c r="AK51" s="127" t="s">
        <v>8</v>
      </c>
      <c r="AL51" s="120"/>
      <c r="AM51" s="6"/>
      <c r="AN51" s="126" t="s">
        <v>8</v>
      </c>
      <c r="AO51" s="126" t="s">
        <v>8</v>
      </c>
      <c r="AP51" s="126" t="s">
        <v>8</v>
      </c>
      <c r="AQ51" s="126" t="s">
        <v>8</v>
      </c>
      <c r="AR51" s="126" t="s">
        <v>8</v>
      </c>
      <c r="AS51" s="126" t="s">
        <v>8</v>
      </c>
      <c r="AT51" s="127" t="s">
        <v>8</v>
      </c>
      <c r="AU51" s="120"/>
      <c r="AV51" s="6"/>
      <c r="AW51" s="126" t="s">
        <v>8</v>
      </c>
      <c r="AX51" s="126" t="s">
        <v>8</v>
      </c>
      <c r="AY51" s="126" t="s">
        <v>8</v>
      </c>
      <c r="AZ51" s="126" t="s">
        <v>8</v>
      </c>
      <c r="BA51" s="126" t="s">
        <v>8</v>
      </c>
      <c r="BB51" s="126" t="s">
        <v>8</v>
      </c>
      <c r="BC51" s="127" t="s">
        <v>8</v>
      </c>
    </row>
    <row r="52" spans="1:55" ht="15.75">
      <c r="A52" s="75" t="s">
        <v>176</v>
      </c>
      <c r="C52" s="6" t="s">
        <v>176</v>
      </c>
      <c r="D52" s="142">
        <v>82.40992636283777</v>
      </c>
      <c r="E52" s="142">
        <v>80.19375388832984</v>
      </c>
      <c r="F52" s="142">
        <v>39.01168269996776</v>
      </c>
      <c r="G52" s="142">
        <v>54.17687147094235</v>
      </c>
      <c r="H52" s="142">
        <v>19.07769064981719</v>
      </c>
      <c r="I52" s="142">
        <v>84.25365468349786</v>
      </c>
      <c r="J52" s="143">
        <v>94.24127222746377</v>
      </c>
      <c r="K52" s="120"/>
      <c r="L52" s="6" t="s">
        <v>176</v>
      </c>
      <c r="M52" s="142">
        <v>0.1946103590405363</v>
      </c>
      <c r="N52" s="142">
        <v>56.60540000737474</v>
      </c>
      <c r="O52" s="142">
        <v>57.0770374412769</v>
      </c>
      <c r="P52" s="142">
        <v>42.109584068143214</v>
      </c>
      <c r="Q52" s="142">
        <v>21.487512491039777</v>
      </c>
      <c r="R52" s="142">
        <v>80.90624777967497</v>
      </c>
      <c r="S52" s="143">
        <v>80.80505825666154</v>
      </c>
      <c r="T52" s="120"/>
      <c r="U52" s="6" t="s">
        <v>176</v>
      </c>
      <c r="V52" s="142">
        <v>0.02241855848517886</v>
      </c>
      <c r="W52" s="142">
        <v>73.35464218559743</v>
      </c>
      <c r="X52" s="142">
        <v>60.06470261028337</v>
      </c>
      <c r="Y52" s="142">
        <v>35.433660174016886</v>
      </c>
      <c r="Z52" s="142">
        <v>13.525822828997633</v>
      </c>
      <c r="AA52" s="142">
        <v>89.36601573258865</v>
      </c>
      <c r="AB52" s="143">
        <v>89.38843429107382</v>
      </c>
      <c r="AC52" s="120"/>
      <c r="AD52" s="6" t="s">
        <v>176</v>
      </c>
      <c r="AE52" s="142">
        <v>0.06737212739180015</v>
      </c>
      <c r="AF52" s="142">
        <v>52.25224563834252</v>
      </c>
      <c r="AG52" s="142">
        <v>47.40028736604324</v>
      </c>
      <c r="AH52" s="142">
        <v>30.24672358064632</v>
      </c>
      <c r="AI52" s="142">
        <v>10.509922215461934</v>
      </c>
      <c r="AJ52" s="142">
        <v>78.19601354890833</v>
      </c>
      <c r="AK52" s="143">
        <v>78.24747312350846</v>
      </c>
      <c r="AL52" s="120"/>
      <c r="AM52" s="6" t="s">
        <v>176</v>
      </c>
      <c r="AN52" s="142" t="s">
        <v>246</v>
      </c>
      <c r="AO52" s="142">
        <v>39.844302361706134</v>
      </c>
      <c r="AP52" s="142">
        <v>34.459614567834244</v>
      </c>
      <c r="AQ52" s="142">
        <v>22.452772252026186</v>
      </c>
      <c r="AR52" s="142">
        <v>7.149353592060626</v>
      </c>
      <c r="AS52" s="142">
        <v>55.87777321609818</v>
      </c>
      <c r="AT52" s="143">
        <v>55.87777321609818</v>
      </c>
      <c r="AU52" s="120"/>
      <c r="AV52" s="6" t="s">
        <v>176</v>
      </c>
      <c r="AW52" s="142">
        <v>82.38469141053437</v>
      </c>
      <c r="AX52" s="142">
        <v>109.4704161357926</v>
      </c>
      <c r="AY52" s="142">
        <v>65.0544862647855</v>
      </c>
      <c r="AZ52" s="142">
        <v>78.12524869015992</v>
      </c>
      <c r="BA52" s="142">
        <v>20.078749671868167</v>
      </c>
      <c r="BB52" s="142">
        <v>129.89657510861966</v>
      </c>
      <c r="BC52" s="143">
        <v>137.881821535825</v>
      </c>
    </row>
    <row r="53" spans="1:55" ht="15.75">
      <c r="A53" s="75" t="s">
        <v>15</v>
      </c>
      <c r="C53" s="6" t="s">
        <v>15</v>
      </c>
      <c r="D53" s="134">
        <v>119</v>
      </c>
      <c r="E53" s="134">
        <v>94</v>
      </c>
      <c r="F53" s="134">
        <v>77</v>
      </c>
      <c r="G53" s="134">
        <v>57</v>
      </c>
      <c r="H53" s="134">
        <v>28</v>
      </c>
      <c r="I53" s="134">
        <v>96</v>
      </c>
      <c r="J53" s="135">
        <v>123</v>
      </c>
      <c r="K53" s="120"/>
      <c r="L53" s="6" t="s">
        <v>15</v>
      </c>
      <c r="M53" s="134">
        <v>28</v>
      </c>
      <c r="N53" s="134">
        <v>94</v>
      </c>
      <c r="O53" s="134">
        <v>76</v>
      </c>
      <c r="P53" s="134">
        <v>53</v>
      </c>
      <c r="Q53" s="134">
        <v>28</v>
      </c>
      <c r="R53" s="134">
        <v>95</v>
      </c>
      <c r="S53" s="135">
        <v>109</v>
      </c>
      <c r="T53" s="120"/>
      <c r="U53" s="6" t="s">
        <v>15</v>
      </c>
      <c r="V53" s="134">
        <v>12</v>
      </c>
      <c r="W53" s="134">
        <v>97</v>
      </c>
      <c r="X53" s="134">
        <v>77</v>
      </c>
      <c r="Y53" s="134">
        <v>57</v>
      </c>
      <c r="Z53" s="134">
        <v>30</v>
      </c>
      <c r="AA53" s="134">
        <v>97</v>
      </c>
      <c r="AB53" s="135">
        <v>105</v>
      </c>
      <c r="AC53" s="120"/>
      <c r="AD53" s="6" t="s">
        <v>15</v>
      </c>
      <c r="AE53" s="134">
        <v>3</v>
      </c>
      <c r="AF53" s="134">
        <v>98</v>
      </c>
      <c r="AG53" s="134">
        <v>79</v>
      </c>
      <c r="AH53" s="134">
        <v>52</v>
      </c>
      <c r="AI53" s="134">
        <v>25</v>
      </c>
      <c r="AJ53" s="134">
        <v>101</v>
      </c>
      <c r="AK53" s="135">
        <v>101</v>
      </c>
      <c r="AL53" s="120"/>
      <c r="AM53" s="6" t="s">
        <v>15</v>
      </c>
      <c r="AN53" s="134" t="s">
        <v>246</v>
      </c>
      <c r="AO53" s="134">
        <v>64</v>
      </c>
      <c r="AP53" s="134">
        <v>76</v>
      </c>
      <c r="AQ53" s="134">
        <v>50</v>
      </c>
      <c r="AR53" s="134">
        <v>26</v>
      </c>
      <c r="AS53" s="134">
        <v>89</v>
      </c>
      <c r="AT53" s="135">
        <v>89</v>
      </c>
      <c r="AU53" s="120"/>
      <c r="AV53" s="6" t="s">
        <v>15</v>
      </c>
      <c r="AW53" s="134">
        <v>119</v>
      </c>
      <c r="AX53" s="134">
        <v>101</v>
      </c>
      <c r="AY53" s="134">
        <v>80</v>
      </c>
      <c r="AZ53" s="134">
        <v>60</v>
      </c>
      <c r="BA53" s="134">
        <v>32</v>
      </c>
      <c r="BB53" s="134">
        <v>102</v>
      </c>
      <c r="BC53" s="135">
        <v>129</v>
      </c>
    </row>
    <row r="54" spans="1:55" ht="18.75">
      <c r="A54" s="75" t="s">
        <v>38</v>
      </c>
      <c r="C54" s="6" t="s">
        <v>38</v>
      </c>
      <c r="D54" s="144">
        <v>0.9956832729741503</v>
      </c>
      <c r="E54" s="144">
        <v>0.8441501138330946</v>
      </c>
      <c r="F54" s="144">
        <v>0.9999057831359128</v>
      </c>
      <c r="G54" s="144">
        <v>0.5816648858350848</v>
      </c>
      <c r="H54" s="144">
        <v>0.895721785429325</v>
      </c>
      <c r="I54" s="144">
        <v>0.7985205174389891</v>
      </c>
      <c r="J54" s="145">
        <v>0.9747705009065977</v>
      </c>
      <c r="K54" s="120"/>
      <c r="L54" s="6" t="s">
        <v>38</v>
      </c>
      <c r="M54" s="144">
        <v>1</v>
      </c>
      <c r="N54" s="144">
        <v>0.9992001136570691</v>
      </c>
      <c r="O54" s="144">
        <v>0.9483837338096047</v>
      </c>
      <c r="P54" s="144">
        <v>0.8586751476469846</v>
      </c>
      <c r="Q54" s="144">
        <v>0.8044464842632716</v>
      </c>
      <c r="R54" s="144">
        <v>0.8482368153583316</v>
      </c>
      <c r="S54" s="145">
        <v>0.9802262802917632</v>
      </c>
      <c r="T54" s="120"/>
      <c r="U54" s="6" t="s">
        <v>38</v>
      </c>
      <c r="V54" s="144">
        <v>0.9999999999999973</v>
      </c>
      <c r="W54" s="144">
        <v>0.9648789431764595</v>
      </c>
      <c r="X54" s="144">
        <v>0.9229388981930778</v>
      </c>
      <c r="Y54" s="144">
        <v>0.9889033323281452</v>
      </c>
      <c r="Z54" s="144">
        <v>0.995776401374109</v>
      </c>
      <c r="AA54" s="144">
        <v>0.6967082789453096</v>
      </c>
      <c r="AB54" s="145">
        <v>0.8619760902600786</v>
      </c>
      <c r="AC54" s="120"/>
      <c r="AD54" s="6" t="s">
        <v>38</v>
      </c>
      <c r="AE54" s="144">
        <v>0.99544195814469</v>
      </c>
      <c r="AF54" s="144">
        <v>0.9999584893597777</v>
      </c>
      <c r="AG54" s="144">
        <v>0.9981566221477105</v>
      </c>
      <c r="AH54" s="144">
        <v>0.9931749846175341</v>
      </c>
      <c r="AI54" s="144">
        <v>0.9950360129362663</v>
      </c>
      <c r="AJ54" s="144">
        <v>0.955083918046971</v>
      </c>
      <c r="AK54" s="145">
        <v>0.9546755772544593</v>
      </c>
      <c r="AL54" s="120"/>
      <c r="AM54" s="6" t="s">
        <v>38</v>
      </c>
      <c r="AN54" s="144" t="s">
        <v>246</v>
      </c>
      <c r="AO54" s="144">
        <v>0.9923184233678847</v>
      </c>
      <c r="AP54" s="144">
        <v>0.9999894224057992</v>
      </c>
      <c r="AQ54" s="144">
        <v>0.9997325889447803</v>
      </c>
      <c r="AR54" s="144">
        <v>0.9999066155862555</v>
      </c>
      <c r="AS54" s="144">
        <v>0.9976726647683618</v>
      </c>
      <c r="AT54" s="145">
        <v>0.9976726647683618</v>
      </c>
      <c r="AU54" s="120"/>
      <c r="AV54" s="6" t="s">
        <v>38</v>
      </c>
      <c r="AW54" s="144">
        <v>0.9957097948663038</v>
      </c>
      <c r="AX54" s="144">
        <v>0.26542929315627123</v>
      </c>
      <c r="AY54" s="144">
        <v>0.8870049514749202</v>
      </c>
      <c r="AZ54" s="144">
        <v>0.05799498836528237</v>
      </c>
      <c r="BA54" s="144">
        <v>0.9498790867914414</v>
      </c>
      <c r="BB54" s="144">
        <v>0.0325380052733882</v>
      </c>
      <c r="BC54" s="145">
        <v>0.2802036989316894</v>
      </c>
    </row>
    <row r="55" spans="1:55" ht="15.75">
      <c r="A55" s="79"/>
      <c r="C55" s="6"/>
      <c r="D55" s="144" t="s">
        <v>8</v>
      </c>
      <c r="E55" s="144" t="s">
        <v>8</v>
      </c>
      <c r="F55" s="144" t="s">
        <v>8</v>
      </c>
      <c r="G55" s="144" t="s">
        <v>8</v>
      </c>
      <c r="H55" s="144" t="s">
        <v>8</v>
      </c>
      <c r="I55" s="144" t="s">
        <v>8</v>
      </c>
      <c r="J55" s="145" t="s">
        <v>8</v>
      </c>
      <c r="K55" s="120"/>
      <c r="L55" s="6"/>
      <c r="M55" s="144" t="s">
        <v>8</v>
      </c>
      <c r="N55" s="144" t="s">
        <v>8</v>
      </c>
      <c r="O55" s="144" t="s">
        <v>8</v>
      </c>
      <c r="P55" s="144" t="s">
        <v>8</v>
      </c>
      <c r="Q55" s="144" t="s">
        <v>8</v>
      </c>
      <c r="R55" s="144" t="s">
        <v>8</v>
      </c>
      <c r="S55" s="145" t="s">
        <v>8</v>
      </c>
      <c r="T55" s="120"/>
      <c r="U55" s="6"/>
      <c r="V55" s="144" t="s">
        <v>8</v>
      </c>
      <c r="W55" s="144" t="s">
        <v>8</v>
      </c>
      <c r="X55" s="144" t="s">
        <v>8</v>
      </c>
      <c r="Y55" s="144" t="s">
        <v>8</v>
      </c>
      <c r="Z55" s="144" t="s">
        <v>8</v>
      </c>
      <c r="AA55" s="144" t="s">
        <v>8</v>
      </c>
      <c r="AB55" s="145" t="s">
        <v>8</v>
      </c>
      <c r="AC55" s="120"/>
      <c r="AD55" s="6"/>
      <c r="AE55" s="144" t="s">
        <v>8</v>
      </c>
      <c r="AF55" s="144" t="s">
        <v>8</v>
      </c>
      <c r="AG55" s="144" t="s">
        <v>8</v>
      </c>
      <c r="AH55" s="144" t="s">
        <v>8</v>
      </c>
      <c r="AI55" s="144" t="s">
        <v>8</v>
      </c>
      <c r="AJ55" s="144" t="s">
        <v>8</v>
      </c>
      <c r="AK55" s="145" t="s">
        <v>8</v>
      </c>
      <c r="AL55" s="120"/>
      <c r="AM55" s="6"/>
      <c r="AN55" s="144" t="s">
        <v>8</v>
      </c>
      <c r="AO55" s="144" t="s">
        <v>8</v>
      </c>
      <c r="AP55" s="144" t="s">
        <v>8</v>
      </c>
      <c r="AQ55" s="144" t="s">
        <v>8</v>
      </c>
      <c r="AR55" s="144" t="s">
        <v>8</v>
      </c>
      <c r="AS55" s="144" t="s">
        <v>8</v>
      </c>
      <c r="AT55" s="145" t="s">
        <v>8</v>
      </c>
      <c r="AU55" s="120"/>
      <c r="AV55" s="6"/>
      <c r="AW55" s="144" t="s">
        <v>8</v>
      </c>
      <c r="AX55" s="144" t="s">
        <v>8</v>
      </c>
      <c r="AY55" s="144" t="s">
        <v>8</v>
      </c>
      <c r="AZ55" s="144" t="s">
        <v>8</v>
      </c>
      <c r="BA55" s="144" t="s">
        <v>8</v>
      </c>
      <c r="BB55" s="144" t="s">
        <v>8</v>
      </c>
      <c r="BC55" s="145" t="s">
        <v>8</v>
      </c>
    </row>
    <row r="56" spans="1:55" ht="15.75">
      <c r="A56" s="75" t="s">
        <v>16</v>
      </c>
      <c r="C56" s="6" t="s">
        <v>16</v>
      </c>
      <c r="D56" s="126" t="s">
        <v>283</v>
      </c>
      <c r="E56" s="126" t="s">
        <v>297</v>
      </c>
      <c r="F56" s="126" t="s">
        <v>298</v>
      </c>
      <c r="G56" s="126" t="s">
        <v>297</v>
      </c>
      <c r="H56" s="126" t="s">
        <v>299</v>
      </c>
      <c r="I56" s="126" t="s">
        <v>262</v>
      </c>
      <c r="J56" s="127" t="s">
        <v>300</v>
      </c>
      <c r="K56" s="120"/>
      <c r="L56" s="6" t="s">
        <v>16</v>
      </c>
      <c r="M56" s="126" t="s">
        <v>259</v>
      </c>
      <c r="N56" s="126" t="s">
        <v>259</v>
      </c>
      <c r="O56" s="126" t="s">
        <v>303</v>
      </c>
      <c r="P56" s="126" t="s">
        <v>259</v>
      </c>
      <c r="Q56" s="126" t="s">
        <v>259</v>
      </c>
      <c r="R56" s="126" t="s">
        <v>298</v>
      </c>
      <c r="S56" s="127" t="s">
        <v>298</v>
      </c>
      <c r="T56" s="120"/>
      <c r="U56" s="6" t="s">
        <v>16</v>
      </c>
      <c r="V56" s="126" t="s">
        <v>259</v>
      </c>
      <c r="W56" s="126" t="s">
        <v>283</v>
      </c>
      <c r="X56" s="126" t="s">
        <v>303</v>
      </c>
      <c r="Y56" s="126" t="s">
        <v>259</v>
      </c>
      <c r="Z56" s="126" t="s">
        <v>259</v>
      </c>
      <c r="AA56" s="126" t="s">
        <v>305</v>
      </c>
      <c r="AB56" s="127" t="s">
        <v>305</v>
      </c>
      <c r="AC56" s="120"/>
      <c r="AD56" s="6" t="s">
        <v>16</v>
      </c>
      <c r="AE56" s="126" t="s">
        <v>259</v>
      </c>
      <c r="AF56" s="126" t="s">
        <v>259</v>
      </c>
      <c r="AG56" s="126" t="s">
        <v>303</v>
      </c>
      <c r="AH56" s="126" t="s">
        <v>259</v>
      </c>
      <c r="AI56" s="126" t="s">
        <v>259</v>
      </c>
      <c r="AJ56" s="126" t="s">
        <v>307</v>
      </c>
      <c r="AK56" s="127" t="s">
        <v>307</v>
      </c>
      <c r="AL56" s="120"/>
      <c r="AM56" s="6" t="s">
        <v>16</v>
      </c>
      <c r="AN56" s="126" t="s">
        <v>246</v>
      </c>
      <c r="AO56" s="126" t="s">
        <v>260</v>
      </c>
      <c r="AP56" s="126" t="s">
        <v>259</v>
      </c>
      <c r="AQ56" s="126" t="s">
        <v>259</v>
      </c>
      <c r="AR56" s="126" t="s">
        <v>259</v>
      </c>
      <c r="AS56" s="126" t="s">
        <v>308</v>
      </c>
      <c r="AT56" s="127" t="s">
        <v>308</v>
      </c>
      <c r="AU56" s="120"/>
      <c r="AV56" s="6" t="s">
        <v>16</v>
      </c>
      <c r="AW56" s="126" t="s">
        <v>283</v>
      </c>
      <c r="AX56" s="126" t="s">
        <v>309</v>
      </c>
      <c r="AY56" s="126" t="s">
        <v>311</v>
      </c>
      <c r="AZ56" s="126" t="s">
        <v>312</v>
      </c>
      <c r="BA56" s="126" t="s">
        <v>304</v>
      </c>
      <c r="BB56" s="126" t="s">
        <v>313</v>
      </c>
      <c r="BC56" s="127" t="s">
        <v>314</v>
      </c>
    </row>
    <row r="57" spans="1:55" ht="15.75">
      <c r="A57" s="75" t="s">
        <v>39</v>
      </c>
      <c r="C57" s="6" t="s">
        <v>39</v>
      </c>
      <c r="D57" s="144">
        <v>0.625</v>
      </c>
      <c r="E57" s="144">
        <v>0.453125</v>
      </c>
      <c r="F57" s="144">
        <v>0.7265625</v>
      </c>
      <c r="G57" s="144">
        <v>0.453125</v>
      </c>
      <c r="H57" s="144">
        <v>0.5</v>
      </c>
      <c r="I57" s="144">
        <v>0.21003961563110352</v>
      </c>
      <c r="J57" s="145">
        <v>0.2295229434967041</v>
      </c>
      <c r="K57" s="120"/>
      <c r="L57" s="6" t="s">
        <v>39</v>
      </c>
      <c r="M57" s="144">
        <v>1</v>
      </c>
      <c r="N57" s="144">
        <v>1</v>
      </c>
      <c r="O57" s="144">
        <v>0.25</v>
      </c>
      <c r="P57" s="144">
        <v>1</v>
      </c>
      <c r="Q57" s="144">
        <v>1</v>
      </c>
      <c r="R57" s="144">
        <v>0.7265625</v>
      </c>
      <c r="S57" s="145">
        <v>0.7265625</v>
      </c>
      <c r="T57" s="120"/>
      <c r="U57" s="6" t="s">
        <v>39</v>
      </c>
      <c r="V57" s="144">
        <v>1</v>
      </c>
      <c r="W57" s="144">
        <v>0.625</v>
      </c>
      <c r="X57" s="144">
        <v>0.25</v>
      </c>
      <c r="Y57" s="144">
        <v>1</v>
      </c>
      <c r="Z57" s="144">
        <v>1</v>
      </c>
      <c r="AA57" s="144">
        <v>0.1796875</v>
      </c>
      <c r="AB57" s="145">
        <v>0.1796875</v>
      </c>
      <c r="AC57" s="120"/>
      <c r="AD57" s="6" t="s">
        <v>39</v>
      </c>
      <c r="AE57" s="144">
        <v>1</v>
      </c>
      <c r="AF57" s="144">
        <v>1</v>
      </c>
      <c r="AG57" s="144">
        <v>0.25</v>
      </c>
      <c r="AH57" s="144">
        <v>1</v>
      </c>
      <c r="AI57" s="144">
        <v>1</v>
      </c>
      <c r="AJ57" s="144">
        <v>0.03125</v>
      </c>
      <c r="AK57" s="145">
        <v>0.03125</v>
      </c>
      <c r="AL57" s="120"/>
      <c r="AM57" s="6" t="s">
        <v>39</v>
      </c>
      <c r="AN57" s="144" t="s">
        <v>246</v>
      </c>
      <c r="AO57" s="144">
        <v>1</v>
      </c>
      <c r="AP57" s="144">
        <v>1</v>
      </c>
      <c r="AQ57" s="144">
        <v>1</v>
      </c>
      <c r="AR57" s="144">
        <v>1</v>
      </c>
      <c r="AS57" s="144">
        <v>1</v>
      </c>
      <c r="AT57" s="145">
        <v>1</v>
      </c>
      <c r="AU57" s="120"/>
      <c r="AV57" s="6" t="s">
        <v>39</v>
      </c>
      <c r="AW57" s="144">
        <v>0.625</v>
      </c>
      <c r="AX57" s="144">
        <v>0.11846923828125</v>
      </c>
      <c r="AY57" s="144">
        <v>0.0308837890625</v>
      </c>
      <c r="AZ57" s="144">
        <v>0.09228515625</v>
      </c>
      <c r="BA57" s="144">
        <v>0.375</v>
      </c>
      <c r="BB57" s="144">
        <v>0.011330984183587134</v>
      </c>
      <c r="BC57" s="145">
        <v>0.0050976432976312935</v>
      </c>
    </row>
    <row r="58" spans="1:55" ht="15.75">
      <c r="A58" s="75"/>
      <c r="C58" s="6"/>
      <c r="D58" s="126" t="s">
        <v>8</v>
      </c>
      <c r="E58" s="126" t="s">
        <v>8</v>
      </c>
      <c r="F58" s="126" t="s">
        <v>8</v>
      </c>
      <c r="G58" s="126" t="s">
        <v>8</v>
      </c>
      <c r="H58" s="126" t="s">
        <v>8</v>
      </c>
      <c r="I58" s="126" t="s">
        <v>8</v>
      </c>
      <c r="J58" s="127" t="s">
        <v>8</v>
      </c>
      <c r="K58" s="120"/>
      <c r="L58" s="6"/>
      <c r="M58" s="126" t="s">
        <v>8</v>
      </c>
      <c r="N58" s="126" t="s">
        <v>8</v>
      </c>
      <c r="O58" s="126" t="s">
        <v>8</v>
      </c>
      <c r="P58" s="126" t="s">
        <v>8</v>
      </c>
      <c r="Q58" s="126" t="s">
        <v>8</v>
      </c>
      <c r="R58" s="126" t="s">
        <v>8</v>
      </c>
      <c r="S58" s="127" t="s">
        <v>8</v>
      </c>
      <c r="T58" s="120"/>
      <c r="U58" s="6"/>
      <c r="V58" s="126" t="s">
        <v>8</v>
      </c>
      <c r="W58" s="126" t="s">
        <v>8</v>
      </c>
      <c r="X58" s="126" t="s">
        <v>8</v>
      </c>
      <c r="Y58" s="126" t="s">
        <v>8</v>
      </c>
      <c r="Z58" s="126" t="s">
        <v>8</v>
      </c>
      <c r="AA58" s="126" t="s">
        <v>8</v>
      </c>
      <c r="AB58" s="127" t="s">
        <v>8</v>
      </c>
      <c r="AC58" s="120"/>
      <c r="AD58" s="6"/>
      <c r="AE58" s="126" t="s">
        <v>8</v>
      </c>
      <c r="AF58" s="126" t="s">
        <v>8</v>
      </c>
      <c r="AG58" s="126" t="s">
        <v>8</v>
      </c>
      <c r="AH58" s="126" t="s">
        <v>8</v>
      </c>
      <c r="AI58" s="126" t="s">
        <v>8</v>
      </c>
      <c r="AJ58" s="126" t="s">
        <v>8</v>
      </c>
      <c r="AK58" s="127" t="s">
        <v>8</v>
      </c>
      <c r="AL58" s="120"/>
      <c r="AM58" s="6"/>
      <c r="AN58" s="126" t="s">
        <v>8</v>
      </c>
      <c r="AO58" s="126" t="s">
        <v>8</v>
      </c>
      <c r="AP58" s="126" t="s">
        <v>8</v>
      </c>
      <c r="AQ58" s="126" t="s">
        <v>8</v>
      </c>
      <c r="AR58" s="126" t="s">
        <v>8</v>
      </c>
      <c r="AS58" s="126" t="s">
        <v>8</v>
      </c>
      <c r="AT58" s="127" t="s">
        <v>8</v>
      </c>
      <c r="AU58" s="120"/>
      <c r="AV58" s="6"/>
      <c r="AW58" s="126" t="s">
        <v>8</v>
      </c>
      <c r="AX58" s="126" t="s">
        <v>8</v>
      </c>
      <c r="AY58" s="126" t="s">
        <v>8</v>
      </c>
      <c r="AZ58" s="126" t="s">
        <v>8</v>
      </c>
      <c r="BA58" s="126" t="s">
        <v>8</v>
      </c>
      <c r="BB58" s="126" t="s">
        <v>8</v>
      </c>
      <c r="BC58" s="127" t="s">
        <v>8</v>
      </c>
    </row>
    <row r="59" spans="1:55" ht="15.75">
      <c r="A59" s="82" t="s">
        <v>40</v>
      </c>
      <c r="C59" s="10" t="s">
        <v>40</v>
      </c>
      <c r="D59" s="146">
        <v>1</v>
      </c>
      <c r="E59" s="146">
        <v>0.9521</v>
      </c>
      <c r="F59" s="146">
        <v>0.834</v>
      </c>
      <c r="G59" s="146">
        <v>0.4747</v>
      </c>
      <c r="H59" s="146">
        <v>1</v>
      </c>
      <c r="I59" s="146">
        <v>0.23950000000000005</v>
      </c>
      <c r="J59" s="147">
        <v>0.14239999999999997</v>
      </c>
      <c r="K59" s="120"/>
      <c r="L59" s="10" t="s">
        <v>40</v>
      </c>
      <c r="M59" s="146">
        <v>1</v>
      </c>
      <c r="N59" s="146">
        <v>1</v>
      </c>
      <c r="O59" s="146">
        <v>1</v>
      </c>
      <c r="P59" s="146">
        <v>1</v>
      </c>
      <c r="Q59" s="146">
        <v>1</v>
      </c>
      <c r="R59" s="146">
        <v>0.6432</v>
      </c>
      <c r="S59" s="147">
        <v>0.6534</v>
      </c>
      <c r="T59" s="120"/>
      <c r="U59" s="10" t="s">
        <v>40</v>
      </c>
      <c r="V59" s="146">
        <v>1</v>
      </c>
      <c r="W59" s="146">
        <v>1</v>
      </c>
      <c r="X59" s="146">
        <v>1</v>
      </c>
      <c r="Y59" s="146">
        <v>1</v>
      </c>
      <c r="Z59" s="146">
        <v>1</v>
      </c>
      <c r="AA59" s="146">
        <v>0.2489</v>
      </c>
      <c r="AB59" s="147">
        <v>0.256</v>
      </c>
      <c r="AC59" s="120"/>
      <c r="AD59" s="10" t="s">
        <v>40</v>
      </c>
      <c r="AE59" s="146">
        <v>1</v>
      </c>
      <c r="AF59" s="146">
        <v>1</v>
      </c>
      <c r="AG59" s="146">
        <v>1</v>
      </c>
      <c r="AH59" s="146">
        <v>1</v>
      </c>
      <c r="AI59" s="146">
        <v>1</v>
      </c>
      <c r="AJ59" s="146">
        <v>1</v>
      </c>
      <c r="AK59" s="147">
        <v>1</v>
      </c>
      <c r="AL59" s="120"/>
      <c r="AM59" s="10" t="s">
        <v>40</v>
      </c>
      <c r="AN59" s="146" t="s">
        <v>246</v>
      </c>
      <c r="AO59" s="146">
        <v>1</v>
      </c>
      <c r="AP59" s="146">
        <v>1</v>
      </c>
      <c r="AQ59" s="146">
        <v>1</v>
      </c>
      <c r="AR59" s="146">
        <v>1</v>
      </c>
      <c r="AS59" s="146">
        <v>1</v>
      </c>
      <c r="AT59" s="147">
        <v>1</v>
      </c>
      <c r="AU59" s="120"/>
      <c r="AV59" s="10" t="s">
        <v>40</v>
      </c>
      <c r="AW59" s="146">
        <v>1</v>
      </c>
      <c r="AX59" s="146">
        <v>0.9162</v>
      </c>
      <c r="AY59" s="146">
        <v>0.7468</v>
      </c>
      <c r="AZ59" s="146">
        <v>0.3255</v>
      </c>
      <c r="BA59" s="146">
        <v>1</v>
      </c>
      <c r="BB59" s="146">
        <v>0.011800000000000033</v>
      </c>
      <c r="BC59" s="147">
        <v>0.1795</v>
      </c>
    </row>
    <row r="60" spans="1:55" ht="15.75">
      <c r="A60" s="79"/>
      <c r="C60" s="6"/>
      <c r="D60" s="126" t="s">
        <v>8</v>
      </c>
      <c r="E60" s="126" t="s">
        <v>8</v>
      </c>
      <c r="F60" s="126" t="s">
        <v>8</v>
      </c>
      <c r="G60" s="126" t="s">
        <v>8</v>
      </c>
      <c r="H60" s="126" t="s">
        <v>8</v>
      </c>
      <c r="I60" s="126" t="s">
        <v>8</v>
      </c>
      <c r="J60" s="127" t="s">
        <v>8</v>
      </c>
      <c r="K60" s="120"/>
      <c r="L60" s="6"/>
      <c r="M60" s="126" t="s">
        <v>8</v>
      </c>
      <c r="N60" s="126" t="s">
        <v>8</v>
      </c>
      <c r="O60" s="126" t="s">
        <v>8</v>
      </c>
      <c r="P60" s="126" t="s">
        <v>8</v>
      </c>
      <c r="Q60" s="126" t="s">
        <v>8</v>
      </c>
      <c r="R60" s="126" t="s">
        <v>8</v>
      </c>
      <c r="S60" s="127" t="s">
        <v>8</v>
      </c>
      <c r="T60" s="120"/>
      <c r="U60" s="6"/>
      <c r="V60" s="126" t="s">
        <v>8</v>
      </c>
      <c r="W60" s="126" t="s">
        <v>8</v>
      </c>
      <c r="X60" s="126" t="s">
        <v>8</v>
      </c>
      <c r="Y60" s="126" t="s">
        <v>8</v>
      </c>
      <c r="Z60" s="126" t="s">
        <v>8</v>
      </c>
      <c r="AA60" s="126" t="s">
        <v>8</v>
      </c>
      <c r="AB60" s="127" t="s">
        <v>8</v>
      </c>
      <c r="AC60" s="120"/>
      <c r="AD60" s="6"/>
      <c r="AE60" s="126" t="s">
        <v>8</v>
      </c>
      <c r="AF60" s="126" t="s">
        <v>8</v>
      </c>
      <c r="AG60" s="126" t="s">
        <v>8</v>
      </c>
      <c r="AH60" s="126" t="s">
        <v>8</v>
      </c>
      <c r="AI60" s="126" t="s">
        <v>8</v>
      </c>
      <c r="AJ60" s="126" t="s">
        <v>8</v>
      </c>
      <c r="AK60" s="127" t="s">
        <v>8</v>
      </c>
      <c r="AL60" s="120"/>
      <c r="AM60" s="6"/>
      <c r="AN60" s="126" t="s">
        <v>8</v>
      </c>
      <c r="AO60" s="126" t="s">
        <v>8</v>
      </c>
      <c r="AP60" s="126" t="s">
        <v>8</v>
      </c>
      <c r="AQ60" s="126" t="s">
        <v>8</v>
      </c>
      <c r="AR60" s="126" t="s">
        <v>8</v>
      </c>
      <c r="AS60" s="126" t="s">
        <v>8</v>
      </c>
      <c r="AT60" s="127" t="s">
        <v>8</v>
      </c>
      <c r="AU60" s="120"/>
      <c r="AV60" s="6"/>
      <c r="AW60" s="126" t="s">
        <v>8</v>
      </c>
      <c r="AX60" s="126" t="s">
        <v>8</v>
      </c>
      <c r="AY60" s="126" t="s">
        <v>8</v>
      </c>
      <c r="AZ60" s="126" t="s">
        <v>8</v>
      </c>
      <c r="BA60" s="126" t="s">
        <v>8</v>
      </c>
      <c r="BB60" s="126" t="s">
        <v>8</v>
      </c>
      <c r="BC60" s="127" t="s">
        <v>8</v>
      </c>
    </row>
    <row r="61" spans="1:55" ht="15.75">
      <c r="A61" s="75" t="s">
        <v>182</v>
      </c>
      <c r="C61" s="6" t="s">
        <v>182</v>
      </c>
      <c r="D61" s="144">
        <v>0.7996487115278231</v>
      </c>
      <c r="E61" s="144">
        <v>0.7176465643784924</v>
      </c>
      <c r="F61" s="144">
        <v>0.9988533409020316</v>
      </c>
      <c r="G61" s="144">
        <v>0.9322016228113822</v>
      </c>
      <c r="H61" s="144">
        <v>0.9991481014041098</v>
      </c>
      <c r="I61" s="144">
        <v>0.9577026539986488</v>
      </c>
      <c r="J61" s="145">
        <v>0.8561157929129943</v>
      </c>
      <c r="K61" s="120"/>
      <c r="L61" s="6" t="s">
        <v>182</v>
      </c>
      <c r="M61" s="144">
        <v>1</v>
      </c>
      <c r="N61" s="144">
        <v>0.6976748705185095</v>
      </c>
      <c r="O61" s="144">
        <v>0.9928384757386661</v>
      </c>
      <c r="P61" s="144">
        <v>0.4123251782070766</v>
      </c>
      <c r="Q61" s="144">
        <v>0.1024027289940388</v>
      </c>
      <c r="R61" s="144">
        <v>0.6301412552749638</v>
      </c>
      <c r="S61" s="145">
        <v>0.6271101108541358</v>
      </c>
      <c r="T61" s="120"/>
      <c r="U61" s="6" t="s">
        <v>182</v>
      </c>
      <c r="V61" s="144">
        <v>1</v>
      </c>
      <c r="W61" s="144">
        <v>0.15037554842962397</v>
      </c>
      <c r="X61" s="144">
        <v>0.43562966621930277</v>
      </c>
      <c r="Y61" s="144">
        <v>0.7135821350152038</v>
      </c>
      <c r="Z61" s="144">
        <v>0.03858654914014159</v>
      </c>
      <c r="AA61" s="144">
        <v>0.2595028084624176</v>
      </c>
      <c r="AB61" s="145">
        <v>0.2597412695853336</v>
      </c>
      <c r="AC61" s="120"/>
      <c r="AD61" s="6" t="s">
        <v>182</v>
      </c>
      <c r="AE61" s="144">
        <v>1</v>
      </c>
      <c r="AF61" s="144">
        <v>0.3845128996663171</v>
      </c>
      <c r="AG61" s="144">
        <v>0.20320926524358485</v>
      </c>
      <c r="AH61" s="144">
        <v>0.13331188042415842</v>
      </c>
      <c r="AI61" s="144">
        <v>0.17516586194796924</v>
      </c>
      <c r="AJ61" s="144">
        <v>0.3779375921905165</v>
      </c>
      <c r="AK61" s="145">
        <v>0.37689681009596</v>
      </c>
      <c r="AL61" s="120"/>
      <c r="AM61" s="6" t="s">
        <v>182</v>
      </c>
      <c r="AN61" s="144" t="s">
        <v>246</v>
      </c>
      <c r="AO61" s="144">
        <v>0.9197431413208387</v>
      </c>
      <c r="AP61" s="144">
        <v>0.8398144807272687</v>
      </c>
      <c r="AQ61" s="144">
        <v>0.4002471821670579</v>
      </c>
      <c r="AR61" s="144">
        <v>0.17343717422767302</v>
      </c>
      <c r="AS61" s="144">
        <v>0.9929078554209344</v>
      </c>
      <c r="AT61" s="145">
        <v>0.9929078554209344</v>
      </c>
      <c r="AU61" s="120"/>
      <c r="AV61" s="6" t="s">
        <v>182</v>
      </c>
      <c r="AW61" s="144">
        <v>0.8068957963189924</v>
      </c>
      <c r="AX61" s="144">
        <v>0.5860596632362471</v>
      </c>
      <c r="AY61" s="144">
        <v>0.8530060407758095</v>
      </c>
      <c r="AZ61" s="144">
        <v>0.6709488788777072</v>
      </c>
      <c r="BA61" s="144">
        <v>0.9970681248046482</v>
      </c>
      <c r="BB61" s="144">
        <v>0.3232973299503715</v>
      </c>
      <c r="BC61" s="145">
        <v>0.4259319059275579</v>
      </c>
    </row>
    <row r="62" spans="1:55" ht="16.5" thickBot="1">
      <c r="A62" s="83"/>
      <c r="C62" s="8"/>
      <c r="D62" s="148" t="s">
        <v>8</v>
      </c>
      <c r="E62" s="148" t="s">
        <v>8</v>
      </c>
      <c r="F62" s="148" t="s">
        <v>8</v>
      </c>
      <c r="G62" s="148" t="s">
        <v>8</v>
      </c>
      <c r="H62" s="148" t="s">
        <v>8</v>
      </c>
      <c r="I62" s="148" t="s">
        <v>8</v>
      </c>
      <c r="J62" s="149" t="s">
        <v>8</v>
      </c>
      <c r="K62" s="120"/>
      <c r="L62" s="8"/>
      <c r="M62" s="148" t="s">
        <v>8</v>
      </c>
      <c r="N62" s="148" t="s">
        <v>8</v>
      </c>
      <c r="O62" s="148" t="s">
        <v>8</v>
      </c>
      <c r="P62" s="148" t="s">
        <v>8</v>
      </c>
      <c r="Q62" s="148" t="s">
        <v>8</v>
      </c>
      <c r="R62" s="148" t="s">
        <v>8</v>
      </c>
      <c r="S62" s="149" t="s">
        <v>8</v>
      </c>
      <c r="T62" s="120"/>
      <c r="U62" s="8"/>
      <c r="V62" s="148" t="s">
        <v>8</v>
      </c>
      <c r="W62" s="148" t="s">
        <v>8</v>
      </c>
      <c r="X62" s="148" t="s">
        <v>8</v>
      </c>
      <c r="Y62" s="148" t="s">
        <v>8</v>
      </c>
      <c r="Z62" s="148" t="s">
        <v>8</v>
      </c>
      <c r="AA62" s="148" t="s">
        <v>8</v>
      </c>
      <c r="AB62" s="149" t="s">
        <v>8</v>
      </c>
      <c r="AC62" s="120"/>
      <c r="AD62" s="8"/>
      <c r="AE62" s="148" t="s">
        <v>8</v>
      </c>
      <c r="AF62" s="148" t="s">
        <v>8</v>
      </c>
      <c r="AG62" s="148" t="s">
        <v>8</v>
      </c>
      <c r="AH62" s="148" t="s">
        <v>8</v>
      </c>
      <c r="AI62" s="148" t="s">
        <v>8</v>
      </c>
      <c r="AJ62" s="148" t="s">
        <v>8</v>
      </c>
      <c r="AK62" s="149" t="s">
        <v>8</v>
      </c>
      <c r="AL62" s="120"/>
      <c r="AM62" s="8"/>
      <c r="AN62" s="148" t="s">
        <v>8</v>
      </c>
      <c r="AO62" s="148" t="s">
        <v>8</v>
      </c>
      <c r="AP62" s="148" t="s">
        <v>8</v>
      </c>
      <c r="AQ62" s="148" t="s">
        <v>8</v>
      </c>
      <c r="AR62" s="148" t="s">
        <v>8</v>
      </c>
      <c r="AS62" s="148" t="s">
        <v>8</v>
      </c>
      <c r="AT62" s="149" t="s">
        <v>8</v>
      </c>
      <c r="AU62" s="120"/>
      <c r="AV62" s="8"/>
      <c r="AW62" s="148" t="s">
        <v>8</v>
      </c>
      <c r="AX62" s="148" t="s">
        <v>8</v>
      </c>
      <c r="AY62" s="148" t="s">
        <v>8</v>
      </c>
      <c r="AZ62" s="148" t="s">
        <v>8</v>
      </c>
      <c r="BA62" s="148" t="s">
        <v>8</v>
      </c>
      <c r="BB62" s="148" t="s">
        <v>8</v>
      </c>
      <c r="BC62" s="149" t="s">
        <v>8</v>
      </c>
    </row>
    <row r="63" spans="1:55" ht="15.75">
      <c r="A63" s="71" t="s">
        <v>175</v>
      </c>
      <c r="B63" s="119"/>
      <c r="C63" s="14" t="s">
        <v>175</v>
      </c>
      <c r="D63" s="126" t="s">
        <v>8</v>
      </c>
      <c r="E63" s="126" t="s">
        <v>8</v>
      </c>
      <c r="F63" s="126" t="s">
        <v>8</v>
      </c>
      <c r="G63" s="126" t="s">
        <v>8</v>
      </c>
      <c r="H63" s="126" t="s">
        <v>8</v>
      </c>
      <c r="I63" s="126" t="s">
        <v>8</v>
      </c>
      <c r="J63" s="127" t="s">
        <v>8</v>
      </c>
      <c r="L63" s="14" t="s">
        <v>175</v>
      </c>
      <c r="M63" s="126" t="s">
        <v>8</v>
      </c>
      <c r="N63" s="126" t="s">
        <v>8</v>
      </c>
      <c r="O63" s="126" t="s">
        <v>8</v>
      </c>
      <c r="P63" s="126" t="s">
        <v>8</v>
      </c>
      <c r="Q63" s="126" t="s">
        <v>8</v>
      </c>
      <c r="R63" s="126" t="s">
        <v>8</v>
      </c>
      <c r="S63" s="127" t="s">
        <v>8</v>
      </c>
      <c r="U63" s="14" t="s">
        <v>175</v>
      </c>
      <c r="V63" s="126" t="s">
        <v>8</v>
      </c>
      <c r="W63" s="126" t="s">
        <v>8</v>
      </c>
      <c r="X63" s="126" t="s">
        <v>8</v>
      </c>
      <c r="Y63" s="126" t="s">
        <v>8</v>
      </c>
      <c r="Z63" s="126" t="s">
        <v>8</v>
      </c>
      <c r="AA63" s="126" t="s">
        <v>8</v>
      </c>
      <c r="AB63" s="127" t="s">
        <v>8</v>
      </c>
      <c r="AD63" s="14" t="s">
        <v>175</v>
      </c>
      <c r="AE63" s="126" t="s">
        <v>8</v>
      </c>
      <c r="AF63" s="126" t="s">
        <v>8</v>
      </c>
      <c r="AG63" s="126" t="s">
        <v>8</v>
      </c>
      <c r="AH63" s="126" t="s">
        <v>8</v>
      </c>
      <c r="AI63" s="126" t="s">
        <v>8</v>
      </c>
      <c r="AJ63" s="126" t="s">
        <v>8</v>
      </c>
      <c r="AK63" s="127" t="s">
        <v>8</v>
      </c>
      <c r="AM63" s="14" t="s">
        <v>175</v>
      </c>
      <c r="AN63" s="126" t="s">
        <v>8</v>
      </c>
      <c r="AO63" s="126" t="s">
        <v>8</v>
      </c>
      <c r="AP63" s="126" t="s">
        <v>8</v>
      </c>
      <c r="AQ63" s="126" t="s">
        <v>8</v>
      </c>
      <c r="AR63" s="126" t="s">
        <v>8</v>
      </c>
      <c r="AS63" s="126" t="s">
        <v>8</v>
      </c>
      <c r="AT63" s="127" t="s">
        <v>8</v>
      </c>
      <c r="AV63" s="14" t="s">
        <v>175</v>
      </c>
      <c r="AW63" s="126" t="s">
        <v>8</v>
      </c>
      <c r="AX63" s="126" t="s">
        <v>8</v>
      </c>
      <c r="AY63" s="126" t="s">
        <v>8</v>
      </c>
      <c r="AZ63" s="126" t="s">
        <v>8</v>
      </c>
      <c r="BA63" s="126" t="s">
        <v>8</v>
      </c>
      <c r="BB63" s="126" t="s">
        <v>8</v>
      </c>
      <c r="BC63" s="127" t="s">
        <v>8</v>
      </c>
    </row>
    <row r="64" spans="1:55" ht="15.75">
      <c r="A64" s="75"/>
      <c r="C64" s="6"/>
      <c r="D64" s="126" t="s">
        <v>8</v>
      </c>
      <c r="E64" s="126" t="s">
        <v>8</v>
      </c>
      <c r="F64" s="126" t="s">
        <v>8</v>
      </c>
      <c r="G64" s="126" t="s">
        <v>8</v>
      </c>
      <c r="H64" s="126" t="s">
        <v>8</v>
      </c>
      <c r="I64" s="126" t="s">
        <v>8</v>
      </c>
      <c r="J64" s="127" t="s">
        <v>8</v>
      </c>
      <c r="K64" s="120"/>
      <c r="L64" s="6"/>
      <c r="M64" s="126" t="s">
        <v>8</v>
      </c>
      <c r="N64" s="126" t="s">
        <v>8</v>
      </c>
      <c r="O64" s="126" t="s">
        <v>8</v>
      </c>
      <c r="P64" s="126" t="s">
        <v>8</v>
      </c>
      <c r="Q64" s="126" t="s">
        <v>8</v>
      </c>
      <c r="R64" s="126" t="s">
        <v>8</v>
      </c>
      <c r="S64" s="127" t="s">
        <v>8</v>
      </c>
      <c r="T64" s="120"/>
      <c r="U64" s="6"/>
      <c r="V64" s="126" t="s">
        <v>8</v>
      </c>
      <c r="W64" s="126" t="s">
        <v>8</v>
      </c>
      <c r="X64" s="126" t="s">
        <v>8</v>
      </c>
      <c r="Y64" s="126" t="s">
        <v>8</v>
      </c>
      <c r="Z64" s="126" t="s">
        <v>8</v>
      </c>
      <c r="AA64" s="126" t="s">
        <v>8</v>
      </c>
      <c r="AB64" s="127" t="s">
        <v>8</v>
      </c>
      <c r="AC64" s="120"/>
      <c r="AD64" s="6"/>
      <c r="AE64" s="126" t="s">
        <v>8</v>
      </c>
      <c r="AF64" s="126" t="s">
        <v>8</v>
      </c>
      <c r="AG64" s="126" t="s">
        <v>8</v>
      </c>
      <c r="AH64" s="126" t="s">
        <v>8</v>
      </c>
      <c r="AI64" s="126" t="s">
        <v>8</v>
      </c>
      <c r="AJ64" s="126" t="s">
        <v>8</v>
      </c>
      <c r="AK64" s="127" t="s">
        <v>8</v>
      </c>
      <c r="AL64" s="120"/>
      <c r="AM64" s="6"/>
      <c r="AN64" s="126" t="s">
        <v>8</v>
      </c>
      <c r="AO64" s="126" t="s">
        <v>8</v>
      </c>
      <c r="AP64" s="126" t="s">
        <v>8</v>
      </c>
      <c r="AQ64" s="126" t="s">
        <v>8</v>
      </c>
      <c r="AR64" s="126" t="s">
        <v>8</v>
      </c>
      <c r="AS64" s="126" t="s">
        <v>8</v>
      </c>
      <c r="AT64" s="127" t="s">
        <v>8</v>
      </c>
      <c r="AU64" s="120"/>
      <c r="AV64" s="6"/>
      <c r="AW64" s="126" t="s">
        <v>8</v>
      </c>
      <c r="AX64" s="126" t="s">
        <v>8</v>
      </c>
      <c r="AY64" s="126" t="s">
        <v>8</v>
      </c>
      <c r="AZ64" s="126" t="s">
        <v>8</v>
      </c>
      <c r="BA64" s="126" t="s">
        <v>8</v>
      </c>
      <c r="BB64" s="126" t="s">
        <v>8</v>
      </c>
      <c r="BC64" s="127" t="s">
        <v>8</v>
      </c>
    </row>
    <row r="65" spans="1:55" ht="18.75">
      <c r="A65" s="75" t="s">
        <v>180</v>
      </c>
      <c r="C65" s="6" t="s">
        <v>180</v>
      </c>
      <c r="D65" s="142">
        <v>1.5470527084876333</v>
      </c>
      <c r="E65" s="142">
        <v>3.248545471464716</v>
      </c>
      <c r="F65" s="142">
        <v>3.1956732592646566</v>
      </c>
      <c r="G65" s="142">
        <v>2.956208763591755</v>
      </c>
      <c r="H65" s="142">
        <v>2.9411764705882345E-24</v>
      </c>
      <c r="I65" s="142">
        <v>16.61691509492449</v>
      </c>
      <c r="J65" s="143">
        <v>18.53774933030876</v>
      </c>
      <c r="K65" s="120"/>
      <c r="L65" s="6" t="s">
        <v>180</v>
      </c>
      <c r="M65" s="142">
        <v>0</v>
      </c>
      <c r="N65" s="142">
        <v>0</v>
      </c>
      <c r="O65" s="142">
        <v>0</v>
      </c>
      <c r="P65" s="142">
        <v>6.250000000000001E-24</v>
      </c>
      <c r="Q65" s="142">
        <v>0</v>
      </c>
      <c r="R65" s="142">
        <v>7.064631875732142</v>
      </c>
      <c r="S65" s="143">
        <v>7.076936127085727</v>
      </c>
      <c r="T65" s="120"/>
      <c r="U65" s="6" t="s">
        <v>180</v>
      </c>
      <c r="V65" s="142">
        <v>0</v>
      </c>
      <c r="W65" s="142">
        <v>0</v>
      </c>
      <c r="X65" s="142">
        <v>3.448275862068964E-24</v>
      </c>
      <c r="Y65" s="142">
        <v>0</v>
      </c>
      <c r="Z65" s="142">
        <v>0</v>
      </c>
      <c r="AA65" s="142">
        <v>13.71779746701514</v>
      </c>
      <c r="AB65" s="143">
        <v>13.708733160929427</v>
      </c>
      <c r="AC65" s="120"/>
      <c r="AD65" s="6" t="s">
        <v>180</v>
      </c>
      <c r="AE65" s="142">
        <v>0</v>
      </c>
      <c r="AF65" s="142">
        <v>7.14285714285714E-24</v>
      </c>
      <c r="AG65" s="142">
        <v>0</v>
      </c>
      <c r="AH65" s="142">
        <v>1.4285714285714286E-23</v>
      </c>
      <c r="AI65" s="142">
        <v>0</v>
      </c>
      <c r="AJ65" s="142">
        <v>6.961301469018032</v>
      </c>
      <c r="AK65" s="143">
        <v>6.9641425594689785</v>
      </c>
      <c r="AL65" s="120"/>
      <c r="AM65" s="6" t="s">
        <v>180</v>
      </c>
      <c r="AN65" s="142" t="s">
        <v>246</v>
      </c>
      <c r="AO65" s="142">
        <v>9.999999999999998E-24</v>
      </c>
      <c r="AP65" s="142">
        <v>8.333333333333333E-24</v>
      </c>
      <c r="AQ65" s="142">
        <v>1.4285714285714286E-23</v>
      </c>
      <c r="AR65" s="142">
        <v>0</v>
      </c>
      <c r="AS65" s="142">
        <v>0</v>
      </c>
      <c r="AT65" s="143">
        <v>0</v>
      </c>
      <c r="AU65" s="120"/>
      <c r="AV65" s="6" t="s">
        <v>180</v>
      </c>
      <c r="AW65" s="142">
        <v>1.5176706368134374</v>
      </c>
      <c r="AX65" s="142">
        <v>8.531418870267958</v>
      </c>
      <c r="AY65" s="142">
        <v>3.615130277460059</v>
      </c>
      <c r="AZ65" s="142">
        <v>20.47027860932025</v>
      </c>
      <c r="BA65" s="142">
        <v>0.279058146289908</v>
      </c>
      <c r="BB65" s="142">
        <v>39.61250808090953</v>
      </c>
      <c r="BC65" s="143">
        <v>39.8042554504761</v>
      </c>
    </row>
    <row r="66" spans="1:55" ht="15.75">
      <c r="A66" s="75" t="s">
        <v>15</v>
      </c>
      <c r="C66" s="6" t="s">
        <v>15</v>
      </c>
      <c r="D66" s="134">
        <v>2</v>
      </c>
      <c r="E66" s="134">
        <v>4</v>
      </c>
      <c r="F66" s="134">
        <v>7</v>
      </c>
      <c r="G66" s="134">
        <v>6</v>
      </c>
      <c r="H66" s="134">
        <v>0</v>
      </c>
      <c r="I66" s="134">
        <v>19</v>
      </c>
      <c r="J66" s="135">
        <v>23</v>
      </c>
      <c r="K66" s="120"/>
      <c r="L66" s="6" t="s">
        <v>15</v>
      </c>
      <c r="M66" s="134">
        <v>0</v>
      </c>
      <c r="N66" s="134">
        <v>0</v>
      </c>
      <c r="O66" s="134">
        <v>0</v>
      </c>
      <c r="P66" s="134">
        <v>0</v>
      </c>
      <c r="Q66" s="134">
        <v>0</v>
      </c>
      <c r="R66" s="134">
        <v>4</v>
      </c>
      <c r="S66" s="135">
        <v>4</v>
      </c>
      <c r="T66" s="120"/>
      <c r="U66" s="6" t="s">
        <v>15</v>
      </c>
      <c r="V66" s="134">
        <v>0</v>
      </c>
      <c r="W66" s="134">
        <v>0</v>
      </c>
      <c r="X66" s="134">
        <v>0</v>
      </c>
      <c r="Y66" s="134">
        <v>0</v>
      </c>
      <c r="Z66" s="134">
        <v>0</v>
      </c>
      <c r="AA66" s="134">
        <v>4</v>
      </c>
      <c r="AB66" s="135">
        <v>4</v>
      </c>
      <c r="AC66" s="120"/>
      <c r="AD66" s="6" t="s">
        <v>15</v>
      </c>
      <c r="AE66" s="134">
        <v>0</v>
      </c>
      <c r="AF66" s="134">
        <v>0</v>
      </c>
      <c r="AG66" s="134">
        <v>0</v>
      </c>
      <c r="AH66" s="134">
        <v>0</v>
      </c>
      <c r="AI66" s="134">
        <v>0</v>
      </c>
      <c r="AJ66" s="134">
        <v>2</v>
      </c>
      <c r="AK66" s="135">
        <v>2</v>
      </c>
      <c r="AL66" s="120"/>
      <c r="AM66" s="6" t="s">
        <v>15</v>
      </c>
      <c r="AN66" s="134" t="s">
        <v>246</v>
      </c>
      <c r="AO66" s="134">
        <v>0</v>
      </c>
      <c r="AP66" s="134">
        <v>0</v>
      </c>
      <c r="AQ66" s="134">
        <v>0</v>
      </c>
      <c r="AR66" s="134">
        <v>0</v>
      </c>
      <c r="AS66" s="134">
        <v>0</v>
      </c>
      <c r="AT66" s="135">
        <v>0</v>
      </c>
      <c r="AU66" s="120"/>
      <c r="AV66" s="6" t="s">
        <v>15</v>
      </c>
      <c r="AW66" s="134">
        <v>2</v>
      </c>
      <c r="AX66" s="134">
        <v>11</v>
      </c>
      <c r="AY66" s="134">
        <v>14</v>
      </c>
      <c r="AZ66" s="134">
        <v>10</v>
      </c>
      <c r="BA66" s="134">
        <v>2</v>
      </c>
      <c r="BB66" s="134">
        <v>31</v>
      </c>
      <c r="BC66" s="135">
        <v>32</v>
      </c>
    </row>
    <row r="67" spans="1:55" ht="18.75">
      <c r="A67" s="75" t="s">
        <v>37</v>
      </c>
      <c r="C67" s="6" t="s">
        <v>37</v>
      </c>
      <c r="D67" s="144">
        <v>0.4613831956560024</v>
      </c>
      <c r="E67" s="144">
        <v>0.5171258910439429</v>
      </c>
      <c r="F67" s="144">
        <v>0.8663300647714213</v>
      </c>
      <c r="G67" s="144">
        <v>0.8143227001985017</v>
      </c>
      <c r="H67" s="144">
        <v>1</v>
      </c>
      <c r="I67" s="144">
        <v>0.6158032797074868</v>
      </c>
      <c r="J67" s="145">
        <v>0.7277033577141313</v>
      </c>
      <c r="K67" s="120"/>
      <c r="L67" s="6" t="s">
        <v>37</v>
      </c>
      <c r="M67" s="144">
        <v>1</v>
      </c>
      <c r="N67" s="144">
        <v>1</v>
      </c>
      <c r="O67" s="144">
        <v>1</v>
      </c>
      <c r="P67" s="144">
        <v>1</v>
      </c>
      <c r="Q67" s="144">
        <v>1</v>
      </c>
      <c r="R67" s="144">
        <v>0.13251189229017193</v>
      </c>
      <c r="S67" s="145">
        <v>0.13187793232358536</v>
      </c>
      <c r="T67" s="120"/>
      <c r="U67" s="6" t="s">
        <v>37</v>
      </c>
      <c r="V67" s="144">
        <v>1</v>
      </c>
      <c r="W67" s="144">
        <v>1</v>
      </c>
      <c r="X67" s="144">
        <v>1</v>
      </c>
      <c r="Y67" s="144">
        <v>1</v>
      </c>
      <c r="Z67" s="144">
        <v>1</v>
      </c>
      <c r="AA67" s="144">
        <v>0.00825239145651673</v>
      </c>
      <c r="AB67" s="145">
        <v>0.008285096745096063</v>
      </c>
      <c r="AC67" s="120"/>
      <c r="AD67" s="6" t="s">
        <v>37</v>
      </c>
      <c r="AE67" s="144">
        <v>1</v>
      </c>
      <c r="AF67" s="144">
        <v>1</v>
      </c>
      <c r="AG67" s="144">
        <v>1</v>
      </c>
      <c r="AH67" s="144">
        <v>1</v>
      </c>
      <c r="AI67" s="144">
        <v>1</v>
      </c>
      <c r="AJ67" s="144">
        <v>0.030787370108626286</v>
      </c>
      <c r="AK67" s="145">
        <v>0.03074366630597703</v>
      </c>
      <c r="AL67" s="120"/>
      <c r="AM67" s="6" t="s">
        <v>37</v>
      </c>
      <c r="AN67" s="144" t="s">
        <v>246</v>
      </c>
      <c r="AO67" s="144">
        <v>1</v>
      </c>
      <c r="AP67" s="144">
        <v>1</v>
      </c>
      <c r="AQ67" s="144">
        <v>1</v>
      </c>
      <c r="AR67" s="144">
        <v>1</v>
      </c>
      <c r="AS67" s="144">
        <v>1</v>
      </c>
      <c r="AT67" s="145">
        <v>1</v>
      </c>
      <c r="AU67" s="120"/>
      <c r="AV67" s="6" t="s">
        <v>37</v>
      </c>
      <c r="AW67" s="144">
        <v>0.46821142680325023</v>
      </c>
      <c r="AX67" s="144">
        <v>0.6650564896386642</v>
      </c>
      <c r="AY67" s="144">
        <v>0.9973709539239084</v>
      </c>
      <c r="AZ67" s="144">
        <v>0.02510562424775546</v>
      </c>
      <c r="BA67" s="144">
        <v>0.8697677359533467</v>
      </c>
      <c r="BB67" s="144">
        <v>0.1380138754403522</v>
      </c>
      <c r="BC67" s="145">
        <v>0.1616301668630586</v>
      </c>
    </row>
    <row r="68" spans="1:55" ht="15.75">
      <c r="A68" s="75"/>
      <c r="C68" s="6"/>
      <c r="D68" s="144" t="s">
        <v>8</v>
      </c>
      <c r="E68" s="144" t="s">
        <v>8</v>
      </c>
      <c r="F68" s="144" t="s">
        <v>8</v>
      </c>
      <c r="G68" s="144" t="s">
        <v>8</v>
      </c>
      <c r="H68" s="144" t="s">
        <v>8</v>
      </c>
      <c r="I68" s="144" t="s">
        <v>8</v>
      </c>
      <c r="J68" s="145" t="s">
        <v>8</v>
      </c>
      <c r="K68" s="120"/>
      <c r="L68" s="6"/>
      <c r="M68" s="144" t="s">
        <v>8</v>
      </c>
      <c r="N68" s="144" t="s">
        <v>8</v>
      </c>
      <c r="O68" s="144" t="s">
        <v>8</v>
      </c>
      <c r="P68" s="144" t="s">
        <v>8</v>
      </c>
      <c r="Q68" s="144" t="s">
        <v>8</v>
      </c>
      <c r="R68" s="144" t="s">
        <v>8</v>
      </c>
      <c r="S68" s="145" t="s">
        <v>8</v>
      </c>
      <c r="T68" s="120"/>
      <c r="U68" s="6"/>
      <c r="V68" s="144" t="s">
        <v>8</v>
      </c>
      <c r="W68" s="144" t="s">
        <v>8</v>
      </c>
      <c r="X68" s="144" t="s">
        <v>8</v>
      </c>
      <c r="Y68" s="144" t="s">
        <v>8</v>
      </c>
      <c r="Z68" s="144" t="s">
        <v>8</v>
      </c>
      <c r="AA68" s="144" t="s">
        <v>8</v>
      </c>
      <c r="AB68" s="145" t="s">
        <v>8</v>
      </c>
      <c r="AC68" s="120"/>
      <c r="AD68" s="6"/>
      <c r="AE68" s="144" t="s">
        <v>8</v>
      </c>
      <c r="AF68" s="144" t="s">
        <v>8</v>
      </c>
      <c r="AG68" s="144" t="s">
        <v>8</v>
      </c>
      <c r="AH68" s="144" t="s">
        <v>8</v>
      </c>
      <c r="AI68" s="144" t="s">
        <v>8</v>
      </c>
      <c r="AJ68" s="144" t="s">
        <v>8</v>
      </c>
      <c r="AK68" s="145" t="s">
        <v>8</v>
      </c>
      <c r="AL68" s="120"/>
      <c r="AM68" s="6"/>
      <c r="AN68" s="144" t="s">
        <v>8</v>
      </c>
      <c r="AO68" s="144" t="s">
        <v>8</v>
      </c>
      <c r="AP68" s="144" t="s">
        <v>8</v>
      </c>
      <c r="AQ68" s="144" t="s">
        <v>8</v>
      </c>
      <c r="AR68" s="144" t="s">
        <v>8</v>
      </c>
      <c r="AS68" s="144" t="s">
        <v>8</v>
      </c>
      <c r="AT68" s="145" t="s">
        <v>8</v>
      </c>
      <c r="AU68" s="120"/>
      <c r="AV68" s="6"/>
      <c r="AW68" s="144" t="s">
        <v>8</v>
      </c>
      <c r="AX68" s="144" t="s">
        <v>8</v>
      </c>
      <c r="AY68" s="144" t="s">
        <v>8</v>
      </c>
      <c r="AZ68" s="144" t="s">
        <v>8</v>
      </c>
      <c r="BA68" s="144" t="s">
        <v>8</v>
      </c>
      <c r="BB68" s="144" t="s">
        <v>8</v>
      </c>
      <c r="BC68" s="145" t="s">
        <v>8</v>
      </c>
    </row>
    <row r="69" spans="1:55" ht="15.75">
      <c r="A69" s="75" t="s">
        <v>176</v>
      </c>
      <c r="C69" s="6" t="s">
        <v>176</v>
      </c>
      <c r="D69" s="142">
        <v>81.03440569429257</v>
      </c>
      <c r="E69" s="142">
        <v>78.52248948006684</v>
      </c>
      <c r="F69" s="142">
        <v>38.96203107351709</v>
      </c>
      <c r="G69" s="142">
        <v>53.88214611869814</v>
      </c>
      <c r="H69" s="142">
        <v>17.644866063342256</v>
      </c>
      <c r="I69" s="142">
        <v>82.71441990640191</v>
      </c>
      <c r="J69" s="143">
        <v>91.72090533629087</v>
      </c>
      <c r="K69" s="120"/>
      <c r="L69" s="6" t="s">
        <v>176</v>
      </c>
      <c r="M69" s="142">
        <v>0</v>
      </c>
      <c r="N69" s="142">
        <v>56.60324748547117</v>
      </c>
      <c r="O69" s="142">
        <v>56.50814730653204</v>
      </c>
      <c r="P69" s="142">
        <v>40.54877205244064</v>
      </c>
      <c r="Q69" s="142">
        <v>21.03063215696595</v>
      </c>
      <c r="R69" s="142">
        <v>79.20136356763228</v>
      </c>
      <c r="S69" s="143">
        <v>79.07329969227558</v>
      </c>
      <c r="T69" s="120"/>
      <c r="U69" s="6" t="s">
        <v>176</v>
      </c>
      <c r="V69" s="142">
        <v>0</v>
      </c>
      <c r="W69" s="142">
        <v>62.42319105060337</v>
      </c>
      <c r="X69" s="142">
        <v>58.07082320254115</v>
      </c>
      <c r="Y69" s="142">
        <v>35.18300292311907</v>
      </c>
      <c r="Z69" s="142">
        <v>7.884907474948333</v>
      </c>
      <c r="AA69" s="142">
        <v>76.01663478844571</v>
      </c>
      <c r="AB69" s="143">
        <v>76.03171165165992</v>
      </c>
      <c r="AC69" s="120"/>
      <c r="AD69" s="6" t="s">
        <v>176</v>
      </c>
      <c r="AE69" s="142">
        <v>0</v>
      </c>
      <c r="AF69" s="142">
        <v>45.459487399220414</v>
      </c>
      <c r="AG69" s="142">
        <v>36.738124891301034</v>
      </c>
      <c r="AH69" s="142">
        <v>28.67166248810241</v>
      </c>
      <c r="AI69" s="142">
        <v>10.503703997892565</v>
      </c>
      <c r="AJ69" s="142">
        <v>60.187274828259</v>
      </c>
      <c r="AK69" s="143">
        <v>60.208915231658004</v>
      </c>
      <c r="AL69" s="120"/>
      <c r="AM69" s="6" t="s">
        <v>176</v>
      </c>
      <c r="AN69" s="142" t="s">
        <v>246</v>
      </c>
      <c r="AO69" s="142">
        <v>39.73596538279067</v>
      </c>
      <c r="AP69" s="142">
        <v>34.20078234265092</v>
      </c>
      <c r="AQ69" s="142">
        <v>22.371745274684105</v>
      </c>
      <c r="AR69" s="142">
        <v>7.14654450654319</v>
      </c>
      <c r="AS69" s="142">
        <v>55.78873796617269</v>
      </c>
      <c r="AT69" s="143">
        <v>55.78873796617269</v>
      </c>
      <c r="AU69" s="120"/>
      <c r="AV69" s="6" t="s">
        <v>176</v>
      </c>
      <c r="AW69" s="142">
        <v>80.96485635415898</v>
      </c>
      <c r="AX69" s="142">
        <v>98.60904705379782</v>
      </c>
      <c r="AY69" s="142">
        <v>60.72598809416531</v>
      </c>
      <c r="AZ69" s="142">
        <v>76.1244634493703</v>
      </c>
      <c r="BA69" s="142">
        <v>16.20467257107371</v>
      </c>
      <c r="BB69" s="142">
        <v>111.1788230336614</v>
      </c>
      <c r="BC69" s="143">
        <v>117.74984377386437</v>
      </c>
    </row>
    <row r="70" spans="1:55" ht="15.75">
      <c r="A70" s="75" t="s">
        <v>15</v>
      </c>
      <c r="C70" s="6" t="s">
        <v>15</v>
      </c>
      <c r="D70" s="128">
        <v>118</v>
      </c>
      <c r="E70" s="128">
        <v>93</v>
      </c>
      <c r="F70" s="128">
        <v>76</v>
      </c>
      <c r="G70" s="128">
        <v>56</v>
      </c>
      <c r="H70" s="128">
        <v>27</v>
      </c>
      <c r="I70" s="128">
        <v>95</v>
      </c>
      <c r="J70" s="129">
        <v>122</v>
      </c>
      <c r="K70" s="120"/>
      <c r="L70" s="6" t="s">
        <v>15</v>
      </c>
      <c r="M70" s="128">
        <v>27</v>
      </c>
      <c r="N70" s="128">
        <v>93</v>
      </c>
      <c r="O70" s="128">
        <v>75</v>
      </c>
      <c r="P70" s="128">
        <v>52</v>
      </c>
      <c r="Q70" s="128">
        <v>27</v>
      </c>
      <c r="R70" s="128">
        <v>94</v>
      </c>
      <c r="S70" s="129">
        <v>108</v>
      </c>
      <c r="T70" s="120"/>
      <c r="U70" s="6" t="s">
        <v>15</v>
      </c>
      <c r="V70" s="128">
        <v>11</v>
      </c>
      <c r="W70" s="128">
        <v>96</v>
      </c>
      <c r="X70" s="128">
        <v>76</v>
      </c>
      <c r="Y70" s="128">
        <v>56</v>
      </c>
      <c r="Z70" s="128">
        <v>29</v>
      </c>
      <c r="AA70" s="128">
        <v>96</v>
      </c>
      <c r="AB70" s="129">
        <v>104</v>
      </c>
      <c r="AC70" s="120"/>
      <c r="AD70" s="6" t="s">
        <v>15</v>
      </c>
      <c r="AE70" s="128">
        <v>2</v>
      </c>
      <c r="AF70" s="128">
        <v>97</v>
      </c>
      <c r="AG70" s="128">
        <v>78</v>
      </c>
      <c r="AH70" s="128">
        <v>51</v>
      </c>
      <c r="AI70" s="128">
        <v>24</v>
      </c>
      <c r="AJ70" s="128">
        <v>100</v>
      </c>
      <c r="AK70" s="129">
        <v>100</v>
      </c>
      <c r="AL70" s="120"/>
      <c r="AM70" s="6" t="s">
        <v>15</v>
      </c>
      <c r="AN70" s="128" t="s">
        <v>246</v>
      </c>
      <c r="AO70" s="128">
        <v>63</v>
      </c>
      <c r="AP70" s="128">
        <v>75</v>
      </c>
      <c r="AQ70" s="128">
        <v>49</v>
      </c>
      <c r="AR70" s="128">
        <v>25</v>
      </c>
      <c r="AS70" s="128">
        <v>88</v>
      </c>
      <c r="AT70" s="129">
        <v>88</v>
      </c>
      <c r="AU70" s="120"/>
      <c r="AV70" s="6" t="s">
        <v>15</v>
      </c>
      <c r="AW70" s="128">
        <v>118</v>
      </c>
      <c r="AX70" s="128">
        <v>100</v>
      </c>
      <c r="AY70" s="128">
        <v>79</v>
      </c>
      <c r="AZ70" s="128">
        <v>59</v>
      </c>
      <c r="BA70" s="128">
        <v>31</v>
      </c>
      <c r="BB70" s="128">
        <v>101</v>
      </c>
      <c r="BC70" s="129">
        <v>128</v>
      </c>
    </row>
    <row r="71" spans="1:55" ht="18.75">
      <c r="A71" s="75" t="s">
        <v>38</v>
      </c>
      <c r="C71" s="6" t="s">
        <v>38</v>
      </c>
      <c r="D71" s="144">
        <v>0.9962294850920811</v>
      </c>
      <c r="E71" s="144">
        <v>0.8582905326327316</v>
      </c>
      <c r="F71" s="144">
        <v>0.9998689683459775</v>
      </c>
      <c r="G71" s="144">
        <v>0.5554530667185273</v>
      </c>
      <c r="H71" s="144">
        <v>0.913999475087336</v>
      </c>
      <c r="I71" s="144">
        <v>0.8116429380820075</v>
      </c>
      <c r="J71" s="145">
        <v>0.9813608810634754</v>
      </c>
      <c r="K71" s="120"/>
      <c r="L71" s="6" t="s">
        <v>38</v>
      </c>
      <c r="M71" s="144">
        <v>1</v>
      </c>
      <c r="N71" s="144">
        <v>0.9989534628565889</v>
      </c>
      <c r="O71" s="144">
        <v>0.945188036249569</v>
      </c>
      <c r="P71" s="144">
        <v>0.8751614513581865</v>
      </c>
      <c r="Q71" s="144">
        <v>0.7848513941237487</v>
      </c>
      <c r="R71" s="144">
        <v>0.862687392709549</v>
      </c>
      <c r="S71" s="145">
        <v>0.9834695478786498</v>
      </c>
      <c r="T71" s="120"/>
      <c r="U71" s="6" t="s">
        <v>38</v>
      </c>
      <c r="V71" s="144">
        <v>1</v>
      </c>
      <c r="W71" s="144">
        <v>0.9968605572784432</v>
      </c>
      <c r="X71" s="144">
        <v>0.9372685282112817</v>
      </c>
      <c r="Y71" s="144">
        <v>0.9867067745047028</v>
      </c>
      <c r="Z71" s="144">
        <v>0.9999664069352266</v>
      </c>
      <c r="AA71" s="144">
        <v>0.9341533619056653</v>
      </c>
      <c r="AB71" s="145">
        <v>0.9821097334562379</v>
      </c>
      <c r="AC71" s="120"/>
      <c r="AD71" s="6" t="s">
        <v>38</v>
      </c>
      <c r="AE71" s="144">
        <v>1</v>
      </c>
      <c r="AF71" s="144">
        <v>0.9999982346824781</v>
      </c>
      <c r="AG71" s="144">
        <v>0.9999812777753273</v>
      </c>
      <c r="AH71" s="144">
        <v>0.9951319439325399</v>
      </c>
      <c r="AI71" s="144">
        <v>0.992135064356627</v>
      </c>
      <c r="AJ71" s="144">
        <v>0.999445597952164</v>
      </c>
      <c r="AK71" s="145">
        <v>0.9994413579523432</v>
      </c>
      <c r="AL71" s="120"/>
      <c r="AM71" s="6" t="s">
        <v>38</v>
      </c>
      <c r="AN71" s="144" t="s">
        <v>246</v>
      </c>
      <c r="AO71" s="144">
        <v>0.9903798085981185</v>
      </c>
      <c r="AP71" s="144">
        <v>0.9999864277691712</v>
      </c>
      <c r="AQ71" s="144">
        <v>0.9996135918204413</v>
      </c>
      <c r="AR71" s="144">
        <v>0.9998187150863872</v>
      </c>
      <c r="AS71" s="144">
        <v>0.9970919424413152</v>
      </c>
      <c r="AT71" s="145">
        <v>0.9970919424413152</v>
      </c>
      <c r="AU71" s="120"/>
      <c r="AV71" s="6" t="s">
        <v>38</v>
      </c>
      <c r="AW71" s="144">
        <v>0.9962945766927344</v>
      </c>
      <c r="AX71" s="144">
        <v>0.5205752132583747</v>
      </c>
      <c r="AY71" s="144">
        <v>0.9369683876838937</v>
      </c>
      <c r="AZ71" s="144">
        <v>0.06609492768956249</v>
      </c>
      <c r="BA71" s="144">
        <v>0.9866693145900588</v>
      </c>
      <c r="BB71" s="144">
        <v>0.22965297700092893</v>
      </c>
      <c r="BC71" s="145">
        <v>0.7313406102444572</v>
      </c>
    </row>
    <row r="72" spans="1:55" ht="15.75">
      <c r="A72" s="79"/>
      <c r="C72" s="6"/>
      <c r="D72" s="144" t="s">
        <v>8</v>
      </c>
      <c r="E72" s="144" t="s">
        <v>8</v>
      </c>
      <c r="F72" s="144" t="s">
        <v>8</v>
      </c>
      <c r="G72" s="144" t="s">
        <v>8</v>
      </c>
      <c r="H72" s="144" t="s">
        <v>8</v>
      </c>
      <c r="I72" s="144" t="s">
        <v>8</v>
      </c>
      <c r="J72" s="145" t="s">
        <v>8</v>
      </c>
      <c r="K72" s="120"/>
      <c r="L72" s="6"/>
      <c r="M72" s="144" t="s">
        <v>8</v>
      </c>
      <c r="N72" s="144" t="s">
        <v>8</v>
      </c>
      <c r="O72" s="144" t="s">
        <v>8</v>
      </c>
      <c r="P72" s="144" t="s">
        <v>8</v>
      </c>
      <c r="Q72" s="144" t="s">
        <v>8</v>
      </c>
      <c r="R72" s="144" t="s">
        <v>8</v>
      </c>
      <c r="S72" s="145" t="s">
        <v>8</v>
      </c>
      <c r="T72" s="120"/>
      <c r="U72" s="6"/>
      <c r="V72" s="144" t="s">
        <v>8</v>
      </c>
      <c r="W72" s="144" t="s">
        <v>8</v>
      </c>
      <c r="X72" s="144" t="s">
        <v>8</v>
      </c>
      <c r="Y72" s="144" t="s">
        <v>8</v>
      </c>
      <c r="Z72" s="144" t="s">
        <v>8</v>
      </c>
      <c r="AA72" s="144" t="s">
        <v>8</v>
      </c>
      <c r="AB72" s="145" t="s">
        <v>8</v>
      </c>
      <c r="AC72" s="120"/>
      <c r="AD72" s="6"/>
      <c r="AE72" s="144" t="s">
        <v>8</v>
      </c>
      <c r="AF72" s="144" t="s">
        <v>8</v>
      </c>
      <c r="AG72" s="144" t="s">
        <v>8</v>
      </c>
      <c r="AH72" s="144" t="s">
        <v>8</v>
      </c>
      <c r="AI72" s="144" t="s">
        <v>8</v>
      </c>
      <c r="AJ72" s="144" t="s">
        <v>8</v>
      </c>
      <c r="AK72" s="145" t="s">
        <v>8</v>
      </c>
      <c r="AL72" s="120"/>
      <c r="AM72" s="6"/>
      <c r="AN72" s="144" t="s">
        <v>8</v>
      </c>
      <c r="AO72" s="144" t="s">
        <v>8</v>
      </c>
      <c r="AP72" s="144" t="s">
        <v>8</v>
      </c>
      <c r="AQ72" s="144" t="s">
        <v>8</v>
      </c>
      <c r="AR72" s="144" t="s">
        <v>8</v>
      </c>
      <c r="AS72" s="144" t="s">
        <v>8</v>
      </c>
      <c r="AT72" s="145" t="s">
        <v>8</v>
      </c>
      <c r="AU72" s="120"/>
      <c r="AV72" s="6"/>
      <c r="AW72" s="144" t="s">
        <v>8</v>
      </c>
      <c r="AX72" s="144" t="s">
        <v>8</v>
      </c>
      <c r="AY72" s="144" t="s">
        <v>8</v>
      </c>
      <c r="AZ72" s="144" t="s">
        <v>8</v>
      </c>
      <c r="BA72" s="144" t="s">
        <v>8</v>
      </c>
      <c r="BB72" s="144" t="s">
        <v>8</v>
      </c>
      <c r="BC72" s="145" t="s">
        <v>8</v>
      </c>
    </row>
    <row r="73" spans="1:55" ht="15.75">
      <c r="A73" s="75" t="s">
        <v>16</v>
      </c>
      <c r="C73" s="6" t="s">
        <v>16</v>
      </c>
      <c r="D73" s="150" t="s">
        <v>273</v>
      </c>
      <c r="E73" s="150" t="s">
        <v>281</v>
      </c>
      <c r="F73" s="150" t="s">
        <v>298</v>
      </c>
      <c r="G73" s="150" t="s">
        <v>297</v>
      </c>
      <c r="H73" s="150" t="s">
        <v>259</v>
      </c>
      <c r="I73" s="150" t="s">
        <v>301</v>
      </c>
      <c r="J73" s="151" t="s">
        <v>302</v>
      </c>
      <c r="K73" s="120"/>
      <c r="L73" s="6" t="s">
        <v>16</v>
      </c>
      <c r="M73" s="126" t="s">
        <v>260</v>
      </c>
      <c r="N73" s="126" t="s">
        <v>260</v>
      </c>
      <c r="O73" s="126" t="s">
        <v>260</v>
      </c>
      <c r="P73" s="126" t="s">
        <v>260</v>
      </c>
      <c r="Q73" s="126" t="s">
        <v>260</v>
      </c>
      <c r="R73" s="126" t="s">
        <v>304</v>
      </c>
      <c r="S73" s="127" t="s">
        <v>304</v>
      </c>
      <c r="T73" s="120"/>
      <c r="U73" s="6" t="s">
        <v>16</v>
      </c>
      <c r="V73" s="126" t="s">
        <v>260</v>
      </c>
      <c r="W73" s="126" t="s">
        <v>260</v>
      </c>
      <c r="X73" s="126" t="s">
        <v>259</v>
      </c>
      <c r="Y73" s="126" t="s">
        <v>260</v>
      </c>
      <c r="Z73" s="126" t="s">
        <v>260</v>
      </c>
      <c r="AA73" s="126" t="s">
        <v>306</v>
      </c>
      <c r="AB73" s="127" t="s">
        <v>306</v>
      </c>
      <c r="AC73" s="120"/>
      <c r="AD73" s="6" t="s">
        <v>16</v>
      </c>
      <c r="AE73" s="126" t="s">
        <v>260</v>
      </c>
      <c r="AF73" s="126" t="s">
        <v>259</v>
      </c>
      <c r="AG73" s="126" t="s">
        <v>260</v>
      </c>
      <c r="AH73" s="126" t="s">
        <v>259</v>
      </c>
      <c r="AI73" s="126" t="s">
        <v>260</v>
      </c>
      <c r="AJ73" s="126" t="s">
        <v>273</v>
      </c>
      <c r="AK73" s="127" t="s">
        <v>273</v>
      </c>
      <c r="AL73" s="120"/>
      <c r="AM73" s="6" t="s">
        <v>16</v>
      </c>
      <c r="AN73" s="126" t="s">
        <v>246</v>
      </c>
      <c r="AO73" s="126" t="s">
        <v>259</v>
      </c>
      <c r="AP73" s="126" t="s">
        <v>260</v>
      </c>
      <c r="AQ73" s="126" t="s">
        <v>259</v>
      </c>
      <c r="AR73" s="126" t="s">
        <v>260</v>
      </c>
      <c r="AS73" s="126" t="s">
        <v>260</v>
      </c>
      <c r="AT73" s="127" t="s">
        <v>260</v>
      </c>
      <c r="AU73" s="120"/>
      <c r="AV73" s="6" t="s">
        <v>16</v>
      </c>
      <c r="AW73" s="126" t="s">
        <v>273</v>
      </c>
      <c r="AX73" s="126" t="s">
        <v>310</v>
      </c>
      <c r="AY73" s="126" t="s">
        <v>315</v>
      </c>
      <c r="AZ73" s="126" t="s">
        <v>316</v>
      </c>
      <c r="BA73" s="126" t="s">
        <v>253</v>
      </c>
      <c r="BB73" s="126" t="s">
        <v>317</v>
      </c>
      <c r="BC73" s="127" t="s">
        <v>318</v>
      </c>
    </row>
    <row r="74" spans="1:55" ht="15.75">
      <c r="A74" s="75" t="s">
        <v>39</v>
      </c>
      <c r="C74" s="6" t="s">
        <v>39</v>
      </c>
      <c r="D74" s="144">
        <v>1</v>
      </c>
      <c r="E74" s="144">
        <v>1</v>
      </c>
      <c r="F74" s="144">
        <v>0.7265625</v>
      </c>
      <c r="G74" s="144">
        <v>0.453125</v>
      </c>
      <c r="H74" s="144">
        <v>1</v>
      </c>
      <c r="I74" s="144">
        <v>0.5034446716308594</v>
      </c>
      <c r="J74" s="145">
        <v>0.5412561893463135</v>
      </c>
      <c r="K74" s="120"/>
      <c r="L74" s="6" t="s">
        <v>39</v>
      </c>
      <c r="M74" s="144">
        <v>1</v>
      </c>
      <c r="N74" s="144">
        <v>1</v>
      </c>
      <c r="O74" s="144">
        <v>1</v>
      </c>
      <c r="P74" s="144">
        <v>1</v>
      </c>
      <c r="Q74" s="144">
        <v>1</v>
      </c>
      <c r="R74" s="144">
        <v>0.375</v>
      </c>
      <c r="S74" s="145">
        <v>0.375</v>
      </c>
      <c r="T74" s="120"/>
      <c r="U74" s="6" t="s">
        <v>39</v>
      </c>
      <c r="V74" s="144">
        <v>1</v>
      </c>
      <c r="W74" s="144">
        <v>1</v>
      </c>
      <c r="X74" s="144">
        <v>1</v>
      </c>
      <c r="Y74" s="144">
        <v>1</v>
      </c>
      <c r="Z74" s="144">
        <v>1</v>
      </c>
      <c r="AA74" s="144">
        <v>1</v>
      </c>
      <c r="AB74" s="145">
        <v>1</v>
      </c>
      <c r="AC74" s="120"/>
      <c r="AD74" s="6" t="s">
        <v>39</v>
      </c>
      <c r="AE74" s="144">
        <v>1</v>
      </c>
      <c r="AF74" s="144">
        <v>1</v>
      </c>
      <c r="AG74" s="144">
        <v>1</v>
      </c>
      <c r="AH74" s="144">
        <v>1</v>
      </c>
      <c r="AI74" s="144">
        <v>1</v>
      </c>
      <c r="AJ74" s="144">
        <v>1</v>
      </c>
      <c r="AK74" s="145">
        <v>1</v>
      </c>
      <c r="AL74" s="120"/>
      <c r="AM74" s="6" t="s">
        <v>39</v>
      </c>
      <c r="AN74" s="144" t="s">
        <v>246</v>
      </c>
      <c r="AO74" s="144">
        <v>1</v>
      </c>
      <c r="AP74" s="144">
        <v>1</v>
      </c>
      <c r="AQ74" s="144">
        <v>1</v>
      </c>
      <c r="AR74" s="144">
        <v>1</v>
      </c>
      <c r="AS74" s="144">
        <v>1</v>
      </c>
      <c r="AT74" s="145">
        <v>1</v>
      </c>
      <c r="AU74" s="120"/>
      <c r="AV74" s="6" t="s">
        <v>39</v>
      </c>
      <c r="AW74" s="144">
        <v>1</v>
      </c>
      <c r="AX74" s="144">
        <v>1</v>
      </c>
      <c r="AY74" s="144">
        <v>1</v>
      </c>
      <c r="AZ74" s="144">
        <v>0.2265625</v>
      </c>
      <c r="BA74" s="144">
        <v>1</v>
      </c>
      <c r="BB74" s="144">
        <v>0.860050065908581</v>
      </c>
      <c r="BC74" s="145">
        <v>1</v>
      </c>
    </row>
    <row r="75" spans="1:55" ht="15.75">
      <c r="A75" s="75"/>
      <c r="C75" s="6"/>
      <c r="D75" s="126" t="s">
        <v>8</v>
      </c>
      <c r="E75" s="126" t="s">
        <v>8</v>
      </c>
      <c r="F75" s="126" t="s">
        <v>8</v>
      </c>
      <c r="G75" s="126" t="s">
        <v>8</v>
      </c>
      <c r="H75" s="126" t="s">
        <v>8</v>
      </c>
      <c r="I75" s="126" t="s">
        <v>8</v>
      </c>
      <c r="J75" s="127" t="s">
        <v>8</v>
      </c>
      <c r="K75" s="120"/>
      <c r="L75" s="6"/>
      <c r="M75" s="126" t="s">
        <v>8</v>
      </c>
      <c r="N75" s="126" t="s">
        <v>8</v>
      </c>
      <c r="O75" s="126" t="s">
        <v>8</v>
      </c>
      <c r="P75" s="126" t="s">
        <v>8</v>
      </c>
      <c r="Q75" s="126" t="s">
        <v>8</v>
      </c>
      <c r="R75" s="126" t="s">
        <v>8</v>
      </c>
      <c r="S75" s="127" t="s">
        <v>8</v>
      </c>
      <c r="T75" s="120"/>
      <c r="U75" s="6"/>
      <c r="V75" s="126" t="s">
        <v>8</v>
      </c>
      <c r="W75" s="126" t="s">
        <v>8</v>
      </c>
      <c r="X75" s="126" t="s">
        <v>8</v>
      </c>
      <c r="Y75" s="126" t="s">
        <v>8</v>
      </c>
      <c r="Z75" s="126" t="s">
        <v>8</v>
      </c>
      <c r="AA75" s="126" t="s">
        <v>8</v>
      </c>
      <c r="AB75" s="127" t="s">
        <v>8</v>
      </c>
      <c r="AC75" s="120"/>
      <c r="AD75" s="6"/>
      <c r="AE75" s="126" t="s">
        <v>8</v>
      </c>
      <c r="AF75" s="126" t="s">
        <v>8</v>
      </c>
      <c r="AG75" s="126" t="s">
        <v>8</v>
      </c>
      <c r="AH75" s="126" t="s">
        <v>8</v>
      </c>
      <c r="AI75" s="126" t="s">
        <v>8</v>
      </c>
      <c r="AJ75" s="126" t="s">
        <v>8</v>
      </c>
      <c r="AK75" s="127" t="s">
        <v>8</v>
      </c>
      <c r="AL75" s="120"/>
      <c r="AM75" s="6"/>
      <c r="AN75" s="126" t="s">
        <v>8</v>
      </c>
      <c r="AO75" s="126" t="s">
        <v>8</v>
      </c>
      <c r="AP75" s="126" t="s">
        <v>8</v>
      </c>
      <c r="AQ75" s="126" t="s">
        <v>8</v>
      </c>
      <c r="AR75" s="126" t="s">
        <v>8</v>
      </c>
      <c r="AS75" s="126" t="s">
        <v>8</v>
      </c>
      <c r="AT75" s="127" t="s">
        <v>8</v>
      </c>
      <c r="AU75" s="120"/>
      <c r="AV75" s="6"/>
      <c r="AW75" s="126" t="s">
        <v>8</v>
      </c>
      <c r="AX75" s="126" t="s">
        <v>8</v>
      </c>
      <c r="AY75" s="126" t="s">
        <v>8</v>
      </c>
      <c r="AZ75" s="126" t="s">
        <v>8</v>
      </c>
      <c r="BA75" s="126" t="s">
        <v>8</v>
      </c>
      <c r="BB75" s="126" t="s">
        <v>8</v>
      </c>
      <c r="BC75" s="127" t="s">
        <v>8</v>
      </c>
    </row>
    <row r="76" spans="1:55" ht="15.75">
      <c r="A76" s="82" t="s">
        <v>40</v>
      </c>
      <c r="C76" s="10" t="s">
        <v>40</v>
      </c>
      <c r="D76" s="146">
        <v>0.669</v>
      </c>
      <c r="E76" s="146">
        <v>1</v>
      </c>
      <c r="F76" s="146">
        <v>0.8429</v>
      </c>
      <c r="G76" s="146">
        <v>0.4698</v>
      </c>
      <c r="H76" s="146">
        <v>1</v>
      </c>
      <c r="I76" s="146">
        <v>0.5595</v>
      </c>
      <c r="J76" s="147">
        <v>0.32799999999999996</v>
      </c>
      <c r="K76" s="120"/>
      <c r="L76" s="10" t="s">
        <v>40</v>
      </c>
      <c r="M76" s="146">
        <v>1</v>
      </c>
      <c r="N76" s="146">
        <v>1</v>
      </c>
      <c r="O76" s="146">
        <v>1</v>
      </c>
      <c r="P76" s="146">
        <v>1</v>
      </c>
      <c r="Q76" s="146">
        <v>1</v>
      </c>
      <c r="R76" s="146">
        <v>1</v>
      </c>
      <c r="S76" s="147">
        <v>1</v>
      </c>
      <c r="T76" s="120"/>
      <c r="U76" s="10" t="s">
        <v>40</v>
      </c>
      <c r="V76" s="146">
        <v>1</v>
      </c>
      <c r="W76" s="146">
        <v>1</v>
      </c>
      <c r="X76" s="146">
        <v>1</v>
      </c>
      <c r="Y76" s="146">
        <v>1</v>
      </c>
      <c r="Z76" s="146">
        <v>1</v>
      </c>
      <c r="AA76" s="146">
        <v>0.9019</v>
      </c>
      <c r="AB76" s="147">
        <v>0.8991</v>
      </c>
      <c r="AC76" s="120"/>
      <c r="AD76" s="10" t="s">
        <v>40</v>
      </c>
      <c r="AE76" s="146">
        <v>1</v>
      </c>
      <c r="AF76" s="146">
        <v>1</v>
      </c>
      <c r="AG76" s="146">
        <v>1</v>
      </c>
      <c r="AH76" s="146">
        <v>1</v>
      </c>
      <c r="AI76" s="146">
        <v>1</v>
      </c>
      <c r="AJ76" s="146">
        <v>0.6583</v>
      </c>
      <c r="AK76" s="147">
        <v>0.6564</v>
      </c>
      <c r="AL76" s="120"/>
      <c r="AM76" s="10" t="s">
        <v>40</v>
      </c>
      <c r="AN76" s="146" t="s">
        <v>246</v>
      </c>
      <c r="AO76" s="146">
        <v>1</v>
      </c>
      <c r="AP76" s="146">
        <v>1</v>
      </c>
      <c r="AQ76" s="146">
        <v>1</v>
      </c>
      <c r="AR76" s="146">
        <v>1</v>
      </c>
      <c r="AS76" s="146">
        <v>1</v>
      </c>
      <c r="AT76" s="147">
        <v>1</v>
      </c>
      <c r="AU76" s="120"/>
      <c r="AV76" s="10" t="s">
        <v>40</v>
      </c>
      <c r="AW76" s="146">
        <v>0.6663</v>
      </c>
      <c r="AX76" s="146">
        <v>0.9946</v>
      </c>
      <c r="AY76" s="146">
        <v>0.1846</v>
      </c>
      <c r="AZ76" s="146">
        <v>0.9531000000000001</v>
      </c>
      <c r="BA76" s="146">
        <v>1</v>
      </c>
      <c r="BB76" s="146">
        <v>0.6423</v>
      </c>
      <c r="BC76" s="147">
        <v>0.7224999999999999</v>
      </c>
    </row>
    <row r="77" spans="1:55" ht="15.75">
      <c r="A77" s="79"/>
      <c r="C77" s="6"/>
      <c r="D77" s="152" t="s">
        <v>8</v>
      </c>
      <c r="E77" s="152" t="s">
        <v>8</v>
      </c>
      <c r="F77" s="152" t="s">
        <v>8</v>
      </c>
      <c r="G77" s="152" t="s">
        <v>8</v>
      </c>
      <c r="H77" s="152" t="s">
        <v>8</v>
      </c>
      <c r="I77" s="152" t="s">
        <v>8</v>
      </c>
      <c r="J77" s="153" t="s">
        <v>8</v>
      </c>
      <c r="K77" s="120"/>
      <c r="L77" s="6"/>
      <c r="M77" s="152" t="s">
        <v>8</v>
      </c>
      <c r="N77" s="152" t="s">
        <v>8</v>
      </c>
      <c r="O77" s="152" t="s">
        <v>8</v>
      </c>
      <c r="P77" s="152" t="s">
        <v>8</v>
      </c>
      <c r="Q77" s="152" t="s">
        <v>8</v>
      </c>
      <c r="R77" s="152" t="s">
        <v>8</v>
      </c>
      <c r="S77" s="153" t="s">
        <v>8</v>
      </c>
      <c r="T77" s="120"/>
      <c r="U77" s="6"/>
      <c r="V77" s="152" t="s">
        <v>8</v>
      </c>
      <c r="W77" s="152" t="s">
        <v>8</v>
      </c>
      <c r="X77" s="152" t="s">
        <v>8</v>
      </c>
      <c r="Y77" s="152" t="s">
        <v>8</v>
      </c>
      <c r="Z77" s="152" t="s">
        <v>8</v>
      </c>
      <c r="AA77" s="152" t="s">
        <v>8</v>
      </c>
      <c r="AB77" s="153" t="s">
        <v>8</v>
      </c>
      <c r="AC77" s="120"/>
      <c r="AD77" s="6"/>
      <c r="AE77" s="152" t="s">
        <v>8</v>
      </c>
      <c r="AF77" s="152" t="s">
        <v>8</v>
      </c>
      <c r="AG77" s="152" t="s">
        <v>8</v>
      </c>
      <c r="AH77" s="152" t="s">
        <v>8</v>
      </c>
      <c r="AI77" s="152" t="s">
        <v>8</v>
      </c>
      <c r="AJ77" s="152" t="s">
        <v>8</v>
      </c>
      <c r="AK77" s="153" t="s">
        <v>8</v>
      </c>
      <c r="AL77" s="120"/>
      <c r="AM77" s="6"/>
      <c r="AN77" s="152" t="s">
        <v>8</v>
      </c>
      <c r="AO77" s="152" t="s">
        <v>8</v>
      </c>
      <c r="AP77" s="152" t="s">
        <v>8</v>
      </c>
      <c r="AQ77" s="152" t="s">
        <v>8</v>
      </c>
      <c r="AR77" s="152" t="s">
        <v>8</v>
      </c>
      <c r="AS77" s="152" t="s">
        <v>8</v>
      </c>
      <c r="AT77" s="153" t="s">
        <v>8</v>
      </c>
      <c r="AU77" s="120"/>
      <c r="AV77" s="6"/>
      <c r="AW77" s="152" t="s">
        <v>8</v>
      </c>
      <c r="AX77" s="152" t="s">
        <v>8</v>
      </c>
      <c r="AY77" s="152" t="s">
        <v>8</v>
      </c>
      <c r="AZ77" s="152" t="s">
        <v>8</v>
      </c>
      <c r="BA77" s="152" t="s">
        <v>8</v>
      </c>
      <c r="BB77" s="152" t="s">
        <v>8</v>
      </c>
      <c r="BC77" s="153" t="s">
        <v>8</v>
      </c>
    </row>
    <row r="78" spans="1:55" ht="15.75">
      <c r="A78" s="75" t="s">
        <v>182</v>
      </c>
      <c r="C78" s="6" t="s">
        <v>182</v>
      </c>
      <c r="D78" s="144">
        <v>0.8323325626101495</v>
      </c>
      <c r="E78" s="144">
        <v>0.7536674011276496</v>
      </c>
      <c r="F78" s="144">
        <v>0.9987547795579882</v>
      </c>
      <c r="G78" s="144">
        <v>0.9380800483542485</v>
      </c>
      <c r="H78" s="144">
        <v>0.9995752263764275</v>
      </c>
      <c r="I78" s="144">
        <v>0.9632845728414658</v>
      </c>
      <c r="J78" s="145">
        <v>0.8715832264633396</v>
      </c>
      <c r="K78" s="120"/>
      <c r="L78" s="6" t="s">
        <v>182</v>
      </c>
      <c r="M78" s="144">
        <v>1</v>
      </c>
      <c r="N78" s="144">
        <v>0.6999476824961439</v>
      </c>
      <c r="O78" s="144">
        <v>0.9948875360925793</v>
      </c>
      <c r="P78" s="144">
        <v>0.47767543065571405</v>
      </c>
      <c r="Q78" s="144">
        <v>0.12424068371638397</v>
      </c>
      <c r="R78" s="144">
        <v>0.6696505374353938</v>
      </c>
      <c r="S78" s="145">
        <v>0.6669992133568232</v>
      </c>
      <c r="T78" s="120"/>
      <c r="U78" s="6" t="s">
        <v>182</v>
      </c>
      <c r="V78" s="144">
        <v>1</v>
      </c>
      <c r="W78" s="144">
        <v>0.24461792712124975</v>
      </c>
      <c r="X78" s="144">
        <v>0.49794563838816974</v>
      </c>
      <c r="Y78" s="144">
        <v>0.7376095263747002</v>
      </c>
      <c r="Z78" s="144">
        <v>0.02805877725111705</v>
      </c>
      <c r="AA78" s="144">
        <v>0.3498565916787759</v>
      </c>
      <c r="AB78" s="145">
        <v>0.3501499367710049</v>
      </c>
      <c r="AC78" s="120"/>
      <c r="AD78" s="6" t="s">
        <v>182</v>
      </c>
      <c r="AE78" s="144">
        <v>1</v>
      </c>
      <c r="AF78" s="144">
        <v>0.509651316196479</v>
      </c>
      <c r="AG78" s="144">
        <v>0.3183005540054612</v>
      </c>
      <c r="AH78" s="144">
        <v>0.18031801138420311</v>
      </c>
      <c r="AI78" s="144">
        <v>0.17680450556745475</v>
      </c>
      <c r="AJ78" s="144">
        <v>0.5154530429863275</v>
      </c>
      <c r="AK78" s="145">
        <v>0.5144369745819857</v>
      </c>
      <c r="AL78" s="120"/>
      <c r="AM78" s="6" t="s">
        <v>182</v>
      </c>
      <c r="AN78" s="144" t="s">
        <v>246</v>
      </c>
      <c r="AO78" s="144">
        <v>0.909130185011614</v>
      </c>
      <c r="AP78" s="144">
        <v>0.8597086797261536</v>
      </c>
      <c r="AQ78" s="144">
        <v>0.4178102679619996</v>
      </c>
      <c r="AR78" s="144">
        <v>0.17412908447471798</v>
      </c>
      <c r="AS78" s="144">
        <v>0.9937975970998547</v>
      </c>
      <c r="AT78" s="145">
        <v>0.9937975970998547</v>
      </c>
      <c r="AU78" s="120"/>
      <c r="AV78" s="6" t="s">
        <v>182</v>
      </c>
      <c r="AW78" s="144">
        <v>0.8393625997543117</v>
      </c>
      <c r="AX78" s="144">
        <v>0.6585593393979121</v>
      </c>
      <c r="AY78" s="144">
        <v>0.8789966256592749</v>
      </c>
      <c r="AZ78" s="144">
        <v>0.7015896351239099</v>
      </c>
      <c r="BA78" s="144">
        <v>0.9987321633049497</v>
      </c>
      <c r="BB78" s="144">
        <v>0.37323406220919486</v>
      </c>
      <c r="BC78" s="145">
        <v>0.4795338189701168</v>
      </c>
    </row>
    <row r="79" spans="1:55" ht="16.5" thickBot="1">
      <c r="A79" s="84"/>
      <c r="C79" s="117"/>
      <c r="D79" s="154" t="s">
        <v>8</v>
      </c>
      <c r="E79" s="154" t="s">
        <v>8</v>
      </c>
      <c r="F79" s="154" t="s">
        <v>8</v>
      </c>
      <c r="G79" s="154" t="s">
        <v>8</v>
      </c>
      <c r="H79" s="154" t="s">
        <v>8</v>
      </c>
      <c r="I79" s="154" t="s">
        <v>8</v>
      </c>
      <c r="J79" s="155" t="s">
        <v>8</v>
      </c>
      <c r="K79" s="120"/>
      <c r="L79" s="117"/>
      <c r="M79" s="154" t="s">
        <v>8</v>
      </c>
      <c r="N79" s="154" t="s">
        <v>8</v>
      </c>
      <c r="O79" s="154" t="s">
        <v>8</v>
      </c>
      <c r="P79" s="154" t="s">
        <v>8</v>
      </c>
      <c r="Q79" s="154" t="s">
        <v>8</v>
      </c>
      <c r="R79" s="154" t="s">
        <v>8</v>
      </c>
      <c r="S79" s="155" t="s">
        <v>8</v>
      </c>
      <c r="T79" s="120"/>
      <c r="U79" s="117"/>
      <c r="V79" s="154" t="s">
        <v>8</v>
      </c>
      <c r="W79" s="154" t="s">
        <v>8</v>
      </c>
      <c r="X79" s="154" t="s">
        <v>8</v>
      </c>
      <c r="Y79" s="154" t="s">
        <v>8</v>
      </c>
      <c r="Z79" s="154" t="s">
        <v>8</v>
      </c>
      <c r="AA79" s="154" t="s">
        <v>8</v>
      </c>
      <c r="AB79" s="155" t="s">
        <v>8</v>
      </c>
      <c r="AC79" s="120"/>
      <c r="AD79" s="117"/>
      <c r="AE79" s="154" t="s">
        <v>8</v>
      </c>
      <c r="AF79" s="154" t="s">
        <v>8</v>
      </c>
      <c r="AG79" s="154" t="s">
        <v>8</v>
      </c>
      <c r="AH79" s="154" t="s">
        <v>8</v>
      </c>
      <c r="AI79" s="154" t="s">
        <v>8</v>
      </c>
      <c r="AJ79" s="154" t="s">
        <v>8</v>
      </c>
      <c r="AK79" s="155" t="s">
        <v>8</v>
      </c>
      <c r="AL79" s="120"/>
      <c r="AM79" s="117"/>
      <c r="AN79" s="154" t="s">
        <v>8</v>
      </c>
      <c r="AO79" s="154" t="s">
        <v>8</v>
      </c>
      <c r="AP79" s="154" t="s">
        <v>8</v>
      </c>
      <c r="AQ79" s="154" t="s">
        <v>8</v>
      </c>
      <c r="AR79" s="154" t="s">
        <v>8</v>
      </c>
      <c r="AS79" s="154" t="s">
        <v>8</v>
      </c>
      <c r="AT79" s="155" t="s">
        <v>8</v>
      </c>
      <c r="AU79" s="120"/>
      <c r="AV79" s="117"/>
      <c r="AW79" s="154" t="s">
        <v>8</v>
      </c>
      <c r="AX79" s="154" t="s">
        <v>8</v>
      </c>
      <c r="AY79" s="154" t="s">
        <v>8</v>
      </c>
      <c r="AZ79" s="154" t="s">
        <v>8</v>
      </c>
      <c r="BA79" s="154" t="s">
        <v>8</v>
      </c>
      <c r="BB79" s="154" t="s">
        <v>8</v>
      </c>
      <c r="BC79" s="155" t="s">
        <v>8</v>
      </c>
    </row>
    <row r="80" ht="13.5" thickTop="1"/>
  </sheetData>
  <sheetProtection/>
  <mergeCells count="42">
    <mergeCell ref="AV1:BC1"/>
    <mergeCell ref="C1:J1"/>
    <mergeCell ref="L1:S1"/>
    <mergeCell ref="U1:AB1"/>
    <mergeCell ref="AD1:AK1"/>
    <mergeCell ref="AM1:AT1"/>
    <mergeCell ref="L3:S3"/>
    <mergeCell ref="L4:S4"/>
    <mergeCell ref="L6:S6"/>
    <mergeCell ref="L7:S7"/>
    <mergeCell ref="L8:S8"/>
    <mergeCell ref="L5:S5"/>
    <mergeCell ref="C3:J3"/>
    <mergeCell ref="C4:J4"/>
    <mergeCell ref="C6:J6"/>
    <mergeCell ref="C7:J7"/>
    <mergeCell ref="C8:J8"/>
    <mergeCell ref="C5:J5"/>
    <mergeCell ref="AD3:AK3"/>
    <mergeCell ref="AD4:AK4"/>
    <mergeCell ref="AD6:AK6"/>
    <mergeCell ref="AD7:AK7"/>
    <mergeCell ref="AD8:AK8"/>
    <mergeCell ref="AD5:AK5"/>
    <mergeCell ref="U3:AB3"/>
    <mergeCell ref="U4:AB4"/>
    <mergeCell ref="U6:AB6"/>
    <mergeCell ref="U7:AB7"/>
    <mergeCell ref="U8:AB8"/>
    <mergeCell ref="U5:AB5"/>
    <mergeCell ref="AV3:BC3"/>
    <mergeCell ref="AV4:BC4"/>
    <mergeCell ref="AV6:BC6"/>
    <mergeCell ref="AV7:BC7"/>
    <mergeCell ref="AV8:BC8"/>
    <mergeCell ref="AV5:BC5"/>
    <mergeCell ref="AM3:AT3"/>
    <mergeCell ref="AM4:AT4"/>
    <mergeCell ref="AM6:AT6"/>
    <mergeCell ref="AM7:AT7"/>
    <mergeCell ref="AM8:AT8"/>
    <mergeCell ref="AM5:AT5"/>
  </mergeCells>
  <conditionalFormatting sqref="C50:BC50 C54:BC54 C57:BC57 C61:BC61 C67:BC67 C71:BC71 C74:BC74 C78:BC78">
    <cfRule type="cellIs" priority="3" dxfId="20" operator="greaterThanOrEqual">
      <formula>0.1</formula>
    </cfRule>
    <cfRule type="cellIs" priority="4" dxfId="2" operator="lessThan">
      <formula>0.1</formula>
    </cfRule>
    <cfRule type="cellIs" priority="5" dxfId="101" operator="lessThan">
      <formula>0.05</formula>
    </cfRule>
  </conditionalFormatting>
  <conditionalFormatting sqref="C59:BC59 C76:BC76">
    <cfRule type="cellIs" priority="1" dxfId="0" operator="greaterThanOrEqual">
      <formula>0.05</formula>
    </cfRule>
    <cfRule type="cellIs" priority="2" dxfId="102" operator="lessThan">
      <formula>0.05</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scale="59" r:id="rId1"/>
  <headerFooter>
    <oddHeader>&amp;L&amp;"Times New Roman,Bold"&amp;16&amp;K0000FFContinuous Mortality Investigation  -  Income Protection Committee&amp;"Times New Roman,Regular"&amp;12&amp;K01+000
Filename:  &amp;F[&amp;A]</oddHeader>
    <oddFooter>&amp;L&amp;"Times New Roman,Regular"Printed on &amp;D at &amp;T&amp;R&amp;"Times New Roman,Regular"Page &amp;P of &amp;N</oddFooter>
  </headerFooter>
  <colBreaks count="5" manualBreakCount="5">
    <brk id="11" min="2" max="78" man="1"/>
    <brk id="20" min="2" max="78" man="1"/>
    <brk id="29" min="2" max="78" man="1"/>
    <brk id="38" min="2" max="78" man="1"/>
    <brk id="47" min="2"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Barnett Waddingham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ascott</dc:creator>
  <cp:keywords/>
  <dc:description/>
  <cp:lastModifiedBy>fionam</cp:lastModifiedBy>
  <cp:lastPrinted>2012-02-01T16:53:16Z</cp:lastPrinted>
  <dcterms:created xsi:type="dcterms:W3CDTF">2011-04-07T18:59:34Z</dcterms:created>
  <dcterms:modified xsi:type="dcterms:W3CDTF">2012-02-17T15:33:09Z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