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555" windowWidth="15600" windowHeight="11505" activeTab="0"/>
  </bookViews>
  <sheets>
    <sheet name="Contents" sheetId="1" r:id="rId1"/>
    <sheet name="Notes" sheetId="2" r:id="rId2"/>
    <sheet name="Inceptions - Male" sheetId="3" r:id="rId3"/>
    <sheet name="Inceptions - Male - Detail" sheetId="4" r:id="rId4"/>
    <sheet name="Inceptions - Female" sheetId="5" r:id="rId5"/>
    <sheet name="Inceptions - Female - Detail" sheetId="6" r:id="rId6"/>
    <sheet name="Recoveries - Male" sheetId="7" r:id="rId7"/>
    <sheet name="Recoveries - Female" sheetId="8" r:id="rId8"/>
    <sheet name="Deaths - Male" sheetId="9" r:id="rId9"/>
    <sheet name="Deaths - Female" sheetId="10" r:id="rId10"/>
  </sheets>
  <externalReferences>
    <externalReference r:id="rId13"/>
    <externalReference r:id="rId14"/>
  </externalReferences>
  <definedNames>
    <definedName name="Comparison_Basis">'Contents'!$D$10</definedName>
    <definedName name="D.f.1">'Deaths - Female'!$D$10:$J$79</definedName>
    <definedName name="D.f.2">'Deaths - Female'!$M$10:$S$79</definedName>
    <definedName name="D.f.3">'Deaths - Female'!$V$10:$AB$79</definedName>
    <definedName name="D.f.4">'Deaths - Female'!$AE$10:$AK$79</definedName>
    <definedName name="D.f.5">'Deaths - Female'!$AN$10:$AT$79</definedName>
    <definedName name="D.f.6">'Deaths - Female'!$AW$10:$BC$79</definedName>
    <definedName name="D.m.1">'Deaths - Male'!$D$10:$J$79</definedName>
    <definedName name="D.m.2">'Deaths - Male'!$M$10:$S$79</definedName>
    <definedName name="D.m.3">'Deaths - Male'!$V$10:$AB$79</definedName>
    <definedName name="D.m.4">'Deaths - Male'!$AE$10:$AK$79</definedName>
    <definedName name="D.m.5">'Deaths - Male'!$AN$10:$AT$79</definedName>
    <definedName name="D.m.6">'Deaths - Male'!$AW$10:$BC$79</definedName>
    <definedName name="Data_Subset">'Contents'!$D$7</definedName>
    <definedName name="I.f.1">'Inceptions - Female'!$D$10:$H$69</definedName>
    <definedName name="I.f.1.01">'Inceptions - Female - Detail'!$D$11:$J$24</definedName>
    <definedName name="I.f.1.04">'Inceptions - Female - Detail'!$M$11:$S$24</definedName>
    <definedName name="I.f.1.13">'Inceptions - Female - Detail'!$V$11:$AB$24</definedName>
    <definedName name="I.f.1.26">'Inceptions - Female - Detail'!$AE$11:$AK$24</definedName>
    <definedName name="I.f.1.52">'Inceptions - Female - Detail'!$AN$11:$AT$24</definedName>
    <definedName name="I.f.2">'Inceptions - Female'!$K$10:$O$69</definedName>
    <definedName name="I.f.2.01">'Inceptions - Female - Detail'!$D$34:$J$47</definedName>
    <definedName name="I.f.2.04">'Inceptions - Female - Detail'!$M$34:$S$47</definedName>
    <definedName name="I.f.2.13">'Inceptions - Female - Detail'!$V$34:$AB$47</definedName>
    <definedName name="I.f.2.26">'Inceptions - Female - Detail'!$AE$34:$AK$47</definedName>
    <definedName name="I.f.2.52">'Inceptions - Female - Detail'!$AN$34:$AT$47</definedName>
    <definedName name="I.f.3">'Inceptions - Female'!$R$10:$V$69</definedName>
    <definedName name="I.f.3.01">'Inceptions - Female - Detail'!$D$57:$J$70</definedName>
    <definedName name="I.f.3.04">'Inceptions - Female - Detail'!$M$57:$S$70</definedName>
    <definedName name="I.f.3.13">'Inceptions - Female - Detail'!$V$57:$AB$70</definedName>
    <definedName name="I.f.3.26">'Inceptions - Female - Detail'!$AE$57:$AK$70</definedName>
    <definedName name="I.f.3.52">'Inceptions - Female - Detail'!$AN$57:$AT$70</definedName>
    <definedName name="I.f.4">'Inceptions - Female'!$Y$10:$AC$69</definedName>
    <definedName name="I.f.4.01">'Inceptions - Female - Detail'!$D$80:$J$93</definedName>
    <definedName name="I.f.4.04">'Inceptions - Female - Detail'!$M$80:$S$93</definedName>
    <definedName name="I.f.4.13">'Inceptions - Female - Detail'!$V$80:$AB$93</definedName>
    <definedName name="I.f.4.26">'Inceptions - Female - Detail'!$AE$80:$AK$93</definedName>
    <definedName name="I.f.4.52">'Inceptions - Female - Detail'!$AN$80:$AT$93</definedName>
    <definedName name="I.f.5">'Inceptions - Female'!$AF$10:$AJ$69</definedName>
    <definedName name="I.f.5.01">'Inceptions - Female - Detail'!$D$103:$J$116</definedName>
    <definedName name="I.f.5.04">'Inceptions - Female - Detail'!$M$103:$S$116</definedName>
    <definedName name="I.f.5.13">'Inceptions - Female - Detail'!$V$103:$AB$116</definedName>
    <definedName name="I.f.5.26">'Inceptions - Female - Detail'!$AE$103:$AK$116</definedName>
    <definedName name="I.f.5.52">'Inceptions - Female - Detail'!$AN$103:$AT$116</definedName>
    <definedName name="I.f.6">'Inceptions - Female'!$AM$10:$AQ$69</definedName>
    <definedName name="I.f.6.01">'Inceptions - Female - Detail'!$D$126:$J$139</definedName>
    <definedName name="I.f.6.04">'Inceptions - Female - Detail'!$M$126:$S$139</definedName>
    <definedName name="I.f.6.13">'Inceptions - Female - Detail'!$V$126:$AB$139</definedName>
    <definedName name="I.f.6.26">'Inceptions - Female - Detail'!$AE$126:$AK$139</definedName>
    <definedName name="I.f.6.52">'Inceptions - Female - Detail'!$AN$126:$AT$139</definedName>
    <definedName name="I.m.1">'Inceptions - Male'!$D$10:$H$69</definedName>
    <definedName name="I.m.1.01">'Inceptions - Male - Detail'!$D$11:$J$24</definedName>
    <definedName name="I.m.1.04">'Inceptions - Male - Detail'!$M$11:$S$24</definedName>
    <definedName name="I.m.1.13">'Inceptions - Male - Detail'!$V$11:$AB$24</definedName>
    <definedName name="I.m.1.26">'Inceptions - Male - Detail'!$AE$11:$AK$24</definedName>
    <definedName name="I.m.1.52">'Inceptions - Male - Detail'!$AN$11:$AT$24</definedName>
    <definedName name="I.m.2">'Inceptions - Male'!$K$10:$O$69</definedName>
    <definedName name="I.m.2.01">'Inceptions - Male - Detail'!$D$34:$J$47</definedName>
    <definedName name="I.m.2.04">'Inceptions - Male - Detail'!$M$34:$S$47</definedName>
    <definedName name="I.m.2.13">'Inceptions - Male - Detail'!$V$34:$AB$47</definedName>
    <definedName name="I.m.2.26">'Inceptions - Male - Detail'!$AE$34:$AK$47</definedName>
    <definedName name="I.m.2.52">'Inceptions - Male - Detail'!$AN$34:$AT$47</definedName>
    <definedName name="I.m.3">'Inceptions - Male'!$R$10:$V$69</definedName>
    <definedName name="I.m.3.01">'Inceptions - Male - Detail'!$D$57:$J$70</definedName>
    <definedName name="I.m.3.04">'Inceptions - Male - Detail'!$M$57:$S$70</definedName>
    <definedName name="I.m.3.13">'Inceptions - Male - Detail'!$V$57:$AB$70</definedName>
    <definedName name="I.m.3.26">'Inceptions - Male - Detail'!$AE$57:$AK$70</definedName>
    <definedName name="I.m.3.52">'Inceptions - Male - Detail'!$AN$57:$AT$70</definedName>
    <definedName name="I.m.4">'Inceptions - Male'!$Y$10:$AC$69</definedName>
    <definedName name="I.m.4.01">'Inceptions - Male - Detail'!$D$80:$J$93</definedName>
    <definedName name="I.m.4.04">'Inceptions - Male - Detail'!$M$80:$S$93</definedName>
    <definedName name="I.m.4.13">'Inceptions - Male - Detail'!$V$80:$AB$93</definedName>
    <definedName name="I.m.4.26">'Inceptions - Male - Detail'!$AE$80:$AK$93</definedName>
    <definedName name="I.m.4.52">'Inceptions - Male - Detail'!$AN$80:$AT$93</definedName>
    <definedName name="I.m.5">'Inceptions - Male'!$AF$10:$AJ$69</definedName>
    <definedName name="I.m.5.01">'Inceptions - Male - Detail'!$D$103:$J$116</definedName>
    <definedName name="I.m.5.04">'Inceptions - Male - Detail'!$M$103:$S$116</definedName>
    <definedName name="I.m.5.13">'Inceptions - Male - Detail'!$V$103:$AB$116</definedName>
    <definedName name="I.m.5.26">'Inceptions - Male - Detail'!$AE$103:$AK$116</definedName>
    <definedName name="I.m.5.52">'Inceptions - Male - Detail'!$AN$103:$AT$116</definedName>
    <definedName name="I.m.6">'Inceptions - Male'!$AM$10:$AQ$69</definedName>
    <definedName name="I.m.6.01">'Inceptions - Male - Detail'!$D$126:$J$139</definedName>
    <definedName name="I.m.6.04">'Inceptions - Male - Detail'!$M$126:$S$139</definedName>
    <definedName name="I.m.6.13">'Inceptions - Male - Detail'!$V$126:$AB$139</definedName>
    <definedName name="I.m.6.26">'Inceptions - Male - Detail'!$AE$126:$AK$139</definedName>
    <definedName name="I.m.6.52">'Inceptions - Male - Detail'!$AN$126:$AT$139</definedName>
    <definedName name="Investigation">'Contents'!$D$6</definedName>
    <definedName name="M_Occ1_DP1_E">'[1]Summary Tables 3 - 5yr ages'!$Q$40:$Z$61</definedName>
    <definedName name="M_Occ1_DP1_Stats2_E">'[1]Summary Tables 3 - 5yr ages'!$U$40:$V$61</definedName>
    <definedName name="M_Occ1_DP13_E">'[1]Summary Tables 3 - 5yr ages'!$Q$160:$Z$181</definedName>
    <definedName name="M_Occ1_DP13_Stats2_E">'[1]Summary Tables 3 - 5yr ages'!$U$160:$V$181</definedName>
    <definedName name="M_Occ1_DP26_E">'[1]Summary Tables 3 - 5yr ages'!$Q$190:$Z$211</definedName>
    <definedName name="M_Occ1_DP26_Stats2_E">'[1]Summary Tables 3 - 5yr ages'!$U$190:$V$211</definedName>
    <definedName name="M_Occ1_DP4_E">'[1]Summary Tables 3 - 5yr ages'!$Q$100:$Z$121</definedName>
    <definedName name="M_Occ1_DP4_Stats2_E">'[1]Summary Tables 3 - 5yr ages'!$U$100:$V$121</definedName>
    <definedName name="M_Occ1_DP52_E">'[1]Summary Tables 3 - 5yr ages'!$Q$220:$Z$241</definedName>
    <definedName name="M_Occ1_DP52_Stats2_E">'[1]Summary Tables 3 - 5yr ages'!$U$220:$V$241</definedName>
    <definedName name="M_Occ1_Sum2">'[1]Summary Tables 2'!$N$6:$V$55</definedName>
    <definedName name="M_Occ2_DP1_Stats2_adjE">'[2]Summary Tables 3 - 5yr ages'!$AI$282:$AJ$303</definedName>
    <definedName name="M_Occ2_DP1_Stats2_E">'[2]Summary Tables 3 - 5yr ages'!$AI$40:$AJ$61</definedName>
    <definedName name="Office">'Contents'!$D$8</definedName>
    <definedName name="Period">'Contents'!$D$9</definedName>
    <definedName name="_xlnm.Print_Area" localSheetId="9">'Deaths - Female'!$C$3:$BD$79</definedName>
    <definedName name="_xlnm.Print_Area" localSheetId="8">'Deaths - Male'!$C$3:$BD$79</definedName>
    <definedName name="_xlnm.Print_Area" localSheetId="4">'Inceptions - Female'!$C$3:$AR$69</definedName>
    <definedName name="_xlnm.Print_Area" localSheetId="5">'Inceptions - Female - Detail'!$C$3:$AU$140</definedName>
    <definedName name="_xlnm.Print_Area" localSheetId="2">'Inceptions - Male'!$C$3:$AR$69</definedName>
    <definedName name="_xlnm.Print_Area" localSheetId="3">'Inceptions - Male - Detail'!$C$3:$AU$140</definedName>
    <definedName name="_xlnm.Print_Area" localSheetId="7">'Recoveries - Female'!$C$3:$BD$79</definedName>
    <definedName name="_xlnm.Print_Area" localSheetId="6">'Recoveries - Male'!$C$3:$BD$79</definedName>
    <definedName name="R.f.1">'Recoveries - Female'!$D$10:$J$79</definedName>
    <definedName name="R.f.2">'Recoveries - Female'!$M$10:$S$79</definedName>
    <definedName name="R.f.3">'Recoveries - Female'!$V$10:$AB$79</definedName>
    <definedName name="R.f.4">'Recoveries - Female'!$AE$10:$AK$79</definedName>
    <definedName name="R.f.5">'Recoveries - Female'!$AN$10:$AT$79</definedName>
    <definedName name="R.f.6">'Recoveries - Female'!$AW$10:$BC$79</definedName>
    <definedName name="R.m.1">'Recoveries - Male'!$D$10:$J$79</definedName>
    <definedName name="R.m.2">'Recoveries - Male'!$M$10:$S$79</definedName>
    <definedName name="R.m.3">'Recoveries - Male'!$V$10:$AB$79</definedName>
    <definedName name="R.m.4">'Recoveries - Male'!$AE$10:$AK$79</definedName>
    <definedName name="R.m.5">'Recoveries - Male'!$AN$10:$AT$79</definedName>
    <definedName name="R.m.6">'Recoveries - Male'!$AW$10:$BC$79</definedName>
  </definedNames>
  <calcPr calcMode="manual" fullCalcOnLoad="1"/>
</workbook>
</file>

<file path=xl/sharedStrings.xml><?xml version="1.0" encoding="utf-8"?>
<sst xmlns="http://schemas.openxmlformats.org/spreadsheetml/2006/main" count="11787" uniqueCount="469">
  <si>
    <t>Contents</t>
  </si>
  <si>
    <t>DP 1</t>
  </si>
  <si>
    <t>DP 4</t>
  </si>
  <si>
    <t>DP 13</t>
  </si>
  <si>
    <t>DP 26</t>
  </si>
  <si>
    <t>DP 52</t>
  </si>
  <si>
    <t>DP 4-52</t>
  </si>
  <si>
    <t>All DPs</t>
  </si>
  <si>
    <t/>
  </si>
  <si>
    <t>100 × A/E</t>
  </si>
  <si>
    <t>By duration:</t>
  </si>
  <si>
    <t>over 11 years</t>
  </si>
  <si>
    <t>By age group:</t>
  </si>
  <si>
    <t>up to 19</t>
  </si>
  <si>
    <t>Using E</t>
  </si>
  <si>
    <t>Degrees of freedom</t>
  </si>
  <si>
    <t># ( + / - )</t>
  </si>
  <si>
    <t>Deferred Period</t>
  </si>
  <si>
    <t>Exposure</t>
  </si>
  <si>
    <t>Inceptions</t>
  </si>
  <si>
    <t>All ages</t>
  </si>
  <si>
    <t>20 - 24</t>
  </si>
  <si>
    <t>25 - 29</t>
  </si>
  <si>
    <t>30 - 34</t>
  </si>
  <si>
    <t>35 - 39</t>
  </si>
  <si>
    <t>40 - 44</t>
  </si>
  <si>
    <t>45 - 49</t>
  </si>
  <si>
    <t>50 - 54</t>
  </si>
  <si>
    <t>55 - 59</t>
  </si>
  <si>
    <t>Age group</t>
  </si>
  <si>
    <t>All Cells</t>
  </si>
  <si>
    <t>Table R.m.1</t>
  </si>
  <si>
    <t>Table R.m.2</t>
  </si>
  <si>
    <t>Table R.m.3</t>
  </si>
  <si>
    <t>Table R.m.4</t>
  </si>
  <si>
    <t>Table R.m.5</t>
  </si>
  <si>
    <t>Table R.m.6</t>
  </si>
  <si>
    <r>
      <rPr>
        <i/>
        <sz val="12"/>
        <rFont val="Times New Roman"/>
        <family val="1"/>
      </rPr>
      <t>p</t>
    </r>
    <r>
      <rPr>
        <sz val="12"/>
        <rFont val="Times New Roman"/>
        <family val="1"/>
      </rPr>
      <t>(</t>
    </r>
    <r>
      <rPr>
        <sz val="12"/>
        <rFont val="Symbol"/>
        <family val="1"/>
      </rPr>
      <t>c</t>
    </r>
    <r>
      <rPr>
        <vertAlign val="superscript"/>
        <sz val="12"/>
        <rFont val="Times New Roman"/>
        <family val="1"/>
      </rPr>
      <t>2</t>
    </r>
    <r>
      <rPr>
        <sz val="12"/>
        <rFont val="Times New Roman"/>
        <family val="1"/>
      </rPr>
      <t>)</t>
    </r>
  </si>
  <si>
    <r>
      <rPr>
        <i/>
        <sz val="12"/>
        <rFont val="Times New Roman"/>
        <family val="1"/>
      </rPr>
      <t>p</t>
    </r>
    <r>
      <rPr>
        <sz val="12"/>
        <rFont val="Times New Roman"/>
        <family val="1"/>
      </rPr>
      <t xml:space="preserve">(Deviance </t>
    </r>
    <r>
      <rPr>
        <sz val="12"/>
        <rFont val="Symbol"/>
        <family val="1"/>
      </rPr>
      <t>c</t>
    </r>
    <r>
      <rPr>
        <vertAlign val="superscript"/>
        <sz val="12"/>
        <rFont val="Times New Roman"/>
        <family val="1"/>
      </rPr>
      <t>2</t>
    </r>
    <r>
      <rPr>
        <sz val="12"/>
        <rFont val="Times New Roman"/>
        <family val="1"/>
      </rPr>
      <t>)</t>
    </r>
  </si>
  <si>
    <r>
      <rPr>
        <i/>
        <sz val="12"/>
        <rFont val="Times New Roman"/>
        <family val="1"/>
      </rPr>
      <t>p</t>
    </r>
    <r>
      <rPr>
        <sz val="12"/>
        <rFont val="Times New Roman"/>
        <family val="1"/>
      </rPr>
      <t>( + / - )</t>
    </r>
  </si>
  <si>
    <r>
      <rPr>
        <i/>
        <sz val="12"/>
        <rFont val="Times New Roman"/>
        <family val="1"/>
      </rPr>
      <t>p</t>
    </r>
    <r>
      <rPr>
        <sz val="12"/>
        <rFont val="Times New Roman"/>
        <family val="1"/>
      </rPr>
      <t>(</t>
    </r>
    <r>
      <rPr>
        <i/>
        <sz val="12"/>
        <rFont val="Times New Roman"/>
        <family val="1"/>
      </rPr>
      <t>B</t>
    </r>
    <r>
      <rPr>
        <sz val="12"/>
        <rFont val="Times New Roman"/>
        <family val="1"/>
      </rPr>
      <t>)</t>
    </r>
  </si>
  <si>
    <t>Table D.m.1</t>
  </si>
  <si>
    <t>Table D.m.2</t>
  </si>
  <si>
    <t>Table D.m.3</t>
  </si>
  <si>
    <t>Table D.m.4</t>
  </si>
  <si>
    <t>Table D.m.5</t>
  </si>
  <si>
    <t>Table D.m.6</t>
  </si>
  <si>
    <t>Table R.f.1</t>
  </si>
  <si>
    <t>Table R.f.2</t>
  </si>
  <si>
    <t>Table R.f.3</t>
  </si>
  <si>
    <t>Table R.f.4</t>
  </si>
  <si>
    <t>Table R.f.5</t>
  </si>
  <si>
    <t>Table R.f.6</t>
  </si>
  <si>
    <t>Table D.f.1</t>
  </si>
  <si>
    <t>Table D.f.2</t>
  </si>
  <si>
    <t>Table D.f.3</t>
  </si>
  <si>
    <t>Table D.f.4</t>
  </si>
  <si>
    <t>Table D.f.5</t>
  </si>
  <si>
    <t>Table D.f.6</t>
  </si>
  <si>
    <t>Table I.m.1</t>
  </si>
  <si>
    <t>Table I.m.2</t>
  </si>
  <si>
    <t>Table I.m.3</t>
  </si>
  <si>
    <t>Table I.m.4</t>
  </si>
  <si>
    <t>Table I.m.5</t>
  </si>
  <si>
    <t>Table I.m.6</t>
  </si>
  <si>
    <r>
      <t xml:space="preserve">Inceptions, </t>
    </r>
    <r>
      <rPr>
        <i/>
        <sz val="12"/>
        <color indexed="8"/>
        <rFont val="Times New Roman"/>
        <family val="1"/>
      </rPr>
      <t>A</t>
    </r>
  </si>
  <si>
    <r>
      <t xml:space="preserve">Expected, </t>
    </r>
    <r>
      <rPr>
        <i/>
        <sz val="12"/>
        <color indexed="8"/>
        <rFont val="Times New Roman"/>
        <family val="1"/>
      </rPr>
      <t>E</t>
    </r>
  </si>
  <si>
    <r>
      <t xml:space="preserve">Actual, </t>
    </r>
    <r>
      <rPr>
        <b/>
        <i/>
        <sz val="12"/>
        <rFont val="Times New Roman"/>
        <family val="1"/>
      </rPr>
      <t>A</t>
    </r>
  </si>
  <si>
    <r>
      <t xml:space="preserve">Expected, </t>
    </r>
    <r>
      <rPr>
        <b/>
        <i/>
        <sz val="12"/>
        <rFont val="Times New Roman"/>
        <family val="1"/>
      </rPr>
      <t>E</t>
    </r>
  </si>
  <si>
    <t>Table I.f.1</t>
  </si>
  <si>
    <t>Table I.f.2</t>
  </si>
  <si>
    <t>Table I.f.3</t>
  </si>
  <si>
    <t>Table I.f.4</t>
  </si>
  <si>
    <t>Table I.f.5</t>
  </si>
  <si>
    <t>Table I.f.6</t>
  </si>
  <si>
    <t>Summary of data and experience by age group</t>
  </si>
  <si>
    <t>Table I.m.1.01</t>
  </si>
  <si>
    <t>Table I.m.1.52</t>
  </si>
  <si>
    <t>Table I.m.1.26</t>
  </si>
  <si>
    <t>Table I.m.1.13</t>
  </si>
  <si>
    <t>Table I.m.1.04</t>
  </si>
  <si>
    <t>Table I.m.2.01</t>
  </si>
  <si>
    <t>Table I.m.2.04</t>
  </si>
  <si>
    <t>Table I.m.2.13</t>
  </si>
  <si>
    <t>Table I.m.2.26</t>
  </si>
  <si>
    <t>Table I.m.2.52</t>
  </si>
  <si>
    <t>Table I.m.3.01</t>
  </si>
  <si>
    <t>Table I.m.3.04</t>
  </si>
  <si>
    <t>Table I.m.3.13</t>
  </si>
  <si>
    <t>Table I.m.3.26</t>
  </si>
  <si>
    <t>Table I.m.3.52</t>
  </si>
  <si>
    <t>Table I.m.4.01</t>
  </si>
  <si>
    <t>Table I.m.4.04</t>
  </si>
  <si>
    <t>Table I.m.4.13</t>
  </si>
  <si>
    <t>Table I.m.4.26</t>
  </si>
  <si>
    <t>Table I.m.4.52</t>
  </si>
  <si>
    <t>Table I.m.5.01</t>
  </si>
  <si>
    <t>Table I.m.5.04</t>
  </si>
  <si>
    <t>Table I.m.5.13</t>
  </si>
  <si>
    <t>Table I.m.5.26</t>
  </si>
  <si>
    <t>Table I.m.5.52</t>
  </si>
  <si>
    <t>Table I.m.6.01</t>
  </si>
  <si>
    <t>Table I.m.6.04</t>
  </si>
  <si>
    <t>Table I.m.6.13</t>
  </si>
  <si>
    <t>Table I.m.6.26</t>
  </si>
  <si>
    <t>Table I.m.6.52</t>
  </si>
  <si>
    <t>Table I.f.1.01</t>
  </si>
  <si>
    <t>Table I.f.1.04</t>
  </si>
  <si>
    <t>Table I.f.1.13</t>
  </si>
  <si>
    <t>Table I.f.1.26</t>
  </si>
  <si>
    <t>Table I.f.1.52</t>
  </si>
  <si>
    <t>Table I.f.2.01</t>
  </si>
  <si>
    <t>Table I.f.2.04</t>
  </si>
  <si>
    <t>Table I.f.2.13</t>
  </si>
  <si>
    <t>Table I.f.2.26</t>
  </si>
  <si>
    <t>Table I.f.2.52</t>
  </si>
  <si>
    <t>Table I.f.3.01</t>
  </si>
  <si>
    <t>Table I.f.3.04</t>
  </si>
  <si>
    <t>Table I.f.3.13</t>
  </si>
  <si>
    <t>Table I.f.3.26</t>
  </si>
  <si>
    <t>Table I.f.3.52</t>
  </si>
  <si>
    <t>Table I.f.4.01</t>
  </si>
  <si>
    <t>Table I.f.4.04</t>
  </si>
  <si>
    <t>Table I.f.4.13</t>
  </si>
  <si>
    <t>Table I.f.4.26</t>
  </si>
  <si>
    <t>Table I.f.4.52</t>
  </si>
  <si>
    <t>Table I.f.5.01</t>
  </si>
  <si>
    <t>Table I.f.5.04</t>
  </si>
  <si>
    <t>Table I.f.5.13</t>
  </si>
  <si>
    <t>Table I.f.5.26</t>
  </si>
  <si>
    <t>Table I.f.5.52</t>
  </si>
  <si>
    <t>Table I.f.6.01</t>
  </si>
  <si>
    <t>Table I.f.6.04</t>
  </si>
  <si>
    <t>Table I.f.6.13</t>
  </si>
  <si>
    <t>Table I.f.6.26</t>
  </si>
  <si>
    <t>Table I.f.6.52</t>
  </si>
  <si>
    <t>Recoveries</t>
  </si>
  <si>
    <t>Deaths</t>
  </si>
  <si>
    <t>Deferred Period 52 weeks</t>
  </si>
  <si>
    <t>Deferred Period 26 weeks</t>
  </si>
  <si>
    <t>Deferred Period 13 weeks</t>
  </si>
  <si>
    <t>Deferred Period 4 weeks</t>
  </si>
  <si>
    <t>Deferred Period 1 week</t>
  </si>
  <si>
    <t>17 - 19</t>
  </si>
  <si>
    <t>60 - 64</t>
  </si>
  <si>
    <t>70 and over</t>
  </si>
  <si>
    <t>7 - 14 days</t>
  </si>
  <si>
    <t>2 - 3 weeks</t>
  </si>
  <si>
    <t>3 - 4 weeks</t>
  </si>
  <si>
    <t>4 - 8 weeks</t>
  </si>
  <si>
    <t>8 - 13 weeks</t>
  </si>
  <si>
    <t>39 - 52 weeks</t>
  </si>
  <si>
    <t>52 weeks - 2 years</t>
  </si>
  <si>
    <t>2 - 5 years</t>
  </si>
  <si>
    <t>5 - 11 years</t>
  </si>
  <si>
    <t>65 - 69</t>
  </si>
  <si>
    <t>13 - 17 weeks</t>
  </si>
  <si>
    <t>17 - 26 weeks</t>
  </si>
  <si>
    <t>26 - 30 weeks</t>
  </si>
  <si>
    <t>30 - 39 weeks</t>
  </si>
  <si>
    <t>Summary of experience by Deferred Period</t>
  </si>
  <si>
    <t>Comparison Basis:</t>
  </si>
  <si>
    <t>IPM 1991-98</t>
  </si>
  <si>
    <t>Office:</t>
  </si>
  <si>
    <t>Investigation Period:</t>
  </si>
  <si>
    <t>CMI Occupation Class 1</t>
  </si>
  <si>
    <t>CMI Occupation Class 2</t>
  </si>
  <si>
    <t>CMI Occupation Class 3</t>
  </si>
  <si>
    <t>CMI Occupation Class 4</t>
  </si>
  <si>
    <t>CMI Occupation Class Unknown</t>
  </si>
  <si>
    <t>All CMI Occupation Classes</t>
  </si>
  <si>
    <t>Counting Duplicates:</t>
  </si>
  <si>
    <t>Excluding Duplicates:</t>
  </si>
  <si>
    <r>
      <t xml:space="preserve">100 × </t>
    </r>
    <r>
      <rPr>
        <b/>
        <i/>
        <sz val="12"/>
        <color indexed="8"/>
        <rFont val="Times New Roman"/>
        <family val="1"/>
      </rPr>
      <t>A</t>
    </r>
    <r>
      <rPr>
        <b/>
        <sz val="12"/>
        <color indexed="8"/>
        <rFont val="Times New Roman"/>
        <family val="1"/>
      </rPr>
      <t>/</t>
    </r>
    <r>
      <rPr>
        <b/>
        <i/>
        <sz val="12"/>
        <color indexed="8"/>
        <rFont val="Times New Roman"/>
        <family val="1"/>
      </rPr>
      <t>E</t>
    </r>
  </si>
  <si>
    <r>
      <t xml:space="preserve">Using </t>
    </r>
    <r>
      <rPr>
        <b/>
        <i/>
        <sz val="12"/>
        <color indexed="8"/>
        <rFont val="Times New Roman"/>
        <family val="1"/>
      </rPr>
      <t>E</t>
    </r>
  </si>
  <si>
    <r>
      <t xml:space="preserve">Using </t>
    </r>
    <r>
      <rPr>
        <b/>
        <i/>
        <sz val="12"/>
        <color indexed="8"/>
        <rFont val="Times New Roman"/>
        <family val="1"/>
      </rPr>
      <t>E</t>
    </r>
    <r>
      <rPr>
        <b/>
        <sz val="12"/>
        <color indexed="8"/>
        <rFont val="Times New Roman"/>
        <family val="1"/>
      </rPr>
      <t xml:space="preserve">* = </t>
    </r>
    <r>
      <rPr>
        <b/>
        <i/>
        <sz val="12"/>
        <color indexed="8"/>
        <rFont val="Times New Roman"/>
        <family val="1"/>
      </rPr>
      <t>E</t>
    </r>
    <r>
      <rPr>
        <b/>
        <sz val="12"/>
        <color indexed="8"/>
        <rFont val="Times New Roman"/>
        <family val="1"/>
      </rPr>
      <t xml:space="preserve"> × (</t>
    </r>
    <r>
      <rPr>
        <b/>
        <sz val="12"/>
        <color indexed="8"/>
        <rFont val="Symbol"/>
        <family val="1"/>
      </rPr>
      <t>S</t>
    </r>
    <r>
      <rPr>
        <b/>
        <i/>
        <sz val="12"/>
        <color indexed="8"/>
        <rFont val="Times New Roman"/>
        <family val="1"/>
      </rPr>
      <t>A</t>
    </r>
    <r>
      <rPr>
        <b/>
        <sz val="12"/>
        <color indexed="8"/>
        <rFont val="Times New Roman"/>
        <family val="1"/>
      </rPr>
      <t>/</t>
    </r>
    <r>
      <rPr>
        <b/>
        <sz val="12"/>
        <color indexed="8"/>
        <rFont val="Symbol"/>
        <family val="1"/>
      </rPr>
      <t>S</t>
    </r>
    <r>
      <rPr>
        <b/>
        <i/>
        <sz val="12"/>
        <color indexed="8"/>
        <rFont val="Times New Roman"/>
        <family val="1"/>
      </rPr>
      <t>E)</t>
    </r>
  </si>
  <si>
    <t>Poisson Deviance</t>
  </si>
  <si>
    <r>
      <rPr>
        <i/>
        <sz val="12"/>
        <color indexed="8"/>
        <rFont val="Times New Roman"/>
        <family val="1"/>
      </rPr>
      <t>p</t>
    </r>
    <r>
      <rPr>
        <sz val="12"/>
        <color indexed="8"/>
        <rFont val="Times New Roman"/>
        <family val="1"/>
      </rPr>
      <t>(Runs)</t>
    </r>
  </si>
  <si>
    <r>
      <rPr>
        <i/>
        <sz val="12"/>
        <color indexed="8"/>
        <rFont val="Times New Roman"/>
        <family val="1"/>
      </rPr>
      <t>p</t>
    </r>
    <r>
      <rPr>
        <sz val="12"/>
        <color indexed="8"/>
        <rFont val="Times New Roman"/>
        <family val="1"/>
      </rPr>
      <t>(K-S)</t>
    </r>
  </si>
  <si>
    <t>#(Runs)</t>
  </si>
  <si>
    <r>
      <t xml:space="preserve">Pearson </t>
    </r>
    <r>
      <rPr>
        <i/>
        <sz val="12"/>
        <rFont val="Times New Roman"/>
        <family val="1"/>
      </rPr>
      <t>X</t>
    </r>
    <r>
      <rPr>
        <vertAlign val="superscript"/>
        <sz val="12"/>
        <rFont val="Times New Roman"/>
        <family val="1"/>
      </rPr>
      <t>2</t>
    </r>
    <r>
      <rPr>
        <sz val="12"/>
        <rFont val="Times New Roman"/>
        <family val="1"/>
      </rPr>
      <t xml:space="preserve"> = </t>
    </r>
    <r>
      <rPr>
        <sz val="12"/>
        <rFont val="Symbol"/>
        <family val="1"/>
      </rPr>
      <t>S</t>
    </r>
    <r>
      <rPr>
        <i/>
        <sz val="12"/>
        <rFont val="Times New Roman"/>
        <family val="1"/>
      </rPr>
      <t>z</t>
    </r>
    <r>
      <rPr>
        <vertAlign val="superscript"/>
        <sz val="12"/>
        <rFont val="Times New Roman"/>
        <family val="1"/>
      </rPr>
      <t>2</t>
    </r>
  </si>
  <si>
    <t>Deferred Period:</t>
  </si>
  <si>
    <r>
      <rPr>
        <i/>
        <sz val="12"/>
        <rFont val="Times New Roman"/>
        <family val="1"/>
      </rPr>
      <t>p</t>
    </r>
    <r>
      <rPr>
        <sz val="12"/>
        <rFont val="Times New Roman"/>
        <family val="1"/>
      </rPr>
      <t>(TW-KS)</t>
    </r>
  </si>
  <si>
    <t>Males</t>
  </si>
  <si>
    <t>Individual Income Protection</t>
  </si>
  <si>
    <t>Females</t>
  </si>
  <si>
    <t>All Offices</t>
  </si>
  <si>
    <t>Standard*</t>
  </si>
  <si>
    <t>Counting Duplicates</t>
  </si>
  <si>
    <t>Excluding Duplicates</t>
  </si>
  <si>
    <r>
      <t xml:space="preserve">Inceptions, </t>
    </r>
    <r>
      <rPr>
        <b/>
        <i/>
        <sz val="12"/>
        <color indexed="8"/>
        <rFont val="Times New Roman"/>
        <family val="1"/>
      </rPr>
      <t>A</t>
    </r>
  </si>
  <si>
    <r>
      <t xml:space="preserve">Expected, </t>
    </r>
    <r>
      <rPr>
        <b/>
        <i/>
        <sz val="12"/>
        <color indexed="8"/>
        <rFont val="Times New Roman"/>
        <family val="1"/>
      </rPr>
      <t>E</t>
    </r>
  </si>
  <si>
    <r>
      <t xml:space="preserve">100 × </t>
    </r>
    <r>
      <rPr>
        <b/>
        <i/>
        <sz val="12"/>
        <rFont val="Times New Roman"/>
        <family val="1"/>
      </rPr>
      <t>A</t>
    </r>
    <r>
      <rPr>
        <b/>
        <sz val="12"/>
        <rFont val="Times New Roman"/>
        <family val="1"/>
      </rPr>
      <t>/</t>
    </r>
    <r>
      <rPr>
        <b/>
        <i/>
        <sz val="12"/>
        <rFont val="Times New Roman"/>
        <family val="1"/>
      </rPr>
      <t>E</t>
    </r>
  </si>
  <si>
    <r>
      <rPr>
        <b/>
        <i/>
        <sz val="12"/>
        <color indexed="8"/>
        <rFont val="Times New Roman"/>
        <family val="1"/>
      </rPr>
      <t>E</t>
    </r>
    <r>
      <rPr>
        <b/>
        <sz val="12"/>
        <color indexed="8"/>
        <rFont val="Times New Roman"/>
        <family val="1"/>
      </rPr>
      <t>*</t>
    </r>
  </si>
  <si>
    <r>
      <t xml:space="preserve">100 × </t>
    </r>
    <r>
      <rPr>
        <b/>
        <i/>
        <sz val="12"/>
        <rFont val="Times New Roman"/>
        <family val="1"/>
      </rPr>
      <t>A</t>
    </r>
    <r>
      <rPr>
        <b/>
        <sz val="12"/>
        <rFont val="Times New Roman"/>
        <family val="1"/>
      </rPr>
      <t>/</t>
    </r>
    <r>
      <rPr>
        <b/>
        <i/>
        <sz val="12"/>
        <rFont val="Times New Roman"/>
        <family val="1"/>
      </rPr>
      <t>E</t>
    </r>
    <r>
      <rPr>
        <b/>
        <sz val="12"/>
        <rFont val="Times New Roman"/>
        <family val="1"/>
      </rPr>
      <t>*</t>
    </r>
  </si>
  <si>
    <t>Continuous Mortality Investigation</t>
  </si>
  <si>
    <t>Income Protection Committee</t>
  </si>
  <si>
    <t>This workbook presents the summary-level results of the investigation into Claim Inceptions and Terminations for the following experience:</t>
  </si>
  <si>
    <t>Investigation:</t>
  </si>
  <si>
    <t>Data subset:</t>
  </si>
  <si>
    <t>Claim Inceptions - Male - Summary</t>
  </si>
  <si>
    <t>Claim Inceptions - Male - Detail</t>
  </si>
  <si>
    <t>Claim Inceptions - Female - Summary</t>
  </si>
  <si>
    <t>Claim Inceptions - Female - Detail</t>
  </si>
  <si>
    <t>Claimant Recoveries - Male - Summary</t>
  </si>
  <si>
    <t>Claimant Recoveries - Female -Summary</t>
  </si>
  <si>
    <t>Claimant Deaths - Male - Summary</t>
  </si>
  <si>
    <t>Claimant Deaths - Female - Summary</t>
  </si>
  <si>
    <r>
      <t xml:space="preserve">Summary results by Occupation Class and Deferred Period: data totals;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by age group; results of statistical tests</t>
    </r>
  </si>
  <si>
    <t>Claim Inceptions</t>
  </si>
  <si>
    <t>Claim Terminations</t>
  </si>
  <si>
    <r>
      <t xml:space="preserve">Data summarised by age group for each Occupation Class and Deferred Period: exposure, </t>
    </r>
    <r>
      <rPr>
        <i/>
        <sz val="12"/>
        <color indexed="8"/>
        <rFont val="Times New Roman"/>
        <family val="1"/>
      </rPr>
      <t>A</t>
    </r>
    <r>
      <rPr>
        <sz val="12"/>
        <color indexed="8"/>
        <rFont val="Times New Roman"/>
        <family val="1"/>
      </rPr>
      <t xml:space="preserve">, </t>
    </r>
    <r>
      <rPr>
        <i/>
        <sz val="12"/>
        <color indexed="8"/>
        <rFont val="Times New Roman"/>
        <family val="1"/>
      </rPr>
      <t>E</t>
    </r>
    <r>
      <rPr>
        <sz val="12"/>
        <color indexed="8"/>
        <rFont val="Times New Roman"/>
        <family val="1"/>
      </rPr>
      <t xml:space="preserve"> and </t>
    </r>
    <r>
      <rPr>
        <i/>
        <sz val="12"/>
        <color indexed="8"/>
        <rFont val="Times New Roman"/>
        <family val="1"/>
      </rPr>
      <t>A</t>
    </r>
    <r>
      <rPr>
        <sz val="12"/>
        <color indexed="8"/>
        <rFont val="Times New Roman"/>
        <family val="1"/>
      </rPr>
      <t>/</t>
    </r>
    <r>
      <rPr>
        <i/>
        <sz val="12"/>
        <color indexed="8"/>
        <rFont val="Times New Roman"/>
        <family val="1"/>
      </rPr>
      <t>E</t>
    </r>
  </si>
  <si>
    <t>Queries and requests</t>
  </si>
  <si>
    <t>CMI Working Paper 59</t>
  </si>
  <si>
    <t>CMI Working Paper 60</t>
  </si>
  <si>
    <t>Useful Reference Material</t>
  </si>
  <si>
    <t>Commentary on CMI Individual IP experience for 1991-2006</t>
  </si>
  <si>
    <t>Address:</t>
  </si>
  <si>
    <t>CMI, Cheapside House, 138 Cheapside, London, EC2V 6BW</t>
  </si>
  <si>
    <t>Email:</t>
  </si>
  <si>
    <t>IP@cmib.org.uk</t>
  </si>
  <si>
    <t>Telephone:</t>
  </si>
  <si>
    <t>020 7776 3820</t>
  </si>
  <si>
    <t>The CMI welcomes feedback and suggestions on its work, and would be glad to assist you with any queries or requests you may have in relation to these results or to the IP investigation.</t>
  </si>
  <si>
    <t>Description of CMI IP dataset, experience analysis methodology, statistical tests and format of results tables</t>
  </si>
  <si>
    <r>
      <t>The following worksheets compare actual Claim events (</t>
    </r>
    <r>
      <rPr>
        <i/>
        <sz val="12"/>
        <color indexed="8"/>
        <rFont val="Times New Roman"/>
        <family val="1"/>
      </rPr>
      <t>A</t>
    </r>
    <r>
      <rPr>
        <sz val="12"/>
        <color indexed="8"/>
        <rFont val="Times New Roman"/>
        <family val="1"/>
      </rPr>
      <t>) with those expected (</t>
    </r>
    <r>
      <rPr>
        <i/>
        <sz val="12"/>
        <color indexed="8"/>
        <rFont val="Times New Roman"/>
        <family val="1"/>
      </rPr>
      <t>E</t>
    </r>
    <r>
      <rPr>
        <sz val="12"/>
        <color indexed="8"/>
        <rFont val="Times New Roman"/>
        <family val="1"/>
      </rPr>
      <t>) using the Comparison Basis</t>
    </r>
  </si>
  <si>
    <t>Reference</t>
  </si>
  <si>
    <t>Important Notes</t>
  </si>
  <si>
    <t>CMI Income Protection Investigation</t>
  </si>
  <si>
    <t>Notes on the CMI IP experience analysis and presentation of results</t>
  </si>
  <si>
    <t>Notes on the presentation of the results:</t>
  </si>
  <si>
    <t>This reference document provides:</t>
  </si>
  <si>
    <t>A summary of the statisical tests included in the analysis and a guide for IP practitioners on the interpretation of the statistical test results.</t>
  </si>
  <si>
    <t>A description of the results tables presented in this workbook.</t>
  </si>
  <si>
    <t>A desription of the CMI IP dataset.</t>
  </si>
  <si>
    <t>A statement of the statistical model and methodology used for the CMI IP experience analysis.</t>
  </si>
  <si>
    <t>An outline of the main features of the IP experience graduations used as comparison bases.</t>
  </si>
  <si>
    <t>For the 'detail' level tables:</t>
  </si>
  <si>
    <t>For the 'summary' level tables:</t>
  </si>
  <si>
    <r>
      <t xml:space="preserve">Summary results by Occ Class and DP: data totals;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by age group and by duration Sick; results of statistical tests</t>
    </r>
  </si>
  <si>
    <r>
      <t xml:space="preserve">Data totals,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and the results of statistical tests are shown for each combination of Sex, Occupation Class and Deferred Period.</t>
    </r>
  </si>
  <si>
    <r>
      <t xml:space="preserve">Age and duration cells are grouped for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and for some of the statisitcal tests, to ensure </t>
    </r>
    <r>
      <rPr>
        <i/>
        <sz val="12"/>
        <color indexed="8"/>
        <rFont val="Times New Roman"/>
        <family val="1"/>
      </rPr>
      <t>E</t>
    </r>
    <r>
      <rPr>
        <sz val="12"/>
        <color indexed="8"/>
        <rFont val="Times New Roman"/>
        <family val="1"/>
      </rPr>
      <t xml:space="preserve"> &gt; 5 (for Inceptions ) or &gt; 8 (for Terminations).</t>
    </r>
  </si>
  <si>
    <t>Arrows ↑ or ↓ indicate where (and in which direction) a cell has been grouped with its neighbour(s).</t>
  </si>
  <si>
    <r>
      <t xml:space="preserve">Exposure, actual Inceptions, </t>
    </r>
    <r>
      <rPr>
        <i/>
        <sz val="12"/>
        <color indexed="8"/>
        <rFont val="Times New Roman"/>
        <family val="1"/>
      </rPr>
      <t>A</t>
    </r>
    <r>
      <rPr>
        <sz val="12"/>
        <color indexed="8"/>
        <rFont val="Times New Roman"/>
        <family val="1"/>
      </rPr>
      <t xml:space="preserve">, expected Inceptions, </t>
    </r>
    <r>
      <rPr>
        <i/>
        <sz val="12"/>
        <color indexed="8"/>
        <rFont val="Times New Roman"/>
        <family val="1"/>
      </rPr>
      <t>E</t>
    </r>
    <r>
      <rPr>
        <sz val="12"/>
        <color indexed="8"/>
        <rFont val="Times New Roman"/>
        <family val="1"/>
      </rPr>
      <t xml:space="preserve">, and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are shown for each age group for each combination of Sex, Occupation Class and Deferred Period.</t>
    </r>
  </si>
  <si>
    <r>
      <t xml:space="preserve">Two sets of statisical test results are reported:  first testing </t>
    </r>
    <r>
      <rPr>
        <i/>
        <sz val="12"/>
        <color indexed="8"/>
        <rFont val="Times New Roman"/>
        <family val="1"/>
      </rPr>
      <t>A</t>
    </r>
    <r>
      <rPr>
        <sz val="12"/>
        <color indexed="8"/>
        <rFont val="Times New Roman"/>
        <family val="1"/>
      </rPr>
      <t xml:space="preserve"> against </t>
    </r>
    <r>
      <rPr>
        <i/>
        <sz val="12"/>
        <color indexed="8"/>
        <rFont val="Times New Roman"/>
        <family val="1"/>
      </rPr>
      <t>E</t>
    </r>
    <r>
      <rPr>
        <sz val="12"/>
        <color indexed="8"/>
        <rFont val="Times New Roman"/>
        <family val="1"/>
      </rPr>
      <t xml:space="preserve">; then testing </t>
    </r>
    <r>
      <rPr>
        <i/>
        <sz val="12"/>
        <color indexed="8"/>
        <rFont val="Times New Roman"/>
        <family val="1"/>
      </rPr>
      <t>A</t>
    </r>
    <r>
      <rPr>
        <sz val="12"/>
        <color indexed="8"/>
        <rFont val="Times New Roman"/>
        <family val="1"/>
      </rPr>
      <t xml:space="preserve"> against </t>
    </r>
    <r>
      <rPr>
        <i/>
        <sz val="12"/>
        <color indexed="8"/>
        <rFont val="Times New Roman"/>
        <family val="1"/>
      </rPr>
      <t>E</t>
    </r>
    <r>
      <rPr>
        <sz val="12"/>
        <color indexed="8"/>
        <rFont val="Times New Roman"/>
        <family val="1"/>
      </rPr>
      <t xml:space="preserve">* = </t>
    </r>
    <r>
      <rPr>
        <i/>
        <sz val="12"/>
        <color indexed="8"/>
        <rFont val="Times New Roman"/>
        <family val="1"/>
      </rPr>
      <t>E</t>
    </r>
    <r>
      <rPr>
        <sz val="12"/>
        <color indexed="8"/>
        <rFont val="Times New Roman"/>
        <family val="1"/>
      </rPr>
      <t xml:space="preserve"> x </t>
    </r>
    <r>
      <rPr>
        <sz val="12"/>
        <color indexed="8"/>
        <rFont val="Symbol"/>
        <family val="1"/>
      </rPr>
      <t>S</t>
    </r>
    <r>
      <rPr>
        <i/>
        <sz val="12"/>
        <color indexed="8"/>
        <rFont val="Times New Roman"/>
        <family val="1"/>
      </rPr>
      <t>A</t>
    </r>
    <r>
      <rPr>
        <sz val="12"/>
        <color indexed="8"/>
        <rFont val="Times New Roman"/>
        <family val="1"/>
      </rPr>
      <t>/</t>
    </r>
    <r>
      <rPr>
        <sz val="12"/>
        <color indexed="8"/>
        <rFont val="Symbol"/>
        <family val="1"/>
      </rPr>
      <t>S</t>
    </r>
    <r>
      <rPr>
        <i/>
        <sz val="12"/>
        <color indexed="8"/>
        <rFont val="Times New Roman"/>
        <family val="1"/>
      </rPr>
      <t>E</t>
    </r>
    <r>
      <rPr>
        <sz val="12"/>
        <color indexed="8"/>
        <rFont val="Times New Roman"/>
        <family val="1"/>
      </rPr>
      <t xml:space="preserve"> for the relevant Sex, DP and Occ Class.</t>
    </r>
  </si>
  <si>
    <r>
      <t xml:space="preserve">The tests using </t>
    </r>
    <r>
      <rPr>
        <i/>
        <sz val="12"/>
        <color indexed="8"/>
        <rFont val="Times New Roman"/>
        <family val="1"/>
      </rPr>
      <t>E</t>
    </r>
    <r>
      <rPr>
        <sz val="12"/>
        <color indexed="8"/>
        <rFont val="Times New Roman"/>
        <family val="1"/>
      </rPr>
      <t xml:space="preserve">* examine whether the experience could reasonably be represented by a simple rescaling of the comparison basis to reflect the overall level of Claim event rates. </t>
    </r>
  </si>
  <si>
    <t>-</t>
  </si>
  <si>
    <t>28  /  21</t>
  </si>
  <si>
    <t>27  /  21</t>
  </si>
  <si>
    <t>22  /  25</t>
  </si>
  <si>
    <t>23  /  23</t>
  </si>
  <si>
    <t>19  /  20</t>
  </si>
  <si>
    <t>14  /  9</t>
  </si>
  <si>
    <t>4  /  1</t>
  </si>
  <si>
    <t>32  /  36</t>
  </si>
  <si>
    <t>43  /  48</t>
  </si>
  <si>
    <t>17  /  19</t>
  </si>
  <si>
    <t>15  /  8</t>
  </si>
  <si>
    <t>2  /  3</t>
  </si>
  <si>
    <t>34  /  34</t>
  </si>
  <si>
    <t>0  /  1</t>
  </si>
  <si>
    <t>1  /  0</t>
  </si>
  <si>
    <t>5  /  26</t>
  </si>
  <si>
    <t>9  /  15</t>
  </si>
  <si>
    <t>3  /  3</t>
  </si>
  <si>
    <t>17  /  38</t>
  </si>
  <si>
    <t>4  /  3</t>
  </si>
  <si>
    <t>22  /  29</t>
  </si>
  <si>
    <t>14  /  25</t>
  </si>
  <si>
    <t>16  /  22</t>
  </si>
  <si>
    <t>5  /  16</t>
  </si>
  <si>
    <t>18  /  40</t>
  </si>
  <si>
    <t>9  /  10</t>
  </si>
  <si>
    <t>2  /  2</t>
  </si>
  <si>
    <t>23  /  32</t>
  </si>
  <si>
    <t>12  /  11</t>
  </si>
  <si>
    <t>12  /  12</t>
  </si>
  <si>
    <t>12  /  10</t>
  </si>
  <si>
    <t>1  /  3</t>
  </si>
  <si>
    <t>23  /  22</t>
  </si>
  <si>
    <t>11  /  14</t>
  </si>
  <si>
    <t>3  /  1</t>
  </si>
  <si>
    <t>21  /  28</t>
  </si>
  <si>
    <t>28  /  20</t>
  </si>
  <si>
    <t>23  /  46</t>
  </si>
  <si>
    <t>15  /  19</t>
  </si>
  <si>
    <t>5  /  3</t>
  </si>
  <si>
    <t>36  /  46</t>
  </si>
  <si>
    <t>50  /  54</t>
  </si>
  <si>
    <t>26  /  29</t>
  </si>
  <si>
    <t>18  /  16</t>
  </si>
  <si>
    <t>5  /  4</t>
  </si>
  <si>
    <t>41  /  41</t>
  </si>
  <si>
    <t>53  /  51</t>
  </si>
  <si>
    <t>↓</t>
  </si>
  <si>
    <t>↑</t>
  </si>
  <si>
    <t>0  /  3</t>
  </si>
  <si>
    <t>1  /  1</t>
  </si>
  <si>
    <t>0  /  6</t>
  </si>
  <si>
    <t>2  /  1</t>
  </si>
  <si>
    <t>4  /  6</t>
  </si>
  <si>
    <t>0  /  10</t>
  </si>
  <si>
    <t>4  /  20</t>
  </si>
  <si>
    <t>4  /  22</t>
  </si>
  <si>
    <t>5  /  5</t>
  </si>
  <si>
    <t>3  /  5</t>
  </si>
  <si>
    <t>7  /  12</t>
  </si>
  <si>
    <t>8  /  12</t>
  </si>
  <si>
    <t>2  /  10</t>
  </si>
  <si>
    <t>0  /  12</t>
  </si>
  <si>
    <t>1  /  2</t>
  </si>
  <si>
    <t>0  /  8</t>
  </si>
  <si>
    <t>2  /  14</t>
  </si>
  <si>
    <t>4  /  18</t>
  </si>
  <si>
    <t>3  /  14</t>
  </si>
  <si>
    <t>4  /  36</t>
  </si>
  <si>
    <t>4  /  38</t>
  </si>
  <si>
    <t>10  /  8</t>
  </si>
  <si>
    <t>5  /  6</t>
  </si>
  <si>
    <t>19  /  17</t>
  </si>
  <si>
    <t>18  /  19</t>
  </si>
  <si>
    <t>10  /  13</t>
  </si>
  <si>
    <t>13  /  8</t>
  </si>
  <si>
    <t>9  /  19</t>
  </si>
  <si>
    <t>9  /  14</t>
  </si>
  <si>
    <t>8  /  15</t>
  </si>
  <si>
    <t>9  /  7</t>
  </si>
  <si>
    <t>21  /  35</t>
  </si>
  <si>
    <t>27  /  47</t>
  </si>
  <si>
    <t>11  /  11</t>
  </si>
  <si>
    <t>8  /  11</t>
  </si>
  <si>
    <t>24  /  32</t>
  </si>
  <si>
    <t>35  /  38</t>
  </si>
  <si>
    <t>0  /  13</t>
  </si>
  <si>
    <t>3  /  4</t>
  </si>
  <si>
    <t>1  /  9</t>
  </si>
  <si>
    <t>0  /  4</t>
  </si>
  <si>
    <t>5  /  25</t>
  </si>
  <si>
    <t>1  /  4</t>
  </si>
  <si>
    <t>3  /  2</t>
  </si>
  <si>
    <t>8  /  28</t>
  </si>
  <si>
    <t>12  /  18</t>
  </si>
  <si>
    <t>12  /  21</t>
  </si>
  <si>
    <t>13  /  10</t>
  </si>
  <si>
    <t>4  /  2</t>
  </si>
  <si>
    <t>21  /  41</t>
  </si>
  <si>
    <t>25  /  53</t>
  </si>
  <si>
    <t>13  /  14</t>
  </si>
  <si>
    <t>4  /  4</t>
  </si>
  <si>
    <t>25  /  35</t>
  </si>
  <si>
    <t>35  /  41</t>
  </si>
  <si>
    <t>1  /  12</t>
  </si>
  <si>
    <t>0  /  7</t>
  </si>
  <si>
    <t>1  /  17</t>
  </si>
  <si>
    <t>1  /  18</t>
  </si>
  <si>
    <t>3  /  6</t>
  </si>
  <si>
    <t>1999-2002</t>
  </si>
  <si>
    <t>6 / 33</t>
  </si>
  <si>
    <t>3 / 39</t>
  </si>
  <si>
    <t>11 / 29</t>
  </si>
  <si>
    <t>13 / 25</t>
  </si>
  <si>
    <t>11 / 21</t>
  </si>
  <si>
    <t>19 / 20</t>
  </si>
  <si>
    <t>18 / 24</t>
  </si>
  <si>
    <t>20 / 20</t>
  </si>
  <si>
    <t>18 / 19</t>
  </si>
  <si>
    <t>13 / 19</t>
  </si>
  <si>
    <t>0 / 9</t>
  </si>
  <si>
    <t>12 / 24</t>
  </si>
  <si>
    <t>21 / 9</t>
  </si>
  <si>
    <t>12 / 11</t>
  </si>
  <si>
    <t>6 / 6</t>
  </si>
  <si>
    <t>0 / 1</t>
  </si>
  <si>
    <t>15 / 16</t>
  </si>
  <si>
    <t>14 / 20</t>
  </si>
  <si>
    <t>5 / 7</t>
  </si>
  <si>
    <t>0 / 2</t>
  </si>
  <si>
    <t>15 / 23</t>
  </si>
  <si>
    <t>23 / 5</t>
  </si>
  <si>
    <t>10 / 1</t>
  </si>
  <si>
    <t>5 / 2</t>
  </si>
  <si>
    <t>1 / 0</t>
  </si>
  <si>
    <t>17 / 20</t>
  </si>
  <si>
    <t>15 / 17</t>
  </si>
  <si>
    <t>6 / 10</t>
  </si>
  <si>
    <t>6 / 3</t>
  </si>
  <si>
    <t>20 / 5</t>
  </si>
  <si>
    <t>22 / 2</t>
  </si>
  <si>
    <t>8 / 1</t>
  </si>
  <si>
    <t>3 / 1</t>
  </si>
  <si>
    <t>19 / 11</t>
  </si>
  <si>
    <t>18 / 20</t>
  </si>
  <si>
    <t>8 / 4</t>
  </si>
  <si>
    <t>3 / 2</t>
  </si>
  <si>
    <t>16 / 23</t>
  </si>
  <si>
    <t>23 / 16</t>
  </si>
  <si>
    <t>23 / 4</t>
  </si>
  <si>
    <t>11 / 8</t>
  </si>
  <si>
    <t>22 / 15</t>
  </si>
  <si>
    <t>22 / 18</t>
  </si>
  <si>
    <t>18 / 15</t>
  </si>
  <si>
    <t>10 / 11</t>
  </si>
  <si>
    <t>7 / 37</t>
  </si>
  <si>
    <t>25 / 19</t>
  </si>
  <si>
    <t>28 / 12</t>
  </si>
  <si>
    <t>15 / 21</t>
  </si>
  <si>
    <t>20 / 19</t>
  </si>
  <si>
    <t>22 / 22</t>
  </si>
  <si>
    <t>19 / 25</t>
  </si>
  <si>
    <t>19 / 21</t>
  </si>
  <si>
    <t>13 / 23</t>
  </si>
  <si>
    <t>12 / 22</t>
  </si>
  <si>
    <t>20 / 8</t>
  </si>
  <si>
    <t>24 / 3</t>
  </si>
  <si>
    <t>19 / 2</t>
  </si>
  <si>
    <t>13 / 21</t>
  </si>
  <si>
    <t>19 / 15</t>
  </si>
  <si>
    <t>19 / 18</t>
  </si>
  <si>
    <t>13 / 20</t>
  </si>
  <si>
    <t>14 / 13</t>
  </si>
  <si>
    <t>9 / 1</t>
  </si>
  <si>
    <t>7 / 0</t>
  </si>
  <si>
    <t>7 / 8</t>
  </si>
  <si>
    <t>8 / 8</t>
  </si>
  <si>
    <t>6 / 8</t>
  </si>
  <si>
    <t>5 / 9</t>
  </si>
  <si>
    <t>2 / 0</t>
  </si>
  <si>
    <t>1 / 1</t>
  </si>
  <si>
    <t>1 / 2</t>
  </si>
  <si>
    <t>2 / 2</t>
  </si>
  <si>
    <t>9 / 4</t>
  </si>
  <si>
    <t>13 / 2</t>
  </si>
  <si>
    <t>8 / 0</t>
  </si>
  <si>
    <t>5 / 0</t>
  </si>
  <si>
    <t>7 / 7</t>
  </si>
  <si>
    <t>10 / 14</t>
  </si>
  <si>
    <t>12 / 15</t>
  </si>
  <si>
    <t>21 / 17</t>
  </si>
  <si>
    <t>29 / 9</t>
  </si>
  <si>
    <t>32 / 1</t>
  </si>
  <si>
    <t>26 / 2</t>
  </si>
  <si>
    <t>23 / 15</t>
  </si>
  <si>
    <t>21 / 18</t>
  </si>
  <si>
    <t>15 / 18</t>
  </si>
  <si>
    <t xml:space="preserve">CMI papers and information may be accessed via the CMI pages on the UK Actuarial Profession's website: </t>
  </si>
  <si>
    <t>CMI home page:</t>
  </si>
  <si>
    <t>http://www.actuaries.org.uk/research-and-resources/pages/continuous-mortality-investigation</t>
  </si>
  <si>
    <t>CMI IP Investigation:</t>
  </si>
  <si>
    <t>http://www.actuaries.org.uk/research-and-resources/pages/income-protection-investigation</t>
  </si>
  <si>
    <t>Notices:</t>
  </si>
  <si>
    <t>(1)</t>
  </si>
  <si>
    <t>Although the CMI has made reasonable attempts to validate the data, its accuracy cannot be guaranteed and the CMI accepts no liability for its use.</t>
  </si>
  <si>
    <t>(2)</t>
  </si>
  <si>
    <t>Although the CMI has made reasonable attempts to ensure the accuracy of the spreadsheet, it cannot be guaranteed to be error free and the CMI accepts no liability for its use.</t>
  </si>
  <si>
    <t>(3)</t>
  </si>
  <si>
    <r>
      <t xml:space="preserve">Please communicate any issues you discover in the spreadsheet or in the data to the CMI Income Protection Committee (e-mail to </t>
    </r>
    <r>
      <rPr>
        <sz val="12"/>
        <color indexed="12"/>
        <rFont val="Times New Roman"/>
        <family val="1"/>
      </rPr>
      <t>IP@cmib.org.uk</t>
    </r>
    <r>
      <rPr>
        <sz val="12"/>
        <color indexed="8"/>
        <rFont val="Times New Roman"/>
        <family val="1"/>
      </rPr>
      <t xml:space="preserve">) at the earliest opportunity. </t>
    </r>
  </si>
  <si>
    <t>(4)</t>
  </si>
  <si>
    <t>Any published comment or analysis using information in this spreadsheet should acknowledge the CMI as the source of the data.</t>
  </si>
  <si>
    <t>(5)</t>
  </si>
  <si>
    <t>Important notes on the Investigation and results tables - Please read before using the data and results</t>
  </si>
  <si>
    <t>Experience is analysed for each of the three main transition events to or from IP Claim:  Claim Inceptions, Claimant Recoveries and Claimant Deaths.</t>
  </si>
  <si>
    <t>Results are presented separately for each combination of Sex, Deferred Period and CMI Occupation Class.</t>
  </si>
  <si>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ratios are also shown for each age group and, for the Terminations analysis, each interval of duration Sick.</t>
    </r>
  </si>
  <si>
    <r>
      <t xml:space="preserve">To indicate cells with relatively low credibility,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ratios based on fewer than 30 actual Claim events are shown in </t>
    </r>
    <r>
      <rPr>
        <i/>
        <sz val="12"/>
        <color indexed="8"/>
        <rFont val="Times New Roman"/>
        <family val="1"/>
      </rPr>
      <t>italics.</t>
    </r>
  </si>
  <si>
    <r>
      <t xml:space="preserve">The tests using </t>
    </r>
    <r>
      <rPr>
        <i/>
        <sz val="12"/>
        <color indexed="8"/>
        <rFont val="Times New Roman"/>
        <family val="1"/>
      </rPr>
      <t>E</t>
    </r>
    <r>
      <rPr>
        <sz val="12"/>
        <color indexed="8"/>
        <rFont val="Times New Roman"/>
        <family val="1"/>
      </rPr>
      <t xml:space="preserve"> examine whether the experience could reasonably be said to conform to the comparison basis, as used to calculate the numbers of expected Claim events. </t>
    </r>
  </si>
  <si>
    <r>
      <t xml:space="preserve">Probability values for the statistical tests are generally shown to 2 d.p.; values of </t>
    </r>
    <r>
      <rPr>
        <i/>
        <sz val="12"/>
        <color indexed="8"/>
        <rFont val="Times New Roman"/>
        <family val="1"/>
      </rPr>
      <t>p</t>
    </r>
    <r>
      <rPr>
        <sz val="12"/>
        <color indexed="8"/>
        <rFont val="Times New Roman"/>
        <family val="1"/>
      </rPr>
      <t>(B) are shown with 3 d.p. indicating the number of simulations out of 1,000 that met the criterion.</t>
    </r>
  </si>
  <si>
    <r>
      <t xml:space="preserve">To indicate potentially significant </t>
    </r>
    <r>
      <rPr>
        <i/>
        <sz val="12"/>
        <color indexed="8"/>
        <rFont val="Times New Roman"/>
        <family val="1"/>
      </rPr>
      <t>p</t>
    </r>
    <r>
      <rPr>
        <sz val="12"/>
        <color indexed="8"/>
        <rFont val="Times New Roman"/>
        <family val="1"/>
      </rPr>
      <t xml:space="preserve">-values in the statistical tests, </t>
    </r>
    <r>
      <rPr>
        <i/>
        <sz val="12"/>
        <color indexed="8"/>
        <rFont val="Times New Roman"/>
        <family val="1"/>
      </rPr>
      <t>p</t>
    </r>
    <r>
      <rPr>
        <sz val="12"/>
        <color indexed="8"/>
        <rFont val="Times New Roman"/>
        <family val="1"/>
      </rPr>
      <t xml:space="preserve">-values less than 0.10 are shown with 4 d.p. and those less than 0.05 are highlighted in </t>
    </r>
    <r>
      <rPr>
        <b/>
        <sz val="12"/>
        <color indexed="8"/>
        <rFont val="Times New Roman"/>
        <family val="1"/>
      </rPr>
      <t>bold</t>
    </r>
    <r>
      <rPr>
        <sz val="12"/>
        <color indexed="8"/>
        <rFont val="Times New Roman"/>
        <family val="1"/>
      </rPr>
      <t>.</t>
    </r>
  </si>
  <si>
    <t>Tables showing additional information are provided for the Claim Inceptions analysis; the equivalent tables are not currently available for the Claim Terminations analysis.</t>
  </si>
  <si>
    <t>This spreadsheet is provided as an ".xls" Excel workbook.  It is believed to be compatible with Excel versions 97-2003, 2007 and 2010.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</si>
</sst>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numFmt numFmtId="167" formatCode="0.000"/>
    <numFmt numFmtId="168" formatCode="#,##0_ ;\-#,##0\ "/>
    <numFmt numFmtId="169" formatCode="#,##0.0_ ;\-#,##0.0\ "/>
    <numFmt numFmtId="170" formatCode="#,##0.000"/>
    <numFmt numFmtId="171" formatCode="#,##0.0000"/>
    <numFmt numFmtId="177" formatCode="#,##0.00"/>
  </numFmts>
  <fonts count="77">
    <font>
      <sz val="10"/>
      <color theme="1"/>
      <name val="Arial"/>
      <family val="2"/>
    </font>
    <font>
      <sz val="11"/>
      <color indexed="8"/>
      <name val="Calibri"/>
      <family val="2"/>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Symbol"/>
      <family val="1"/>
    </font>
    <font>
      <vertAlign val="superscript"/>
      <sz val="12"/>
      <name val="Times New Roman"/>
      <family val="1"/>
    </font>
    <font>
      <i/>
      <sz val="12"/>
      <name val="Times New Roman"/>
      <family val="1"/>
    </font>
    <font>
      <i/>
      <sz val="12"/>
      <color indexed="8"/>
      <name val="Times New Roman"/>
      <family val="1"/>
    </font>
    <font>
      <b/>
      <i/>
      <sz val="12"/>
      <name val="Times New Roman"/>
      <family val="1"/>
    </font>
    <font>
      <b/>
      <i/>
      <sz val="12"/>
      <color indexed="8"/>
      <name val="Times New Roman"/>
      <family val="1"/>
    </font>
    <font>
      <b/>
      <sz val="12"/>
      <color indexed="8"/>
      <name val="Symbol"/>
      <family val="1"/>
    </font>
    <font>
      <b/>
      <sz val="16"/>
      <color indexed="12"/>
      <name val="Times New Roman"/>
      <family val="1"/>
    </font>
    <font>
      <sz val="12"/>
      <color indexed="8"/>
      <name val="Symbol"/>
      <family val="1"/>
    </font>
    <font>
      <sz val="12"/>
      <color indexed="12"/>
      <name val="Times New Roman"/>
      <family val="1"/>
    </font>
    <font>
      <sz val="10"/>
      <color indexed="8"/>
      <name val="Arial"/>
      <family val="2"/>
    </font>
    <font>
      <u val="single"/>
      <sz val="11"/>
      <color indexed="12"/>
      <name val="Calibri"/>
      <family val="2"/>
    </font>
    <font>
      <b/>
      <sz val="11"/>
      <color indexed="8"/>
      <name val="Calibri"/>
      <family val="2"/>
    </font>
    <font>
      <sz val="12"/>
      <color indexed="10"/>
      <name val="Times New Roman"/>
      <family val="1"/>
    </font>
    <font>
      <u val="single"/>
      <sz val="12"/>
      <color indexed="12"/>
      <name val="Times New Roman"/>
      <family val="1"/>
    </font>
    <font>
      <sz val="10"/>
      <color indexed="12"/>
      <name val="Arial"/>
      <family val="2"/>
    </font>
    <font>
      <sz val="10"/>
      <color indexed="8"/>
      <name val="Times New Roman"/>
      <family val="1"/>
    </font>
    <font>
      <b/>
      <sz val="12"/>
      <color indexed="12"/>
      <name val="Times New Roman"/>
      <family val="1"/>
    </font>
    <font>
      <sz val="14"/>
      <color indexed="8"/>
      <name val="Times New Roman"/>
      <family val="1"/>
    </font>
    <font>
      <b/>
      <sz val="14"/>
      <color indexed="8"/>
      <name val="Times New Roman"/>
      <family val="1"/>
    </font>
    <font>
      <b/>
      <sz val="16"/>
      <color indexed="12"/>
      <name val="Arial"/>
      <family val="2"/>
    </font>
    <font>
      <b/>
      <sz val="20"/>
      <color indexed="12"/>
      <name val="Times New Roman"/>
      <family val="1"/>
    </font>
    <font>
      <b/>
      <sz val="14"/>
      <color indexed="12"/>
      <name val="Times New Roman"/>
      <family val="1"/>
    </font>
    <font>
      <sz val="14"/>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sz val="12"/>
      <color rgb="FFFF0000"/>
      <name val="Times New Roman"/>
      <family val="1"/>
    </font>
    <font>
      <u val="single"/>
      <sz val="12"/>
      <color theme="10"/>
      <name val="Times New Roman"/>
      <family val="1"/>
    </font>
    <font>
      <sz val="10"/>
      <color rgb="FF0000FF"/>
      <name val="Arial"/>
      <family val="2"/>
    </font>
    <font>
      <sz val="10"/>
      <color theme="1"/>
      <name val="Times New Roman"/>
      <family val="1"/>
    </font>
    <font>
      <b/>
      <sz val="12"/>
      <color rgb="FF0000FF"/>
      <name val="Times New Roman"/>
      <family val="1"/>
    </font>
    <font>
      <b/>
      <sz val="16"/>
      <color rgb="FF0000FF"/>
      <name val="Times New Roman"/>
      <family val="1"/>
    </font>
    <font>
      <sz val="14"/>
      <color theme="1"/>
      <name val="Times New Roman"/>
      <family val="1"/>
    </font>
    <font>
      <b/>
      <sz val="14"/>
      <color theme="1"/>
      <name val="Times New Roman"/>
      <family val="1"/>
    </font>
    <font>
      <b/>
      <sz val="16"/>
      <color rgb="FF0000FF"/>
      <name val="Arial"/>
      <family val="2"/>
    </font>
    <font>
      <b/>
      <sz val="20"/>
      <color rgb="FF0000FF"/>
      <name val="Times New Roman"/>
      <family val="1"/>
    </font>
    <font>
      <b/>
      <sz val="14"/>
      <color rgb="FF0000FF"/>
      <name val="Times New Roman"/>
      <family val="1"/>
    </font>
    <font>
      <sz val="14"/>
      <color rgb="FF0000FF"/>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rgb="FFCCECFF"/>
        <bgColor indexed="64"/>
      </patternFill>
    </fill>
    <fill>
      <patternFill patternType="solid">
        <fgColor rgb="FFEAEAEA"/>
        <bgColor indexed="64"/>
      </patternFill>
    </fill>
    <fill>
      <patternFill patternType="solid">
        <fgColor rgb="FFFFEB9C"/>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style="double"/>
    </border>
    <border>
      <left/>
      <right/>
      <top/>
      <bottom style="double"/>
    </border>
    <border>
      <left/>
      <right style="double"/>
      <top/>
      <bottom style="double"/>
    </border>
    <border>
      <left/>
      <right/>
      <top style="double"/>
      <bottom style="double"/>
    </border>
    <border>
      <left/>
      <right style="double"/>
      <top style="double"/>
      <bottom style="double"/>
    </border>
    <border>
      <left style="double"/>
      <right/>
      <top/>
      <bottom/>
    </border>
    <border>
      <left style="double"/>
      <right/>
      <top/>
      <bottom style="medium"/>
    </border>
    <border>
      <left style="double"/>
      <right/>
      <top style="medium"/>
      <bottom/>
    </border>
    <border>
      <left style="double"/>
      <right/>
      <top style="double"/>
      <bottom style="double"/>
    </border>
    <border>
      <left/>
      <right style="double"/>
      <top/>
      <bottom/>
    </border>
    <border>
      <left/>
      <right/>
      <top/>
      <bottom style="medium"/>
    </border>
    <border>
      <left/>
      <right style="double"/>
      <top/>
      <bottom style="medium"/>
    </border>
    <border>
      <left style="double"/>
      <right/>
      <top style="double"/>
      <bottom/>
    </border>
    <border>
      <left/>
      <right/>
      <top style="double"/>
      <bottom/>
    </border>
    <border>
      <left/>
      <right style="double"/>
      <top style="double"/>
      <bottom/>
    </border>
    <border>
      <left/>
      <right/>
      <top style="medium"/>
      <bottom/>
    </border>
    <border>
      <left/>
      <right style="double"/>
      <top style="medium"/>
      <bottom/>
    </border>
    <border>
      <left style="double"/>
      <right style="double"/>
      <top style="double"/>
      <bottom style="double"/>
    </border>
    <border>
      <left style="double"/>
      <right style="double"/>
      <top style="double"/>
      <bottom/>
    </border>
    <border>
      <left style="double"/>
      <right style="double"/>
      <top/>
      <bottom/>
    </border>
    <border>
      <left style="double"/>
      <right style="double"/>
      <top/>
      <bottom style="medium"/>
    </border>
    <border>
      <left style="double"/>
      <right style="double"/>
      <top style="medium"/>
      <bottom/>
    </border>
    <border>
      <left style="double"/>
      <right style="double"/>
      <top/>
      <bottom style="double"/>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double"/>
      <bottom/>
    </border>
    <border>
      <left style="thin"/>
      <right style="double"/>
      <top style="double"/>
      <bottom/>
    </border>
    <border>
      <left style="thin"/>
      <right style="thin"/>
      <top/>
      <bottom/>
    </border>
    <border>
      <left style="thin"/>
      <right style="double"/>
      <top/>
      <bottom/>
    </border>
    <border>
      <left style="thin"/>
      <right style="thin"/>
      <top/>
      <bottom style="double"/>
    </border>
    <border>
      <left style="thin"/>
      <right style="double"/>
      <top/>
      <bottom style="double"/>
    </border>
    <border>
      <left style="double"/>
      <right style="thin"/>
      <top style="double"/>
      <bottom/>
    </border>
    <border>
      <left style="double"/>
      <right style="thin"/>
      <top/>
      <bottom/>
    </border>
    <border>
      <left style="double"/>
      <right style="thin"/>
      <top/>
      <bottom style="double"/>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45" fillId="31" borderId="0" applyNumberFormat="0" applyFont="0" applyBorder="0" applyAlignment="0" applyProtection="0"/>
    <xf numFmtId="0" fontId="45" fillId="31" borderId="0" applyNumberFormat="0" applyFont="0" applyBorder="0" applyAlignment="0" applyProtection="0"/>
    <xf numFmtId="0" fontId="45" fillId="32" borderId="0" applyNumberFormat="0" applyFont="0" applyBorder="0" applyAlignment="0" applyProtection="0"/>
    <xf numFmtId="0" fontId="45" fillId="32" borderId="0" applyNumberFormat="0" applyFont="0" applyBorder="0" applyAlignment="0" applyProtection="0"/>
    <xf numFmtId="0" fontId="45" fillId="33" borderId="0" applyNumberFormat="0" applyFont="0" applyBorder="0" applyAlignment="0" applyProtection="0"/>
    <xf numFmtId="0" fontId="45" fillId="33" borderId="0" applyNumberFormat="0" applyFont="0" applyBorder="0" applyAlignment="0" applyProtection="0"/>
    <xf numFmtId="0" fontId="58" fillId="34" borderId="0" applyNumberFormat="0" applyBorder="0" applyAlignment="0" applyProtection="0"/>
    <xf numFmtId="0" fontId="0" fillId="31"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13">
    <xf numFmtId="0" fontId="0" fillId="0" borderId="0" xfId="0" applyAlignment="1">
      <alignment/>
    </xf>
    <xf numFmtId="0" fontId="2" fillId="0" borderId="10" xfId="57" applyFont="1" applyFill="1" applyBorder="1" applyAlignment="1">
      <alignment/>
    </xf>
    <xf numFmtId="0" fontId="2" fillId="0" borderId="11" xfId="57" applyFont="1" applyFill="1" applyBorder="1" applyAlignment="1">
      <alignment horizontal="right"/>
    </xf>
    <xf numFmtId="0" fontId="2" fillId="0" borderId="12" xfId="57" applyFont="1" applyFill="1" applyBorder="1" applyAlignment="1">
      <alignment horizontal="right"/>
    </xf>
    <xf numFmtId="0" fontId="2" fillId="0" borderId="13" xfId="57" applyFont="1" applyFill="1" applyBorder="1" applyAlignment="1">
      <alignment horizontal="right"/>
    </xf>
    <xf numFmtId="0" fontId="2" fillId="0" borderId="14" xfId="57" applyFont="1" applyFill="1" applyBorder="1" applyAlignment="1">
      <alignment horizontal="right"/>
    </xf>
    <xf numFmtId="0" fontId="3" fillId="0" borderId="15" xfId="57" applyFont="1" applyFill="1" applyBorder="1" applyAlignment="1">
      <alignment/>
    </xf>
    <xf numFmtId="0" fontId="2" fillId="0" borderId="15" xfId="57" applyFont="1" applyFill="1" applyBorder="1" applyAlignment="1">
      <alignment/>
    </xf>
    <xf numFmtId="0" fontId="3" fillId="0" borderId="16" xfId="57" applyFont="1" applyFill="1" applyBorder="1" applyAlignment="1">
      <alignment/>
    </xf>
    <xf numFmtId="0" fontId="2" fillId="0" borderId="17" xfId="57" applyFont="1" applyFill="1" applyBorder="1" applyAlignment="1">
      <alignment/>
    </xf>
    <xf numFmtId="167" fontId="3" fillId="0" borderId="15" xfId="57" applyNumberFormat="1" applyFont="1" applyFill="1" applyBorder="1" applyAlignment="1">
      <alignment/>
    </xf>
    <xf numFmtId="0" fontId="63" fillId="0" borderId="18" xfId="59" applyFont="1" applyFill="1" applyBorder="1" applyAlignment="1">
      <alignment/>
    </xf>
    <xf numFmtId="0" fontId="63" fillId="0" borderId="13" xfId="59" applyFont="1" applyFill="1" applyBorder="1" applyAlignment="1">
      <alignment horizontal="right"/>
    </xf>
    <xf numFmtId="0" fontId="63" fillId="0" borderId="14" xfId="59" applyFont="1" applyFill="1" applyBorder="1" applyAlignment="1">
      <alignment horizontal="right"/>
    </xf>
    <xf numFmtId="0" fontId="63" fillId="0" borderId="15" xfId="59" applyFont="1" applyFill="1" applyBorder="1" applyAlignment="1">
      <alignment/>
    </xf>
    <xf numFmtId="0" fontId="64" fillId="0" borderId="0" xfId="57" applyFont="1" applyFill="1" applyBorder="1" applyAlignment="1">
      <alignment/>
    </xf>
    <xf numFmtId="0" fontId="64" fillId="0" borderId="19" xfId="57" applyFont="1" applyFill="1" applyBorder="1" applyAlignment="1">
      <alignment/>
    </xf>
    <xf numFmtId="0" fontId="64" fillId="0" borderId="15" xfId="59" applyFont="1" applyFill="1" applyBorder="1" applyAlignment="1">
      <alignment/>
    </xf>
    <xf numFmtId="3" fontId="64" fillId="0" borderId="0" xfId="57" applyNumberFormat="1" applyFont="1" applyFill="1" applyBorder="1" applyAlignment="1">
      <alignment horizontal="right"/>
    </xf>
    <xf numFmtId="3" fontId="64" fillId="0" borderId="19" xfId="57" applyNumberFormat="1" applyFont="1" applyFill="1" applyBorder="1" applyAlignment="1">
      <alignment horizontal="right"/>
    </xf>
    <xf numFmtId="166" fontId="64" fillId="0" borderId="0" xfId="57" applyNumberFormat="1" applyFont="1" applyFill="1" applyBorder="1" applyAlignment="1">
      <alignment horizontal="right"/>
    </xf>
    <xf numFmtId="166" fontId="64" fillId="0" borderId="19" xfId="57" applyNumberFormat="1" applyFont="1" applyFill="1" applyBorder="1" applyAlignment="1">
      <alignment horizontal="right"/>
    </xf>
    <xf numFmtId="0" fontId="63" fillId="0" borderId="16" xfId="59" applyFont="1" applyFill="1" applyBorder="1" applyAlignment="1">
      <alignment/>
    </xf>
    <xf numFmtId="0" fontId="64" fillId="0" borderId="20" xfId="57" applyFont="1" applyFill="1" applyBorder="1" applyAlignment="1">
      <alignment horizontal="right"/>
    </xf>
    <xf numFmtId="0" fontId="64" fillId="0" borderId="21" xfId="57" applyFont="1" applyFill="1" applyBorder="1" applyAlignment="1">
      <alignment horizontal="right"/>
    </xf>
    <xf numFmtId="0" fontId="64" fillId="0" borderId="0" xfId="57" applyFont="1" applyFill="1" applyBorder="1" applyAlignment="1">
      <alignment horizontal="right"/>
    </xf>
    <xf numFmtId="0" fontId="64" fillId="0" borderId="19" xfId="57" applyFont="1" applyFill="1" applyBorder="1" applyAlignment="1">
      <alignment horizontal="right"/>
    </xf>
    <xf numFmtId="1" fontId="64" fillId="0" borderId="0" xfId="57" applyNumberFormat="1" applyFont="1" applyFill="1" applyBorder="1" applyAlignment="1">
      <alignment horizontal="right"/>
    </xf>
    <xf numFmtId="1" fontId="64" fillId="0" borderId="19" xfId="57" applyNumberFormat="1" applyFont="1" applyFill="1" applyBorder="1" applyAlignment="1">
      <alignment horizontal="right"/>
    </xf>
    <xf numFmtId="0" fontId="63" fillId="0" borderId="17" xfId="59" applyFont="1" applyFill="1" applyBorder="1" applyAlignment="1">
      <alignment/>
    </xf>
    <xf numFmtId="2" fontId="64" fillId="0" borderId="0" xfId="57" applyNumberFormat="1" applyFont="1" applyFill="1" applyBorder="1" applyAlignment="1">
      <alignment horizontal="right"/>
    </xf>
    <xf numFmtId="2" fontId="64" fillId="0" borderId="19" xfId="57" applyNumberFormat="1" applyFont="1" applyFill="1" applyBorder="1" applyAlignment="1">
      <alignment horizontal="right"/>
    </xf>
    <xf numFmtId="0" fontId="64" fillId="0" borderId="0" xfId="57" applyNumberFormat="1" applyFont="1" applyFill="1" applyBorder="1" applyAlignment="1">
      <alignment horizontal="right"/>
    </xf>
    <xf numFmtId="0" fontId="64" fillId="0" borderId="19" xfId="57" applyNumberFormat="1" applyFont="1" applyFill="1" applyBorder="1" applyAlignment="1">
      <alignment horizontal="right"/>
    </xf>
    <xf numFmtId="4" fontId="64" fillId="0" borderId="0" xfId="57" applyNumberFormat="1" applyFont="1" applyFill="1" applyBorder="1" applyAlignment="1">
      <alignment horizontal="right"/>
    </xf>
    <xf numFmtId="4" fontId="64" fillId="0" borderId="19" xfId="57" applyNumberFormat="1" applyFont="1" applyFill="1" applyBorder="1" applyAlignment="1">
      <alignment horizontal="right"/>
    </xf>
    <xf numFmtId="164" fontId="64" fillId="0" borderId="0" xfId="57" applyNumberFormat="1" applyFont="1" applyFill="1" applyBorder="1" applyAlignment="1">
      <alignment horizontal="right"/>
    </xf>
    <xf numFmtId="164" fontId="64" fillId="0" borderId="19" xfId="57" applyNumberFormat="1" applyFont="1" applyFill="1" applyBorder="1" applyAlignment="1">
      <alignment horizontal="right"/>
    </xf>
    <xf numFmtId="0" fontId="63" fillId="0" borderId="10" xfId="59" applyFont="1" applyFill="1" applyBorder="1" applyAlignment="1">
      <alignment/>
    </xf>
    <xf numFmtId="0" fontId="64" fillId="0" borderId="11" xfId="57" applyFont="1" applyFill="1" applyBorder="1" applyAlignment="1">
      <alignment horizontal="right"/>
    </xf>
    <xf numFmtId="0" fontId="64" fillId="0" borderId="12" xfId="57" applyFont="1" applyFill="1" applyBorder="1" applyAlignment="1">
      <alignment horizontal="right"/>
    </xf>
    <xf numFmtId="0" fontId="61" fillId="0" borderId="22" xfId="0" applyFont="1" applyFill="1" applyBorder="1" applyAlignment="1">
      <alignment/>
    </xf>
    <xf numFmtId="0" fontId="0" fillId="0" borderId="23" xfId="0" applyFill="1" applyBorder="1" applyAlignment="1">
      <alignment/>
    </xf>
    <xf numFmtId="0" fontId="0" fillId="0" borderId="24" xfId="0" applyFill="1" applyBorder="1" applyAlignment="1">
      <alignment/>
    </xf>
    <xf numFmtId="0" fontId="63" fillId="0" borderId="11" xfId="59" applyFont="1" applyFill="1" applyBorder="1" applyAlignment="1">
      <alignment horizontal="right"/>
    </xf>
    <xf numFmtId="0" fontId="64" fillId="0" borderId="0" xfId="42" applyNumberFormat="1" applyFont="1" applyFill="1" applyBorder="1" applyAlignment="1">
      <alignment/>
    </xf>
    <xf numFmtId="0" fontId="64" fillId="0" borderId="19" xfId="42" applyNumberFormat="1" applyFont="1" applyFill="1" applyBorder="1" applyAlignment="1">
      <alignment/>
    </xf>
    <xf numFmtId="3" fontId="64" fillId="0" borderId="0" xfId="55" applyNumberFormat="1" applyFont="1" applyFill="1" applyBorder="1" applyAlignment="1">
      <alignment horizontal="right"/>
    </xf>
    <xf numFmtId="168" fontId="64" fillId="0" borderId="0" xfId="55" applyNumberFormat="1" applyFont="1" applyFill="1" applyBorder="1" applyAlignment="1">
      <alignment horizontal="right"/>
    </xf>
    <xf numFmtId="168" fontId="64" fillId="0" borderId="0" xfId="55" applyNumberFormat="1" applyFont="1" applyFill="1" applyBorder="1" applyAlignment="1">
      <alignment/>
    </xf>
    <xf numFmtId="169" fontId="64" fillId="0" borderId="0" xfId="55" applyNumberFormat="1" applyFont="1" applyFill="1" applyBorder="1" applyAlignment="1">
      <alignment/>
    </xf>
    <xf numFmtId="168" fontId="64" fillId="0" borderId="19" xfId="55" applyNumberFormat="1" applyFont="1" applyFill="1" applyBorder="1" applyAlignment="1">
      <alignment/>
    </xf>
    <xf numFmtId="3" fontId="64" fillId="0" borderId="0" xfId="42" applyNumberFormat="1" applyFont="1" applyFill="1" applyBorder="1" applyAlignment="1">
      <alignment horizontal="right"/>
    </xf>
    <xf numFmtId="168" fontId="64" fillId="0" borderId="0" xfId="42" applyNumberFormat="1" applyFont="1" applyFill="1" applyBorder="1" applyAlignment="1">
      <alignment horizontal="right"/>
    </xf>
    <xf numFmtId="168" fontId="64" fillId="0" borderId="0" xfId="42" applyNumberFormat="1" applyFont="1" applyFill="1" applyBorder="1" applyAlignment="1">
      <alignment/>
    </xf>
    <xf numFmtId="169" fontId="64" fillId="0" borderId="0" xfId="42" applyNumberFormat="1" applyFont="1" applyFill="1" applyBorder="1" applyAlignment="1">
      <alignment/>
    </xf>
    <xf numFmtId="168" fontId="64" fillId="0" borderId="19" xfId="42" applyNumberFormat="1" applyFont="1" applyFill="1" applyBorder="1" applyAlignment="1">
      <alignment/>
    </xf>
    <xf numFmtId="0" fontId="64" fillId="0" borderId="0" xfId="55" applyFont="1" applyFill="1" applyBorder="1" applyAlignment="1">
      <alignment/>
    </xf>
    <xf numFmtId="0" fontId="0" fillId="0" borderId="0" xfId="0" applyFill="1" applyBorder="1" applyAlignment="1">
      <alignment/>
    </xf>
    <xf numFmtId="0" fontId="63" fillId="0" borderId="0" xfId="55" applyFont="1" applyFill="1" applyBorder="1" applyAlignment="1">
      <alignment/>
    </xf>
    <xf numFmtId="2" fontId="0" fillId="0" borderId="0" xfId="0" applyNumberFormat="1" applyFill="1" applyAlignment="1">
      <alignment/>
    </xf>
    <xf numFmtId="0" fontId="64" fillId="0" borderId="25" xfId="57" applyNumberFormat="1" applyFont="1" applyFill="1" applyBorder="1" applyAlignment="1">
      <alignment horizontal="right"/>
    </xf>
    <xf numFmtId="0" fontId="64" fillId="0" borderId="26" xfId="57" applyNumberFormat="1" applyFont="1" applyFill="1" applyBorder="1" applyAlignment="1">
      <alignment horizontal="right"/>
    </xf>
    <xf numFmtId="0" fontId="63" fillId="0" borderId="0" xfId="59" applyFont="1" applyFill="1" applyBorder="1" applyAlignment="1">
      <alignment/>
    </xf>
    <xf numFmtId="168" fontId="64" fillId="0" borderId="11" xfId="55" applyNumberFormat="1" applyFont="1" applyFill="1" applyBorder="1" applyAlignment="1">
      <alignment/>
    </xf>
    <xf numFmtId="3" fontId="64" fillId="0" borderId="11" xfId="55" applyNumberFormat="1" applyFont="1" applyFill="1" applyBorder="1" applyAlignment="1">
      <alignment horizontal="right"/>
    </xf>
    <xf numFmtId="168" fontId="64" fillId="0" borderId="11" xfId="55" applyNumberFormat="1" applyFont="1" applyFill="1" applyBorder="1" applyAlignment="1">
      <alignment horizontal="right"/>
    </xf>
    <xf numFmtId="169" fontId="64" fillId="0" borderId="11" xfId="55" applyNumberFormat="1" applyFont="1" applyFill="1" applyBorder="1" applyAlignment="1">
      <alignment/>
    </xf>
    <xf numFmtId="168" fontId="64" fillId="0" borderId="12" xfId="55" applyNumberFormat="1" applyFont="1" applyFill="1" applyBorder="1" applyAlignment="1">
      <alignment/>
    </xf>
    <xf numFmtId="0" fontId="63" fillId="0" borderId="27" xfId="59" applyFont="1" applyFill="1" applyBorder="1" applyAlignment="1">
      <alignment/>
    </xf>
    <xf numFmtId="0" fontId="63" fillId="0" borderId="28" xfId="59" applyFont="1" applyFill="1" applyBorder="1" applyAlignment="1">
      <alignment/>
    </xf>
    <xf numFmtId="0" fontId="63" fillId="0" borderId="29" xfId="59" applyFont="1" applyFill="1" applyBorder="1" applyAlignment="1">
      <alignment/>
    </xf>
    <xf numFmtId="0" fontId="64" fillId="0" borderId="29" xfId="59" applyFont="1" applyFill="1" applyBorder="1" applyAlignment="1">
      <alignment/>
    </xf>
    <xf numFmtId="0" fontId="63" fillId="0" borderId="30" xfId="59" applyFont="1" applyFill="1" applyBorder="1" applyAlignment="1">
      <alignment/>
    </xf>
    <xf numFmtId="0" fontId="63" fillId="0" borderId="31" xfId="59" applyFont="1" applyFill="1" applyBorder="1" applyAlignment="1">
      <alignment/>
    </xf>
    <xf numFmtId="0" fontId="3" fillId="0" borderId="29" xfId="57" applyFont="1" applyFill="1" applyBorder="1" applyAlignment="1">
      <alignment/>
    </xf>
    <xf numFmtId="0" fontId="63" fillId="0" borderId="32" xfId="59" applyFont="1" applyFill="1" applyBorder="1" applyAlignment="1">
      <alignment/>
    </xf>
    <xf numFmtId="0" fontId="2" fillId="0" borderId="27" xfId="57" applyFont="1" applyFill="1" applyBorder="1" applyAlignment="1">
      <alignment/>
    </xf>
    <xf numFmtId="0" fontId="3" fillId="0" borderId="28" xfId="57" applyFont="1" applyFill="1" applyBorder="1" applyAlignment="1">
      <alignment/>
    </xf>
    <xf numFmtId="0" fontId="2" fillId="0" borderId="29" xfId="57" applyFont="1" applyFill="1" applyBorder="1" applyAlignment="1">
      <alignment/>
    </xf>
    <xf numFmtId="0" fontId="3" fillId="0" borderId="30" xfId="57" applyFont="1" applyFill="1" applyBorder="1" applyAlignment="1">
      <alignment/>
    </xf>
    <xf numFmtId="0" fontId="2" fillId="0" borderId="31" xfId="57" applyFont="1" applyFill="1" applyBorder="1" applyAlignment="1">
      <alignment/>
    </xf>
    <xf numFmtId="167" fontId="3" fillId="0" borderId="29" xfId="57" applyNumberFormat="1" applyFont="1" applyFill="1" applyBorder="1" applyAlignment="1">
      <alignment/>
    </xf>
    <xf numFmtId="0" fontId="2" fillId="0" borderId="30" xfId="57" applyFont="1" applyFill="1" applyBorder="1" applyAlignment="1">
      <alignment/>
    </xf>
    <xf numFmtId="0" fontId="2" fillId="0" borderId="32" xfId="57" applyFont="1" applyFill="1" applyBorder="1" applyAlignment="1">
      <alignment/>
    </xf>
    <xf numFmtId="0" fontId="64" fillId="0" borderId="0" xfId="0" applyFont="1" applyAlignment="1">
      <alignment/>
    </xf>
    <xf numFmtId="0" fontId="65" fillId="0" borderId="0" xfId="0" applyFont="1" applyAlignment="1">
      <alignment/>
    </xf>
    <xf numFmtId="0" fontId="64" fillId="0" borderId="33" xfId="0" applyFont="1" applyBorder="1" applyAlignment="1">
      <alignment/>
    </xf>
    <xf numFmtId="0" fontId="66" fillId="0" borderId="0" xfId="52" applyFont="1" applyAlignment="1" applyProtection="1">
      <alignment/>
      <protection/>
    </xf>
    <xf numFmtId="0" fontId="64" fillId="0" borderId="0" xfId="0" applyFont="1" applyBorder="1" applyAlignment="1">
      <alignment/>
    </xf>
    <xf numFmtId="0" fontId="67" fillId="0" borderId="0" xfId="0" applyFont="1" applyFill="1" applyAlignment="1">
      <alignment/>
    </xf>
    <xf numFmtId="0" fontId="68" fillId="0" borderId="0" xfId="0" applyFont="1" applyFill="1" applyAlignment="1">
      <alignment/>
    </xf>
    <xf numFmtId="0" fontId="69" fillId="0" borderId="0" xfId="55" applyFont="1" applyFill="1" applyBorder="1" applyAlignment="1">
      <alignment/>
    </xf>
    <xf numFmtId="0" fontId="67" fillId="0" borderId="0" xfId="0" applyFont="1" applyFill="1" applyBorder="1" applyAlignment="1">
      <alignment/>
    </xf>
    <xf numFmtId="0" fontId="70" fillId="0" borderId="0" xfId="0" applyFont="1" applyFill="1" applyBorder="1" applyAlignment="1">
      <alignment/>
    </xf>
    <xf numFmtId="0" fontId="68" fillId="0" borderId="11" xfId="0" applyFont="1" applyFill="1" applyBorder="1" applyAlignment="1">
      <alignment/>
    </xf>
    <xf numFmtId="0" fontId="68" fillId="0" borderId="0" xfId="0" applyFont="1" applyFill="1" applyBorder="1" applyAlignment="1">
      <alignment/>
    </xf>
    <xf numFmtId="0" fontId="13" fillId="0" borderId="0" xfId="0" applyFont="1" applyFill="1" applyBorder="1" applyAlignment="1">
      <alignment/>
    </xf>
    <xf numFmtId="0" fontId="71" fillId="0" borderId="0" xfId="0" applyFont="1" applyAlignment="1">
      <alignment/>
    </xf>
    <xf numFmtId="0" fontId="72" fillId="0" borderId="0" xfId="0" applyFont="1" applyAlignment="1">
      <alignment/>
    </xf>
    <xf numFmtId="0" fontId="63" fillId="0" borderId="19" xfId="55" applyFont="1" applyFill="1" applyBorder="1" applyAlignment="1">
      <alignment/>
    </xf>
    <xf numFmtId="0" fontId="64" fillId="0" borderId="34" xfId="0" applyFont="1" applyBorder="1" applyAlignment="1">
      <alignment/>
    </xf>
    <xf numFmtId="0" fontId="63" fillId="0" borderId="33" xfId="55" applyFont="1" applyFill="1" applyBorder="1" applyAlignment="1">
      <alignment/>
    </xf>
    <xf numFmtId="0" fontId="63" fillId="0" borderId="35" xfId="55" applyFont="1" applyFill="1" applyBorder="1" applyAlignment="1">
      <alignment/>
    </xf>
    <xf numFmtId="0" fontId="64" fillId="0" borderId="36" xfId="0" applyFont="1" applyBorder="1" applyAlignment="1">
      <alignment/>
    </xf>
    <xf numFmtId="0" fontId="64" fillId="0" borderId="37" xfId="0" applyFont="1" applyBorder="1" applyAlignment="1">
      <alignment/>
    </xf>
    <xf numFmtId="0" fontId="64" fillId="0" borderId="38" xfId="0" applyFont="1" applyBorder="1" applyAlignment="1">
      <alignment/>
    </xf>
    <xf numFmtId="0" fontId="64" fillId="0" borderId="39" xfId="0" applyFont="1" applyBorder="1" applyAlignment="1">
      <alignment/>
    </xf>
    <xf numFmtId="0" fontId="64" fillId="0" borderId="40" xfId="0" applyFont="1" applyBorder="1" applyAlignment="1">
      <alignment/>
    </xf>
    <xf numFmtId="0" fontId="64" fillId="0" borderId="35" xfId="0" applyFont="1" applyBorder="1" applyAlignment="1">
      <alignment/>
    </xf>
    <xf numFmtId="0" fontId="64" fillId="0" borderId="0" xfId="0" applyFont="1" applyAlignment="1">
      <alignment/>
    </xf>
    <xf numFmtId="0" fontId="64" fillId="0" borderId="41" xfId="0" applyFont="1" applyBorder="1" applyAlignment="1">
      <alignment horizontal="center"/>
    </xf>
    <xf numFmtId="0" fontId="64" fillId="0" borderId="42" xfId="0" applyFont="1" applyBorder="1" applyAlignment="1">
      <alignment/>
    </xf>
    <xf numFmtId="0" fontId="64" fillId="0" borderId="43" xfId="0" applyFont="1" applyBorder="1" applyAlignment="1">
      <alignment/>
    </xf>
    <xf numFmtId="0" fontId="64" fillId="0" borderId="0" xfId="0" applyFont="1" applyAlignment="1">
      <alignment vertical="center" wrapText="1"/>
    </xf>
    <xf numFmtId="0" fontId="64" fillId="0" borderId="0" xfId="0" applyFont="1" applyAlignment="1">
      <alignment vertical="center"/>
    </xf>
    <xf numFmtId="0" fontId="63" fillId="0" borderId="0" xfId="0" applyFont="1" applyAlignment="1">
      <alignment vertical="center"/>
    </xf>
    <xf numFmtId="0" fontId="3" fillId="0" borderId="10" xfId="57" applyFont="1" applyFill="1" applyBorder="1" applyAlignment="1">
      <alignment/>
    </xf>
    <xf numFmtId="0" fontId="0" fillId="0" borderId="0" xfId="0" applyFill="1" applyAlignment="1">
      <alignment/>
    </xf>
    <xf numFmtId="0" fontId="0" fillId="0" borderId="0" xfId="0" applyNumberFormat="1" applyFill="1" applyAlignment="1">
      <alignment/>
    </xf>
    <xf numFmtId="0" fontId="0" fillId="0" borderId="0" xfId="0" applyFont="1" applyFill="1" applyAlignment="1">
      <alignment/>
    </xf>
    <xf numFmtId="0" fontId="73" fillId="0" borderId="27" xfId="0" applyFont="1" applyFill="1" applyBorder="1" applyAlignment="1">
      <alignment/>
    </xf>
    <xf numFmtId="0" fontId="69" fillId="0" borderId="28" xfId="0" applyFont="1" applyFill="1" applyBorder="1" applyAlignment="1">
      <alignment/>
    </xf>
    <xf numFmtId="0" fontId="0" fillId="0" borderId="29" xfId="0" applyFill="1" applyBorder="1" applyAlignment="1">
      <alignment/>
    </xf>
    <xf numFmtId="0" fontId="69" fillId="0" borderId="29" xfId="0" applyFont="1" applyFill="1" applyBorder="1" applyAlignment="1">
      <alignment/>
    </xf>
    <xf numFmtId="0" fontId="0" fillId="0" borderId="32" xfId="0" applyFill="1" applyBorder="1" applyAlignment="1">
      <alignment/>
    </xf>
    <xf numFmtId="0" fontId="3" fillId="0" borderId="0" xfId="58" applyFont="1" applyFill="1" applyBorder="1" applyAlignment="1">
      <alignment horizontal="right"/>
    </xf>
    <xf numFmtId="0" fontId="3" fillId="0" borderId="19" xfId="58" applyFont="1" applyFill="1" applyBorder="1" applyAlignment="1">
      <alignment horizontal="right"/>
    </xf>
    <xf numFmtId="3" fontId="3" fillId="0" borderId="0" xfId="58" applyNumberFormat="1" applyFont="1" applyFill="1" applyBorder="1" applyAlignment="1">
      <alignment horizontal="right"/>
    </xf>
    <xf numFmtId="3" fontId="3" fillId="0" borderId="19" xfId="58" applyNumberFormat="1" applyFont="1" applyFill="1" applyBorder="1" applyAlignment="1">
      <alignment horizontal="right"/>
    </xf>
    <xf numFmtId="165" fontId="3" fillId="0" borderId="0" xfId="58" applyNumberFormat="1" applyFont="1" applyFill="1" applyBorder="1" applyAlignment="1">
      <alignment horizontal="right"/>
    </xf>
    <xf numFmtId="165" fontId="3" fillId="0" borderId="19" xfId="58" applyNumberFormat="1" applyFont="1" applyFill="1" applyBorder="1" applyAlignment="1">
      <alignment horizontal="right"/>
    </xf>
    <xf numFmtId="166" fontId="3" fillId="0" borderId="20" xfId="58" applyNumberFormat="1" applyFont="1" applyFill="1" applyBorder="1" applyAlignment="1">
      <alignment horizontal="right"/>
    </xf>
    <xf numFmtId="166" fontId="3" fillId="0" borderId="21" xfId="58" applyNumberFormat="1" applyFont="1" applyFill="1" applyBorder="1" applyAlignment="1">
      <alignment horizontal="right"/>
    </xf>
    <xf numFmtId="1" fontId="3" fillId="0" borderId="0" xfId="58" applyNumberFormat="1" applyFont="1" applyFill="1" applyBorder="1" applyAlignment="1">
      <alignment horizontal="right"/>
    </xf>
    <xf numFmtId="1" fontId="3" fillId="0" borderId="19" xfId="58" applyNumberFormat="1" applyFont="1" applyFill="1" applyBorder="1" applyAlignment="1">
      <alignment horizontal="right"/>
    </xf>
    <xf numFmtId="1" fontId="8" fillId="0" borderId="0" xfId="58" applyNumberFormat="1" applyFont="1" applyFill="1" applyBorder="1" applyAlignment="1">
      <alignment horizontal="right"/>
    </xf>
    <xf numFmtId="1" fontId="8" fillId="0" borderId="19" xfId="58" applyNumberFormat="1" applyFont="1" applyFill="1" applyBorder="1" applyAlignment="1">
      <alignment horizontal="right"/>
    </xf>
    <xf numFmtId="166" fontId="3" fillId="0" borderId="0" xfId="58" applyNumberFormat="1" applyFont="1" applyFill="1" applyBorder="1" applyAlignment="1">
      <alignment horizontal="right"/>
    </xf>
    <xf numFmtId="166" fontId="3" fillId="0" borderId="19" xfId="58" applyNumberFormat="1" applyFont="1" applyFill="1" applyBorder="1" applyAlignment="1">
      <alignment horizontal="right"/>
    </xf>
    <xf numFmtId="0" fontId="3" fillId="0" borderId="25" xfId="58" applyFont="1" applyFill="1" applyBorder="1" applyAlignment="1">
      <alignment horizontal="right"/>
    </xf>
    <xf numFmtId="0" fontId="3" fillId="0" borderId="26" xfId="58" applyFont="1" applyFill="1" applyBorder="1" applyAlignment="1">
      <alignment horizontal="right"/>
    </xf>
    <xf numFmtId="4" fontId="3" fillId="0" borderId="0" xfId="58" applyNumberFormat="1" applyFont="1" applyFill="1" applyBorder="1" applyAlignment="1">
      <alignment horizontal="right"/>
    </xf>
    <xf numFmtId="4" fontId="3" fillId="0" borderId="19" xfId="58" applyNumberFormat="1" applyFont="1" applyFill="1" applyBorder="1" applyAlignment="1">
      <alignment horizontal="right"/>
    </xf>
    <xf numFmtId="2" fontId="3" fillId="0" borderId="0" xfId="58" applyNumberFormat="1" applyFont="1" applyFill="1" applyBorder="1" applyAlignment="1">
      <alignment horizontal="right"/>
    </xf>
    <xf numFmtId="2" fontId="3" fillId="0" borderId="19" xfId="58" applyNumberFormat="1" applyFont="1" applyFill="1" applyBorder="1" applyAlignment="1">
      <alignment horizontal="right"/>
    </xf>
    <xf numFmtId="167" fontId="3" fillId="0" borderId="0" xfId="58" applyNumberFormat="1" applyFont="1" applyFill="1" applyBorder="1" applyAlignment="1">
      <alignment horizontal="right"/>
    </xf>
    <xf numFmtId="167" fontId="3" fillId="0" borderId="19" xfId="58" applyNumberFormat="1" applyFont="1" applyFill="1" applyBorder="1" applyAlignment="1">
      <alignment horizontal="right"/>
    </xf>
    <xf numFmtId="0" fontId="3" fillId="0" borderId="20" xfId="58" applyFont="1" applyFill="1" applyBorder="1" applyAlignment="1">
      <alignment horizontal="right"/>
    </xf>
    <xf numFmtId="0" fontId="3" fillId="0" borderId="21" xfId="58" applyFont="1" applyFill="1" applyBorder="1" applyAlignment="1">
      <alignment horizontal="right"/>
    </xf>
    <xf numFmtId="0" fontId="3" fillId="0" borderId="0" xfId="58" applyNumberFormat="1" applyFont="1" applyFill="1" applyBorder="1" applyAlignment="1">
      <alignment horizontal="right"/>
    </xf>
    <xf numFmtId="0" fontId="3" fillId="0" borderId="19" xfId="58" applyNumberFormat="1" applyFont="1" applyFill="1" applyBorder="1" applyAlignment="1">
      <alignment horizontal="right"/>
    </xf>
    <xf numFmtId="164" fontId="3" fillId="0" borderId="0" xfId="58" applyNumberFormat="1" applyFont="1" applyFill="1" applyBorder="1" applyAlignment="1">
      <alignment horizontal="right"/>
    </xf>
    <xf numFmtId="164" fontId="3" fillId="0" borderId="19" xfId="58" applyNumberFormat="1" applyFont="1" applyFill="1" applyBorder="1" applyAlignment="1">
      <alignment horizontal="right"/>
    </xf>
    <xf numFmtId="164" fontId="3" fillId="0" borderId="11" xfId="58" applyNumberFormat="1" applyFont="1" applyFill="1" applyBorder="1" applyAlignment="1">
      <alignment horizontal="right"/>
    </xf>
    <xf numFmtId="164" fontId="3" fillId="0" borderId="12" xfId="58" applyNumberFormat="1" applyFont="1" applyFill="1" applyBorder="1" applyAlignment="1">
      <alignment horizontal="right"/>
    </xf>
    <xf numFmtId="0" fontId="70" fillId="0" borderId="27" xfId="0" applyFont="1" applyFill="1" applyBorder="1" applyAlignment="1">
      <alignment/>
    </xf>
    <xf numFmtId="0" fontId="69" fillId="0" borderId="27" xfId="0" applyFont="1" applyFill="1" applyBorder="1" applyAlignment="1">
      <alignment/>
    </xf>
    <xf numFmtId="0" fontId="13" fillId="0" borderId="27" xfId="0" applyFont="1" applyFill="1" applyBorder="1" applyAlignment="1">
      <alignment/>
    </xf>
    <xf numFmtId="0" fontId="64" fillId="0" borderId="0" xfId="0" applyFont="1" applyAlignment="1" quotePrefix="1">
      <alignment/>
    </xf>
    <xf numFmtId="0" fontId="63" fillId="0" borderId="44" xfId="0" applyFont="1" applyBorder="1" applyAlignment="1">
      <alignment/>
    </xf>
    <xf numFmtId="0" fontId="74" fillId="0" borderId="0" xfId="0" applyFont="1" applyAlignment="1">
      <alignment horizontal="left"/>
    </xf>
    <xf numFmtId="0" fontId="75" fillId="35" borderId="45" xfId="0" applyFont="1" applyFill="1" applyBorder="1" applyAlignment="1">
      <alignment horizontal="left"/>
    </xf>
    <xf numFmtId="0" fontId="75" fillId="35" borderId="46" xfId="0" applyFont="1" applyFill="1" applyBorder="1" applyAlignment="1">
      <alignment horizontal="left"/>
    </xf>
    <xf numFmtId="0" fontId="75" fillId="35" borderId="47" xfId="0" applyFont="1" applyFill="1" applyBorder="1" applyAlignment="1">
      <alignment horizontal="left"/>
    </xf>
    <xf numFmtId="0" fontId="75" fillId="35" borderId="48" xfId="0" applyFont="1" applyFill="1" applyBorder="1" applyAlignment="1">
      <alignment horizontal="left"/>
    </xf>
    <xf numFmtId="0" fontId="66" fillId="0" borderId="34" xfId="52" applyFont="1" applyBorder="1" applyAlignment="1" applyProtection="1">
      <alignment horizontal="left"/>
      <protection/>
    </xf>
    <xf numFmtId="0" fontId="66" fillId="0" borderId="33" xfId="52" applyFont="1" applyBorder="1" applyAlignment="1" applyProtection="1">
      <alignment horizontal="left"/>
      <protection/>
    </xf>
    <xf numFmtId="0" fontId="66" fillId="0" borderId="36" xfId="52" applyFont="1" applyBorder="1" applyAlignment="1" applyProtection="1">
      <alignment horizontal="left"/>
      <protection/>
    </xf>
    <xf numFmtId="0" fontId="66" fillId="0" borderId="0" xfId="52" applyFont="1" applyBorder="1" applyAlignment="1" applyProtection="1">
      <alignment horizontal="left"/>
      <protection/>
    </xf>
    <xf numFmtId="0" fontId="75" fillId="35" borderId="49" xfId="0" applyFont="1" applyFill="1" applyBorder="1" applyAlignment="1">
      <alignment horizontal="left"/>
    </xf>
    <xf numFmtId="0" fontId="75" fillId="35" borderId="50" xfId="0" applyFont="1" applyFill="1" applyBorder="1" applyAlignment="1">
      <alignment horizontal="left"/>
    </xf>
    <xf numFmtId="0" fontId="66" fillId="0" borderId="44" xfId="52" applyFont="1" applyFill="1" applyBorder="1" applyAlignment="1" applyProtection="1">
      <alignment horizontal="left"/>
      <protection/>
    </xf>
    <xf numFmtId="0" fontId="66" fillId="0" borderId="43" xfId="52" applyFont="1" applyFill="1" applyBorder="1" applyAlignment="1" applyProtection="1">
      <alignment horizontal="left"/>
      <protection/>
    </xf>
    <xf numFmtId="0" fontId="76" fillId="0" borderId="51" xfId="0" applyFont="1" applyBorder="1" applyAlignment="1">
      <alignment horizontal="left"/>
    </xf>
    <xf numFmtId="0" fontId="76" fillId="0" borderId="45" xfId="0" applyFont="1" applyBorder="1" applyAlignment="1">
      <alignment horizontal="left"/>
    </xf>
    <xf numFmtId="0" fontId="76" fillId="0" borderId="52" xfId="0" applyFont="1" applyBorder="1" applyAlignment="1">
      <alignment horizontal="left"/>
    </xf>
    <xf numFmtId="0" fontId="76" fillId="0" borderId="47" xfId="0" applyFont="1" applyBorder="1" applyAlignment="1">
      <alignment horizontal="left"/>
    </xf>
    <xf numFmtId="0" fontId="76" fillId="0" borderId="53" xfId="0" applyFont="1" applyBorder="1" applyAlignment="1">
      <alignment horizontal="left"/>
    </xf>
    <xf numFmtId="0" fontId="76" fillId="0" borderId="49" xfId="0" applyFont="1" applyBorder="1" applyAlignment="1">
      <alignment horizontal="left"/>
    </xf>
    <xf numFmtId="0" fontId="66" fillId="0" borderId="0" xfId="52" applyFont="1" applyAlignment="1" applyProtection="1">
      <alignment horizontal="left"/>
      <protection/>
    </xf>
    <xf numFmtId="0" fontId="66" fillId="0" borderId="38" xfId="52" applyFont="1" applyBorder="1" applyAlignment="1" applyProtection="1">
      <alignment horizontal="left"/>
      <protection/>
    </xf>
    <xf numFmtId="0" fontId="66" fillId="0" borderId="39" xfId="52" applyFont="1" applyBorder="1" applyAlignment="1" applyProtection="1">
      <alignment horizontal="left"/>
      <protection/>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5" xfId="0" applyFont="1" applyBorder="1" applyAlignment="1">
      <alignment horizontal="center" vertical="center" wrapText="1"/>
    </xf>
    <xf numFmtId="0" fontId="66" fillId="0" borderId="35" xfId="52" applyFont="1" applyBorder="1" applyAlignment="1" applyProtection="1">
      <alignment horizontal="left"/>
      <protection/>
    </xf>
    <xf numFmtId="0" fontId="66" fillId="0" borderId="37" xfId="52" applyFont="1" applyBorder="1" applyAlignment="1" applyProtection="1">
      <alignment horizontal="left"/>
      <protection/>
    </xf>
    <xf numFmtId="0" fontId="66" fillId="0" borderId="40" xfId="52" applyFont="1" applyBorder="1" applyAlignment="1" applyProtection="1">
      <alignment horizontal="left"/>
      <protection/>
    </xf>
    <xf numFmtId="0" fontId="70" fillId="0" borderId="44" xfId="0" applyFont="1" applyFill="1" applyBorder="1" applyAlignment="1">
      <alignment horizontal="center"/>
    </xf>
    <xf numFmtId="0" fontId="70" fillId="0" borderId="42" xfId="0" applyFont="1" applyFill="1" applyBorder="1" applyAlignment="1">
      <alignment horizontal="center"/>
    </xf>
    <xf numFmtId="0" fontId="70" fillId="0" borderId="43" xfId="0" applyFont="1" applyFill="1" applyBorder="1" applyAlignment="1">
      <alignment horizontal="center"/>
    </xf>
    <xf numFmtId="0" fontId="69" fillId="0" borderId="22" xfId="55" applyFont="1" applyFill="1" applyBorder="1" applyAlignment="1">
      <alignment horizontal="center"/>
    </xf>
    <xf numFmtId="0" fontId="69" fillId="0" borderId="23" xfId="55" applyFont="1" applyFill="1" applyBorder="1" applyAlignment="1">
      <alignment horizontal="center"/>
    </xf>
    <xf numFmtId="0" fontId="69" fillId="0" borderId="24" xfId="55" applyFont="1" applyFill="1" applyBorder="1" applyAlignment="1">
      <alignment horizontal="center"/>
    </xf>
    <xf numFmtId="0" fontId="63" fillId="0" borderId="15" xfId="55" applyFont="1" applyFill="1" applyBorder="1" applyAlignment="1">
      <alignment horizontal="center"/>
    </xf>
    <xf numFmtId="0" fontId="63" fillId="0" borderId="0" xfId="55" applyFont="1" applyFill="1" applyBorder="1" applyAlignment="1">
      <alignment horizontal="center"/>
    </xf>
    <xf numFmtId="0" fontId="63" fillId="0" borderId="19" xfId="55" applyFont="1" applyFill="1" applyBorder="1" applyAlignment="1">
      <alignment horizontal="center"/>
    </xf>
    <xf numFmtId="0" fontId="63" fillId="0" borderId="10" xfId="55" applyFont="1" applyFill="1" applyBorder="1" applyAlignment="1">
      <alignment horizontal="center"/>
    </xf>
    <xf numFmtId="0" fontId="63" fillId="0" borderId="11" xfId="55" applyFont="1" applyFill="1" applyBorder="1" applyAlignment="1">
      <alignment horizontal="center"/>
    </xf>
    <xf numFmtId="0" fontId="63" fillId="0" borderId="12" xfId="55" applyFont="1" applyFill="1" applyBorder="1" applyAlignment="1">
      <alignment horizontal="center"/>
    </xf>
    <xf numFmtId="0" fontId="70" fillId="0" borderId="47" xfId="0" applyFont="1" applyFill="1" applyBorder="1" applyAlignment="1">
      <alignment horizontal="center" vertical="center" wrapText="1"/>
    </xf>
    <xf numFmtId="0" fontId="70" fillId="0" borderId="55" xfId="0" applyFont="1" applyFill="1" applyBorder="1" applyAlignment="1">
      <alignment horizontal="center" vertical="center" wrapText="1"/>
    </xf>
    <xf numFmtId="0" fontId="70" fillId="0" borderId="54" xfId="0" applyFont="1" applyFill="1" applyBorder="1" applyAlignment="1">
      <alignment horizontal="center" vertical="center" wrapText="1"/>
    </xf>
    <xf numFmtId="0" fontId="63" fillId="0" borderId="23" xfId="0" applyFont="1" applyFill="1" applyBorder="1" applyAlignment="1">
      <alignment horizontal="center"/>
    </xf>
    <xf numFmtId="0" fontId="13" fillId="0" borderId="44" xfId="0" applyFont="1" applyFill="1" applyBorder="1" applyAlignment="1">
      <alignment horizontal="center"/>
    </xf>
    <xf numFmtId="0" fontId="13" fillId="0" borderId="42" xfId="0" applyFont="1" applyFill="1" applyBorder="1" applyAlignment="1">
      <alignment horizontal="center"/>
    </xf>
    <xf numFmtId="0" fontId="13" fillId="0" borderId="43" xfId="0" applyFont="1" applyFill="1" applyBorder="1" applyAlignment="1">
      <alignment horizontal="center"/>
    </xf>
    <xf numFmtId="0" fontId="13" fillId="0" borderId="47"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73" fillId="0" borderId="44" xfId="0" applyFont="1" applyFill="1" applyBorder="1" applyAlignment="1">
      <alignment horizontal="center"/>
    </xf>
    <xf numFmtId="0" fontId="73" fillId="0" borderId="42" xfId="0" applyFont="1" applyFill="1" applyBorder="1" applyAlignment="1">
      <alignment horizontal="center"/>
    </xf>
    <xf numFmtId="0" fontId="73" fillId="0" borderId="43"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Linked Input" xfId="55"/>
    <cellStyle name="Linked Input 2" xfId="56"/>
    <cellStyle name="Linked Output" xfId="57"/>
    <cellStyle name="Linked Output 2" xfId="58"/>
    <cellStyle name="Named Cells" xfId="59"/>
    <cellStyle name="Named Cells 2" xfId="60"/>
    <cellStyle name="Neutral" xfId="61"/>
    <cellStyle name="Note" xfId="62"/>
    <cellStyle name="Output" xfId="63"/>
    <cellStyle name="Percent" xfId="64"/>
    <cellStyle name="Title" xfId="65"/>
    <cellStyle name="Total" xfId="66"/>
    <cellStyle name="Warning Text" xfId="67"/>
  </cellStyles>
  <dxfs count="101">
    <dxf>
      <font>
        <b/>
        <i val="0"/>
      </font>
      <numFmt numFmtId="170" formatCode="#,##0.000"/>
    </dxf>
    <dxf>
      <numFmt numFmtId="170" formatCode="#,##0.000"/>
    </dxf>
    <dxf>
      <font>
        <b/>
        <i val="0"/>
      </font>
      <numFmt numFmtId="171" formatCode="#,##0.0000"/>
    </dxf>
    <dxf>
      <numFmt numFmtId="171" formatCode="#,##0.0000"/>
    </dxf>
    <dxf>
      <numFmt numFmtId="177" formatCode="#,##0.00"/>
    </dxf>
    <dxf>
      <font>
        <b/>
        <i val="0"/>
      </font>
      <numFmt numFmtId="170" formatCode="#,##0.000"/>
    </dxf>
    <dxf>
      <numFmt numFmtId="170" formatCode="#,##0.000"/>
    </dxf>
    <dxf>
      <font>
        <b/>
        <i val="0"/>
      </font>
      <numFmt numFmtId="171" formatCode="#,##0.0000"/>
    </dxf>
    <dxf>
      <numFmt numFmtId="171" formatCode="#,##0.0000"/>
    </dxf>
    <dxf>
      <numFmt numFmtId="177" formatCode="#,##0.00"/>
    </dxf>
    <dxf>
      <font>
        <b/>
        <i val="0"/>
      </font>
      <numFmt numFmtId="170" formatCode="#,##0.000"/>
    </dxf>
    <dxf>
      <numFmt numFmtId="170" formatCode="#,##0.000"/>
    </dxf>
    <dxf>
      <font>
        <b/>
        <i val="0"/>
      </font>
      <numFmt numFmtId="171" formatCode="#,##0.0000"/>
    </dxf>
    <dxf>
      <numFmt numFmtId="171" formatCode="#,##0.0000"/>
    </dxf>
    <dxf>
      <numFmt numFmtId="177" formatCode="#,##0.00"/>
    </dxf>
    <dxf>
      <font>
        <b/>
        <i val="0"/>
      </font>
      <numFmt numFmtId="170" formatCode="#,##0.000"/>
    </dxf>
    <dxf>
      <numFmt numFmtId="170" formatCode="#,##0.000"/>
    </dxf>
    <dxf>
      <font>
        <b/>
        <i val="0"/>
      </font>
      <numFmt numFmtId="171" formatCode="#,##0.0000"/>
    </dxf>
    <dxf>
      <numFmt numFmtId="171" formatCode="#,##0.0000"/>
    </dxf>
    <dxf>
      <numFmt numFmtId="177" formatCode="#,##0.00"/>
    </dxf>
    <dxf>
      <font>
        <b/>
        <i val="0"/>
      </font>
      <numFmt numFmtId="171" formatCode="#,##0.0000"/>
    </dxf>
    <dxf>
      <numFmt numFmtId="164" formatCode="0.0000"/>
    </dxf>
    <dxf>
      <numFmt numFmtId="177" formatCode="#,##0.00"/>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numFmt numFmtId="171" formatCode="#,##0.0000"/>
    </dxf>
    <dxf>
      <numFmt numFmtId="164" formatCode="0.0000"/>
    </dxf>
    <dxf>
      <numFmt numFmtId="177" formatCode="#,##0.00"/>
    </dxf>
    <dxf>
      <font>
        <b val="0"/>
        <i/>
      </font>
    </dxf>
    <dxf>
      <font>
        <b val="0"/>
        <i/>
      </font>
    </dxf>
    <dxf>
      <font>
        <b val="0"/>
        <i/>
      </font>
    </dxf>
    <dxf>
      <font>
        <b val="0"/>
        <i/>
      </font>
    </dxf>
    <dxf>
      <font>
        <b val="0"/>
        <i/>
      </font>
    </dxf>
    <dxf>
      <font>
        <b val="0"/>
        <i/>
      </font>
    </dxf>
    <dxf>
      <font>
        <b val="0"/>
        <i/>
      </font>
      <border/>
    </dxf>
    <dxf>
      <font>
        <b/>
        <i val="0"/>
      </font>
      <numFmt numFmtId="171" formatCode="#,##0.0000"/>
      <border/>
    </dxf>
    <dxf>
      <font>
        <b/>
        <i val="0"/>
      </font>
      <numFmt numFmtId="170" formatCode="#,##0.0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PHI\Working%20Papers\WPXX%20-%20Experience%20of%2099-02%20and%2003-06%20against%20IPM%2091-98\Experience%20Analysis%20Results\Formatting%20ADW's%20results%20files\Inceptions%20formatting.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HI\Working%20Papers\WPXX%20-%20Experience%20of%2099-02%20and%2003-06%20against%20IPM%2091-98\Experience%20Analysis%20Results\Formatting%20ADW's%20results%20files\AJS%20attempts\Inceptions_DW%20data_test%20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DW Data"/>
      <sheetName val="Information"/>
      <sheetName val="Summary Tables 1"/>
      <sheetName val="Summary Tables 2"/>
      <sheetName val="Summary Tables 3 - ind ages"/>
      <sheetName val="Summary Tables 3 - ind ages grp"/>
      <sheetName val="Summary Tables 3 - 5yr ages"/>
      <sheetName val="Summary Tables 3 - 5yr ages grp"/>
      <sheetName val="Male Statistics"/>
      <sheetName val="Inceptions - Male - Detail"/>
      <sheetName val="Female Statistics"/>
      <sheetName val="Inceptions - Female - Detail"/>
      <sheetName val="Make Results"/>
      <sheetName val="Notes"/>
      <sheetName val="Male Inceptions"/>
      <sheetName val="Female Inceptions"/>
    </sheetNames>
    <sheetDataSet>
      <sheetData sheetId="4">
        <row r="6">
          <cell r="N6" t="str">
            <v>Deferred Period</v>
          </cell>
          <cell r="O6" t="str">
            <v>DP0</v>
          </cell>
          <cell r="P6" t="str">
            <v>DP1</v>
          </cell>
          <cell r="Q6" t="str">
            <v>DP2</v>
          </cell>
          <cell r="R6" t="str">
            <v>DP4</v>
          </cell>
          <cell r="S6" t="str">
            <v>DP8</v>
          </cell>
          <cell r="T6" t="str">
            <v>DP13</v>
          </cell>
          <cell r="U6" t="str">
            <v>DP26</v>
          </cell>
          <cell r="V6" t="str">
            <v>DP52</v>
          </cell>
        </row>
        <row r="7">
          <cell r="O7">
            <v>0</v>
          </cell>
          <cell r="P7">
            <v>0</v>
          </cell>
          <cell r="Q7">
            <v>0</v>
          </cell>
          <cell r="R7">
            <v>0</v>
          </cell>
          <cell r="S7">
            <v>0</v>
          </cell>
          <cell r="T7">
            <v>0</v>
          </cell>
          <cell r="U7">
            <v>0</v>
          </cell>
          <cell r="V7">
            <v>0</v>
          </cell>
        </row>
        <row r="8">
          <cell r="N8" t="str">
            <v>Inceptions CD</v>
          </cell>
          <cell r="O8">
            <v>0</v>
          </cell>
          <cell r="P8">
            <v>13254</v>
          </cell>
          <cell r="Q8">
            <v>23</v>
          </cell>
          <cell r="R8">
            <v>1676</v>
          </cell>
          <cell r="S8">
            <v>3</v>
          </cell>
          <cell r="T8">
            <v>675</v>
          </cell>
          <cell r="U8">
            <v>623</v>
          </cell>
          <cell r="V8">
            <v>256</v>
          </cell>
        </row>
        <row r="9">
          <cell r="N9" t="str">
            <v>Inceptions XD</v>
          </cell>
          <cell r="O9">
            <v>0</v>
          </cell>
          <cell r="P9">
            <v>5351</v>
          </cell>
          <cell r="Q9">
            <v>21</v>
          </cell>
          <cell r="R9">
            <v>1166</v>
          </cell>
          <cell r="S9">
            <v>3</v>
          </cell>
          <cell r="T9">
            <v>467</v>
          </cell>
          <cell r="U9">
            <v>428</v>
          </cell>
          <cell r="V9">
            <v>160</v>
          </cell>
        </row>
        <row r="10">
          <cell r="N10" t="str">
            <v>Exposed (R4)</v>
          </cell>
          <cell r="O10">
            <v>12</v>
          </cell>
          <cell r="P10">
            <v>85904.86433672001</v>
          </cell>
          <cell r="Q10">
            <v>326.79466173</v>
          </cell>
          <cell r="R10">
            <v>102874.72585058001</v>
          </cell>
          <cell r="S10">
            <v>379.82569646999997</v>
          </cell>
          <cell r="T10">
            <v>122853.30135324999</v>
          </cell>
          <cell r="U10">
            <v>170955.38206785006</v>
          </cell>
          <cell r="V10">
            <v>83826.78428589</v>
          </cell>
        </row>
        <row r="11">
          <cell r="N11" t="str">
            <v>Exposed R5</v>
          </cell>
          <cell r="O11">
            <v>12</v>
          </cell>
          <cell r="P11">
            <v>40227.08464003001</v>
          </cell>
          <cell r="Q11">
            <v>149.65794609999998</v>
          </cell>
          <cell r="R11">
            <v>33077.196991900004</v>
          </cell>
          <cell r="S11">
            <v>9.937979380000002</v>
          </cell>
          <cell r="T11">
            <v>5931.885669450001</v>
          </cell>
          <cell r="U11">
            <v>10957.39794513</v>
          </cell>
          <cell r="V11">
            <v>8660.508180779998</v>
          </cell>
        </row>
        <row r="12">
          <cell r="N12" t="str">
            <v>Exposed R6</v>
          </cell>
          <cell r="O12">
            <v>12</v>
          </cell>
          <cell r="P12">
            <v>16102.384251840002</v>
          </cell>
          <cell r="Q12">
            <v>133.62656780000003</v>
          </cell>
          <cell r="R12">
            <v>23547.42517378</v>
          </cell>
          <cell r="S12">
            <v>9.937979380000002</v>
          </cell>
          <cell r="T12">
            <v>4036.0486213100003</v>
          </cell>
          <cell r="U12">
            <v>7514.77243099</v>
          </cell>
          <cell r="V12">
            <v>5760.13652745</v>
          </cell>
        </row>
        <row r="13">
          <cell r="O13">
            <v>0</v>
          </cell>
          <cell r="P13">
            <v>0</v>
          </cell>
          <cell r="Q13">
            <v>0</v>
          </cell>
          <cell r="R13">
            <v>0</v>
          </cell>
          <cell r="S13">
            <v>0</v>
          </cell>
          <cell r="T13">
            <v>0</v>
          </cell>
          <cell r="U13">
            <v>0</v>
          </cell>
          <cell r="V13">
            <v>0</v>
          </cell>
        </row>
        <row r="14">
          <cell r="N14" t="str">
            <v>Inceptions Used</v>
          </cell>
          <cell r="O14">
            <v>0</v>
          </cell>
          <cell r="P14">
            <v>5351</v>
          </cell>
          <cell r="Q14">
            <v>21</v>
          </cell>
          <cell r="R14">
            <v>1166</v>
          </cell>
          <cell r="S14">
            <v>3</v>
          </cell>
          <cell r="T14">
            <v>467</v>
          </cell>
          <cell r="U14">
            <v>428</v>
          </cell>
          <cell r="V14">
            <v>160</v>
          </cell>
        </row>
        <row r="15">
          <cell r="N15" t="str">
            <v>Exposed Used</v>
          </cell>
          <cell r="O15">
            <v>12</v>
          </cell>
          <cell r="P15">
            <v>16102.384251840002</v>
          </cell>
          <cell r="Q15">
            <v>133.62656780000003</v>
          </cell>
          <cell r="R15">
            <v>23547.42517378</v>
          </cell>
          <cell r="S15">
            <v>9.937979380000002</v>
          </cell>
          <cell r="T15">
            <v>4036.0486213100003</v>
          </cell>
          <cell r="U15">
            <v>7514.77243099</v>
          </cell>
          <cell r="V15">
            <v>5760.13652745</v>
          </cell>
        </row>
        <row r="16">
          <cell r="N16" t="str">
            <v>Expected</v>
          </cell>
          <cell r="O16">
            <v>3.4384337879648323</v>
          </cell>
          <cell r="P16">
            <v>5159.085468197174</v>
          </cell>
          <cell r="Q16">
            <v>6.904783017362004</v>
          </cell>
          <cell r="R16">
            <v>1084.3934707015792</v>
          </cell>
          <cell r="S16">
            <v>1.2975815711253402</v>
          </cell>
          <cell r="T16">
            <v>404.605491223301</v>
          </cell>
          <cell r="U16">
            <v>417.0372458945457</v>
          </cell>
          <cell r="V16">
            <v>158.03459707796074</v>
          </cell>
        </row>
        <row r="17">
          <cell r="N17" t="str">
            <v>Ratio = 100A/E</v>
          </cell>
          <cell r="O17">
            <v>0</v>
          </cell>
          <cell r="P17">
            <v>103.71993317392918</v>
          </cell>
          <cell r="Q17">
            <v>304.1370010787554</v>
          </cell>
          <cell r="R17">
            <v>107.52554598522464</v>
          </cell>
          <cell r="S17">
            <v>231.1993378110496</v>
          </cell>
          <cell r="T17">
            <v>115.42107315154149</v>
          </cell>
          <cell r="U17">
            <v>102.62872302495168</v>
          </cell>
          <cell r="V17">
            <v>101.24365357863361</v>
          </cell>
        </row>
        <row r="18">
          <cell r="O18">
            <v>0</v>
          </cell>
          <cell r="P18">
            <v>0</v>
          </cell>
          <cell r="Q18">
            <v>0</v>
          </cell>
          <cell r="R18">
            <v>0</v>
          </cell>
          <cell r="S18">
            <v>0</v>
          </cell>
          <cell r="T18">
            <v>0</v>
          </cell>
          <cell r="U18">
            <v>0</v>
          </cell>
          <cell r="V18">
            <v>0</v>
          </cell>
        </row>
        <row r="19">
          <cell r="O19">
            <v>0</v>
          </cell>
          <cell r="P19">
            <v>0</v>
          </cell>
          <cell r="Q19">
            <v>0</v>
          </cell>
          <cell r="R19">
            <v>0</v>
          </cell>
          <cell r="S19">
            <v>0</v>
          </cell>
          <cell r="T19">
            <v>0</v>
          </cell>
          <cell r="U19">
            <v>0</v>
          </cell>
          <cell r="V19">
            <v>0</v>
          </cell>
        </row>
        <row r="20">
          <cell r="N20" t="str">
            <v>Using E</v>
          </cell>
          <cell r="O20">
            <v>0</v>
          </cell>
          <cell r="P20">
            <v>0</v>
          </cell>
          <cell r="Q20">
            <v>0</v>
          </cell>
          <cell r="R20">
            <v>0</v>
          </cell>
          <cell r="S20">
            <v>0</v>
          </cell>
          <cell r="T20">
            <v>0</v>
          </cell>
          <cell r="U20">
            <v>0</v>
          </cell>
          <cell r="V20">
            <v>0</v>
          </cell>
        </row>
        <row r="21">
          <cell r="N21" t="str">
            <v>No Groups</v>
          </cell>
          <cell r="O21">
            <v>1</v>
          </cell>
          <cell r="P21">
            <v>42</v>
          </cell>
          <cell r="Q21">
            <v>1</v>
          </cell>
          <cell r="R21">
            <v>42</v>
          </cell>
          <cell r="S21">
            <v>1</v>
          </cell>
          <cell r="T21">
            <v>32</v>
          </cell>
          <cell r="U21">
            <v>30</v>
          </cell>
          <cell r="V21">
            <v>23</v>
          </cell>
        </row>
        <row r="22">
          <cell r="N22" t="str">
            <v>Positivies</v>
          </cell>
          <cell r="O22">
            <v>0</v>
          </cell>
          <cell r="P22">
            <v>26</v>
          </cell>
          <cell r="Q22">
            <v>1</v>
          </cell>
          <cell r="R22">
            <v>25</v>
          </cell>
          <cell r="S22">
            <v>1</v>
          </cell>
          <cell r="T22">
            <v>22</v>
          </cell>
          <cell r="U22">
            <v>15</v>
          </cell>
          <cell r="V22">
            <v>14</v>
          </cell>
        </row>
        <row r="23">
          <cell r="N23" t="str">
            <v>Negatives</v>
          </cell>
          <cell r="O23">
            <v>1</v>
          </cell>
          <cell r="P23">
            <v>16</v>
          </cell>
          <cell r="Q23">
            <v>0</v>
          </cell>
          <cell r="R23">
            <v>17</v>
          </cell>
          <cell r="S23">
            <v>0</v>
          </cell>
          <cell r="T23">
            <v>10</v>
          </cell>
          <cell r="U23">
            <v>15</v>
          </cell>
          <cell r="V23">
            <v>9</v>
          </cell>
        </row>
        <row r="24">
          <cell r="N24" t="str">
            <v>Prob(Pos)</v>
          </cell>
          <cell r="O24">
            <v>1</v>
          </cell>
          <cell r="P24">
            <v>0.16414940178310644</v>
          </cell>
          <cell r="Q24">
            <v>1</v>
          </cell>
          <cell r="R24">
            <v>0.27995623852893914</v>
          </cell>
          <cell r="S24">
            <v>1</v>
          </cell>
          <cell r="T24">
            <v>0.050102459732443094</v>
          </cell>
          <cell r="U24">
            <v>1</v>
          </cell>
          <cell r="V24">
            <v>0.4048728942871094</v>
          </cell>
        </row>
        <row r="25">
          <cell r="N25" t="str">
            <v>Runs</v>
          </cell>
          <cell r="O25">
            <v>1</v>
          </cell>
          <cell r="P25">
            <v>15</v>
          </cell>
          <cell r="Q25">
            <v>1</v>
          </cell>
          <cell r="R25">
            <v>20</v>
          </cell>
          <cell r="S25">
            <v>1</v>
          </cell>
          <cell r="T25">
            <v>12</v>
          </cell>
          <cell r="U25">
            <v>19</v>
          </cell>
          <cell r="V25">
            <v>11</v>
          </cell>
        </row>
        <row r="26">
          <cell r="N26" t="str">
            <v>Prob(Runs)</v>
          </cell>
          <cell r="O26">
            <v>1</v>
          </cell>
          <cell r="P26">
            <v>0.03958712280328998</v>
          </cell>
          <cell r="Q26">
            <v>1</v>
          </cell>
          <cell r="R26">
            <v>0.40373754048840194</v>
          </cell>
          <cell r="S26">
            <v>1</v>
          </cell>
          <cell r="T26">
            <v>0.16945168854778564</v>
          </cell>
          <cell r="U26">
            <v>0.9026060112358683</v>
          </cell>
          <cell r="V26">
            <v>0.4164086687306502</v>
          </cell>
        </row>
        <row r="27">
          <cell r="N27" t="str">
            <v>Prob(K-S)</v>
          </cell>
          <cell r="O27">
            <v>1</v>
          </cell>
          <cell r="P27">
            <v>0.1503032971345768</v>
          </cell>
          <cell r="Q27">
            <v>0.725907572964329</v>
          </cell>
          <cell r="R27">
            <v>0.5583841273041203</v>
          </cell>
          <cell r="S27">
            <v>0.9978278221038974</v>
          </cell>
          <cell r="T27">
            <v>0.9999916348322304</v>
          </cell>
          <cell r="U27">
            <v>0.9958386557500638</v>
          </cell>
          <cell r="V27">
            <v>0.9994348186421806</v>
          </cell>
        </row>
        <row r="28">
          <cell r="O28">
            <v>0</v>
          </cell>
          <cell r="P28">
            <v>0</v>
          </cell>
          <cell r="Q28">
            <v>0</v>
          </cell>
          <cell r="R28">
            <v>0</v>
          </cell>
          <cell r="S28">
            <v>0</v>
          </cell>
          <cell r="T28">
            <v>0</v>
          </cell>
          <cell r="U28">
            <v>0</v>
          </cell>
          <cell r="V28">
            <v>0</v>
          </cell>
        </row>
        <row r="29">
          <cell r="N29" t="str">
            <v>Deviance</v>
          </cell>
          <cell r="O29">
            <v>6.876867575929665</v>
          </cell>
          <cell r="P29">
            <v>82.07889055439404</v>
          </cell>
          <cell r="Q29">
            <v>51.1864532793635</v>
          </cell>
          <cell r="R29">
            <v>44.018810440995</v>
          </cell>
          <cell r="S29">
            <v>17.228051870199366</v>
          </cell>
          <cell r="T29">
            <v>40.08840883605451</v>
          </cell>
          <cell r="U29">
            <v>49.490304372231684</v>
          </cell>
          <cell r="V29">
            <v>38.54620199838334</v>
          </cell>
        </row>
        <row r="30">
          <cell r="N30" t="str">
            <v>Degrees of Freedom</v>
          </cell>
          <cell r="O30">
            <v>14</v>
          </cell>
          <cell r="P30">
            <v>43</v>
          </cell>
          <cell r="Q30">
            <v>24</v>
          </cell>
          <cell r="R30">
            <v>47</v>
          </cell>
          <cell r="S30">
            <v>38</v>
          </cell>
          <cell r="T30">
            <v>46</v>
          </cell>
          <cell r="U30">
            <v>47</v>
          </cell>
          <cell r="V30">
            <v>46</v>
          </cell>
        </row>
        <row r="31">
          <cell r="N31" t="str">
            <v>Prob(Deviance)</v>
          </cell>
          <cell r="O31">
            <v>0.939354267151865</v>
          </cell>
          <cell r="P31">
            <v>0.00030598707255199905</v>
          </cell>
          <cell r="Q31">
            <v>0.0009976673316957822</v>
          </cell>
          <cell r="R31">
            <v>0.5967871615477808</v>
          </cell>
          <cell r="S31">
            <v>0.9984953222876876</v>
          </cell>
          <cell r="T31">
            <v>0.7172039533756794</v>
          </cell>
          <cell r="U31">
            <v>0.3741100754232598</v>
          </cell>
          <cell r="V31">
            <v>0.7742761488163398</v>
          </cell>
        </row>
        <row r="32">
          <cell r="O32">
            <v>0</v>
          </cell>
          <cell r="P32">
            <v>0</v>
          </cell>
          <cell r="Q32">
            <v>0</v>
          </cell>
          <cell r="R32">
            <v>0</v>
          </cell>
          <cell r="S32">
            <v>0</v>
          </cell>
          <cell r="T32">
            <v>0</v>
          </cell>
          <cell r="U32">
            <v>0</v>
          </cell>
          <cell r="V32">
            <v>0</v>
          </cell>
        </row>
        <row r="33">
          <cell r="N33" t="str">
            <v>Adj Chi squared</v>
          </cell>
          <cell r="O33">
            <v>2.511141309882238</v>
          </cell>
          <cell r="P33">
            <v>78.70970204801976</v>
          </cell>
          <cell r="Q33">
            <v>26.768390018955788</v>
          </cell>
          <cell r="R33">
            <v>39.708977873732564</v>
          </cell>
          <cell r="S33">
            <v>1.1142344421888735</v>
          </cell>
          <cell r="T33">
            <v>26.1208807248911</v>
          </cell>
          <cell r="U33">
            <v>16.674334537810108</v>
          </cell>
          <cell r="V33">
            <v>8.671330789245191</v>
          </cell>
        </row>
        <row r="34">
          <cell r="N34" t="str">
            <v>Variance ratio</v>
          </cell>
          <cell r="O34" t="str">
            <v>none used</v>
          </cell>
          <cell r="P34" t="str">
            <v>none used</v>
          </cell>
          <cell r="Q34" t="str">
            <v>none used</v>
          </cell>
          <cell r="R34" t="str">
            <v>none used</v>
          </cell>
          <cell r="S34" t="str">
            <v>none used</v>
          </cell>
          <cell r="T34" t="str">
            <v>none used</v>
          </cell>
          <cell r="U34" t="str">
            <v>none used</v>
          </cell>
          <cell r="V34" t="str">
            <v>none used</v>
          </cell>
        </row>
        <row r="35">
          <cell r="N35" t="str">
            <v>Degrees of Freedom (grouped)</v>
          </cell>
          <cell r="O35">
            <v>1</v>
          </cell>
          <cell r="P35">
            <v>42</v>
          </cell>
          <cell r="Q35">
            <v>1</v>
          </cell>
          <cell r="R35">
            <v>42</v>
          </cell>
          <cell r="S35">
            <v>1</v>
          </cell>
          <cell r="T35">
            <v>32</v>
          </cell>
          <cell r="U35">
            <v>30</v>
          </cell>
          <cell r="V35">
            <v>23</v>
          </cell>
        </row>
        <row r="36">
          <cell r="N36" t="str">
            <v>Prob(Adj Chi sq)</v>
          </cell>
          <cell r="O36">
            <v>0.11304403546329067</v>
          </cell>
          <cell r="P36">
            <v>0.0005143409330615233</v>
          </cell>
          <cell r="Q36">
            <v>2.2935856214267858E-07</v>
          </cell>
          <cell r="R36">
            <v>0.5720168169128627</v>
          </cell>
          <cell r="S36">
            <v>0.2911633236022647</v>
          </cell>
          <cell r="T36">
            <v>0.7582347735865819</v>
          </cell>
          <cell r="U36">
            <v>0.9762784809139271</v>
          </cell>
          <cell r="V36">
            <v>0.9969504070548313</v>
          </cell>
        </row>
        <row r="37">
          <cell r="O37">
            <v>0</v>
          </cell>
          <cell r="P37">
            <v>0</v>
          </cell>
          <cell r="Q37">
            <v>0</v>
          </cell>
          <cell r="R37">
            <v>0</v>
          </cell>
          <cell r="S37">
            <v>0</v>
          </cell>
          <cell r="T37">
            <v>0</v>
          </cell>
          <cell r="U37">
            <v>0</v>
          </cell>
          <cell r="V37">
            <v>0</v>
          </cell>
        </row>
        <row r="38">
          <cell r="O38">
            <v>0</v>
          </cell>
          <cell r="P38">
            <v>0</v>
          </cell>
          <cell r="Q38">
            <v>0</v>
          </cell>
          <cell r="R38">
            <v>0</v>
          </cell>
          <cell r="S38">
            <v>0</v>
          </cell>
          <cell r="T38">
            <v>0</v>
          </cell>
          <cell r="U38">
            <v>0</v>
          </cell>
          <cell r="V38">
            <v>0</v>
          </cell>
        </row>
        <row r="39">
          <cell r="N39" t="str">
            <v>Using Adjusted E</v>
          </cell>
          <cell r="O39">
            <v>0</v>
          </cell>
          <cell r="P39">
            <v>0</v>
          </cell>
          <cell r="Q39">
            <v>0</v>
          </cell>
          <cell r="R39">
            <v>0</v>
          </cell>
          <cell r="S39">
            <v>0</v>
          </cell>
          <cell r="T39">
            <v>0</v>
          </cell>
          <cell r="U39">
            <v>0</v>
          </cell>
          <cell r="V39">
            <v>0</v>
          </cell>
        </row>
        <row r="40">
          <cell r="N40" t="str">
            <v>No Groups</v>
          </cell>
          <cell r="O40">
            <v>1</v>
          </cell>
          <cell r="P40">
            <v>42</v>
          </cell>
          <cell r="Q40">
            <v>3</v>
          </cell>
          <cell r="R40">
            <v>42</v>
          </cell>
          <cell r="S40">
            <v>1</v>
          </cell>
          <cell r="T40">
            <v>33</v>
          </cell>
          <cell r="U40">
            <v>31</v>
          </cell>
          <cell r="V40">
            <v>23</v>
          </cell>
        </row>
        <row r="41">
          <cell r="N41" t="str">
            <v>Positivies</v>
          </cell>
          <cell r="O41">
            <v>1</v>
          </cell>
          <cell r="P41">
            <v>25</v>
          </cell>
          <cell r="Q41">
            <v>1</v>
          </cell>
          <cell r="R41">
            <v>21</v>
          </cell>
          <cell r="S41">
            <v>1</v>
          </cell>
          <cell r="T41">
            <v>15</v>
          </cell>
          <cell r="U41">
            <v>13</v>
          </cell>
          <cell r="V41">
            <v>14</v>
          </cell>
        </row>
        <row r="42">
          <cell r="N42" t="str">
            <v>Negatives</v>
          </cell>
          <cell r="O42">
            <v>0</v>
          </cell>
          <cell r="P42">
            <v>17</v>
          </cell>
          <cell r="Q42">
            <v>2</v>
          </cell>
          <cell r="R42">
            <v>21</v>
          </cell>
          <cell r="S42">
            <v>0</v>
          </cell>
          <cell r="T42">
            <v>18</v>
          </cell>
          <cell r="U42">
            <v>18</v>
          </cell>
          <cell r="V42">
            <v>9</v>
          </cell>
        </row>
        <row r="43">
          <cell r="N43" t="str">
            <v>Prob(Pos)</v>
          </cell>
          <cell r="O43">
            <v>1</v>
          </cell>
          <cell r="P43">
            <v>0.27995623852893914</v>
          </cell>
          <cell r="Q43">
            <v>1</v>
          </cell>
          <cell r="R43">
            <v>1</v>
          </cell>
          <cell r="S43">
            <v>1</v>
          </cell>
          <cell r="T43">
            <v>0.7283324808813632</v>
          </cell>
          <cell r="U43">
            <v>0.47312965989112854</v>
          </cell>
          <cell r="V43">
            <v>0.4048728942871094</v>
          </cell>
        </row>
        <row r="44">
          <cell r="N44" t="str">
            <v>Runs</v>
          </cell>
          <cell r="O44">
            <v>1</v>
          </cell>
          <cell r="P44">
            <v>13</v>
          </cell>
          <cell r="Q44">
            <v>2</v>
          </cell>
          <cell r="R44">
            <v>22</v>
          </cell>
          <cell r="S44">
            <v>1</v>
          </cell>
          <cell r="T44">
            <v>19</v>
          </cell>
          <cell r="U44">
            <v>19</v>
          </cell>
          <cell r="V44">
            <v>11</v>
          </cell>
        </row>
        <row r="45">
          <cell r="N45" t="str">
            <v>Prob(Runs)</v>
          </cell>
          <cell r="O45">
            <v>1</v>
          </cell>
          <cell r="P45">
            <v>0.005789736669576058</v>
          </cell>
          <cell r="Q45">
            <v>0.6666666666666666</v>
          </cell>
          <cell r="R45">
            <v>0.5634171484653403</v>
          </cell>
          <cell r="S45">
            <v>1</v>
          </cell>
          <cell r="T45">
            <v>0.7754377268072244</v>
          </cell>
          <cell r="U45">
            <v>0.9001461675177449</v>
          </cell>
          <cell r="V45">
            <v>0.4164086687306502</v>
          </cell>
        </row>
        <row r="46">
          <cell r="N46" t="str">
            <v>Prob(K-S)</v>
          </cell>
          <cell r="O46">
            <v>1</v>
          </cell>
          <cell r="P46">
            <v>0.143248340368887</v>
          </cell>
          <cell r="Q46">
            <v>0.28925553302615215</v>
          </cell>
          <cell r="R46">
            <v>0.5343551319738024</v>
          </cell>
          <cell r="S46">
            <v>0.9600931496574587</v>
          </cell>
          <cell r="T46">
            <v>0.9999783255259233</v>
          </cell>
          <cell r="U46">
            <v>0.9954557144641395</v>
          </cell>
          <cell r="V46">
            <v>0.9994028190255554</v>
          </cell>
        </row>
        <row r="47">
          <cell r="O47">
            <v>0</v>
          </cell>
          <cell r="P47">
            <v>0</v>
          </cell>
          <cell r="Q47">
            <v>0</v>
          </cell>
          <cell r="R47">
            <v>0</v>
          </cell>
          <cell r="S47">
            <v>0</v>
          </cell>
          <cell r="T47">
            <v>0</v>
          </cell>
          <cell r="U47">
            <v>0</v>
          </cell>
          <cell r="V47">
            <v>0</v>
          </cell>
        </row>
        <row r="48">
          <cell r="N48" t="str">
            <v>Deviance</v>
          </cell>
          <cell r="O48">
            <v>0</v>
          </cell>
          <cell r="P48">
            <v>75.02671073529463</v>
          </cell>
          <cell r="Q48">
            <v>32.65994808019</v>
          </cell>
          <cell r="R48">
            <v>38.02598241777471</v>
          </cell>
          <cell r="S48">
            <v>15.604228207946862</v>
          </cell>
          <cell r="T48">
            <v>30.92617157167247</v>
          </cell>
          <cell r="U48">
            <v>49.204616410903306</v>
          </cell>
          <cell r="V48">
            <v>38.52185989712222</v>
          </cell>
        </row>
        <row r="49">
          <cell r="N49" t="str">
            <v>Degrees of Freedom</v>
          </cell>
          <cell r="O49">
            <v>13</v>
          </cell>
          <cell r="P49">
            <v>42</v>
          </cell>
          <cell r="Q49">
            <v>23</v>
          </cell>
          <cell r="R49">
            <v>46</v>
          </cell>
          <cell r="S49">
            <v>37</v>
          </cell>
          <cell r="T49">
            <v>45</v>
          </cell>
          <cell r="U49">
            <v>46</v>
          </cell>
          <cell r="V49">
            <v>45</v>
          </cell>
        </row>
        <row r="50">
          <cell r="N50" t="str">
            <v>Prob(Deviance)</v>
          </cell>
          <cell r="O50">
            <v>1</v>
          </cell>
          <cell r="P50">
            <v>0.0012992745925483869</v>
          </cell>
          <cell r="Q50">
            <v>0.08717778693426545</v>
          </cell>
          <cell r="R50">
            <v>0.7922593741534933</v>
          </cell>
          <cell r="S50">
            <v>0.9992265128908561</v>
          </cell>
          <cell r="T50">
            <v>0.9454330263751511</v>
          </cell>
          <cell r="U50">
            <v>0.34611540393531465</v>
          </cell>
          <cell r="V50">
            <v>0.7413327489169704</v>
          </cell>
        </row>
        <row r="51">
          <cell r="O51">
            <v>0</v>
          </cell>
          <cell r="P51">
            <v>0</v>
          </cell>
          <cell r="Q51">
            <v>0</v>
          </cell>
          <cell r="R51">
            <v>0</v>
          </cell>
          <cell r="S51">
            <v>0</v>
          </cell>
          <cell r="T51">
            <v>0</v>
          </cell>
          <cell r="U51">
            <v>0</v>
          </cell>
          <cell r="V51">
            <v>0</v>
          </cell>
        </row>
        <row r="52">
          <cell r="N52" t="str">
            <v>Adj Chi squared</v>
          </cell>
          <cell r="O52">
            <v>65535</v>
          </cell>
          <cell r="P52">
            <v>69.3215841176761</v>
          </cell>
          <cell r="Q52">
            <v>4.692014781292152</v>
          </cell>
          <cell r="R52">
            <v>31.444781492294055</v>
          </cell>
          <cell r="S52">
            <v>0</v>
          </cell>
          <cell r="T52">
            <v>15.34239809727638</v>
          </cell>
          <cell r="U52">
            <v>17.58889188957265</v>
          </cell>
          <cell r="V52">
            <v>8.599109706042217</v>
          </cell>
        </row>
        <row r="53">
          <cell r="N53" t="str">
            <v>Variance ratio</v>
          </cell>
          <cell r="O53" t="str">
            <v>none used</v>
          </cell>
          <cell r="P53" t="str">
            <v>none used</v>
          </cell>
          <cell r="Q53" t="str">
            <v>none used</v>
          </cell>
          <cell r="R53" t="str">
            <v>none used</v>
          </cell>
          <cell r="S53" t="str">
            <v>none used</v>
          </cell>
          <cell r="T53" t="str">
            <v>none used</v>
          </cell>
          <cell r="U53" t="str">
            <v>none used</v>
          </cell>
          <cell r="V53" t="str">
            <v>none used</v>
          </cell>
        </row>
        <row r="54">
          <cell r="N54" t="str">
            <v>Degrees of Freedom (grouped)</v>
          </cell>
          <cell r="O54">
            <v>0</v>
          </cell>
          <cell r="P54">
            <v>41</v>
          </cell>
          <cell r="Q54">
            <v>2</v>
          </cell>
          <cell r="R54">
            <v>41</v>
          </cell>
          <cell r="S54">
            <v>0</v>
          </cell>
          <cell r="T54">
            <v>32</v>
          </cell>
          <cell r="U54">
            <v>30</v>
          </cell>
          <cell r="V54">
            <v>22</v>
          </cell>
        </row>
        <row r="55">
          <cell r="N55" t="str">
            <v>Prob(Adj Chi sq)</v>
          </cell>
          <cell r="O55">
            <v>1</v>
          </cell>
          <cell r="P55">
            <v>0.0037279974602914168</v>
          </cell>
          <cell r="Q55">
            <v>0.09575069517388408</v>
          </cell>
          <cell r="R55">
            <v>0.8588734798561463</v>
          </cell>
          <cell r="S55">
            <v>1</v>
          </cell>
          <cell r="T55">
            <v>0.9943376981446899</v>
          </cell>
          <cell r="U55">
            <v>0.9648168867605805</v>
          </cell>
          <cell r="V55">
            <v>0.995178646991495</v>
          </cell>
        </row>
      </sheetData>
      <sheetData sheetId="7">
        <row r="40">
          <cell r="Q40" t="str">
            <v>Age Band</v>
          </cell>
          <cell r="R40" t="str">
            <v>Exposure R4</v>
          </cell>
          <cell r="S40" t="str">
            <v>Inceptions CD</v>
          </cell>
          <cell r="T40" t="str">
            <v>Inceptions XD</v>
          </cell>
          <cell r="U40" t="str">
            <v>Exposure Used</v>
          </cell>
          <cell r="V40" t="str">
            <v>Inceptions Used</v>
          </cell>
          <cell r="W40" t="str">
            <v>Expected inceptions</v>
          </cell>
          <cell r="X40" t="str">
            <v>100A/E</v>
          </cell>
          <cell r="Y40" t="str">
            <v>Adjusted Z</v>
          </cell>
          <cell r="Z40" t="str">
            <v>Z squared</v>
          </cell>
        </row>
        <row r="41">
          <cell r="R41" t="str">
            <v/>
          </cell>
          <cell r="S41" t="str">
            <v/>
          </cell>
          <cell r="T41" t="str">
            <v/>
          </cell>
          <cell r="U41" t="str">
            <v/>
          </cell>
          <cell r="V41" t="str">
            <v/>
          </cell>
          <cell r="W41" t="str">
            <v/>
          </cell>
          <cell r="X41" t="str">
            <v/>
          </cell>
          <cell r="Y41" t="str">
            <v/>
          </cell>
          <cell r="Z41" t="str">
            <v/>
          </cell>
        </row>
        <row r="42">
          <cell r="Q42" t="str">
            <v>20 - 24</v>
          </cell>
          <cell r="R42">
            <v>370.068621</v>
          </cell>
          <cell r="S42">
            <v>30</v>
          </cell>
          <cell r="T42">
            <v>27</v>
          </cell>
          <cell r="U42">
            <v>75.90150844</v>
          </cell>
          <cell r="V42">
            <v>27</v>
          </cell>
          <cell r="W42">
            <v>23.795207013790108</v>
          </cell>
          <cell r="X42">
            <v>113.46822906122485</v>
          </cell>
          <cell r="Y42">
            <v>0.5544843435248976</v>
          </cell>
          <cell r="Z42">
            <v>0.3074528872142367</v>
          </cell>
        </row>
        <row r="43">
          <cell r="Q43" t="str">
            <v>25 - 29</v>
          </cell>
          <cell r="R43">
            <v>2858.70037534</v>
          </cell>
          <cell r="S43">
            <v>295</v>
          </cell>
          <cell r="T43">
            <v>195</v>
          </cell>
          <cell r="U43">
            <v>486.86563414</v>
          </cell>
          <cell r="V43">
            <v>195</v>
          </cell>
          <cell r="W43">
            <v>197.57370279832585</v>
          </cell>
          <cell r="X43">
            <v>98.697345465579</v>
          </cell>
          <cell r="Y43">
            <v>-0.14753054410390373</v>
          </cell>
          <cell r="Z43">
            <v>0.021765261443593885</v>
          </cell>
        </row>
        <row r="44">
          <cell r="Q44" t="str">
            <v>30 - 34</v>
          </cell>
          <cell r="R44">
            <v>6573.8140905</v>
          </cell>
          <cell r="S44">
            <v>1010</v>
          </cell>
          <cell r="T44">
            <v>542</v>
          </cell>
          <cell r="U44">
            <v>943.02798508</v>
          </cell>
          <cell r="V44">
            <v>542</v>
          </cell>
          <cell r="W44">
            <v>447.6509591053765</v>
          </cell>
          <cell r="X44">
            <v>121.07647464515179</v>
          </cell>
          <cell r="Y44">
            <v>4.435678686116896</v>
          </cell>
          <cell r="Z44">
            <v>19.675245406471713</v>
          </cell>
        </row>
        <row r="45">
          <cell r="Q45" t="str">
            <v>35 - 39</v>
          </cell>
          <cell r="R45">
            <v>11036.90149124</v>
          </cell>
          <cell r="S45">
            <v>1824</v>
          </cell>
          <cell r="T45">
            <v>737</v>
          </cell>
          <cell r="U45">
            <v>1451.74719017</v>
          </cell>
          <cell r="V45">
            <v>737</v>
          </cell>
          <cell r="W45">
            <v>670.3313381907213</v>
          </cell>
          <cell r="X45">
            <v>109.94562808136388</v>
          </cell>
          <cell r="Y45">
            <v>2.5556865651818934</v>
          </cell>
          <cell r="Z45">
            <v>6.531533819451225</v>
          </cell>
        </row>
        <row r="46">
          <cell r="Q46" t="str">
            <v>40 - 44</v>
          </cell>
          <cell r="R46">
            <v>17291.119498519998</v>
          </cell>
          <cell r="S46">
            <v>2631</v>
          </cell>
          <cell r="T46">
            <v>925</v>
          </cell>
          <cell r="U46">
            <v>2423.69928258</v>
          </cell>
          <cell r="V46">
            <v>925</v>
          </cell>
          <cell r="W46">
            <v>962.1674264789224</v>
          </cell>
          <cell r="X46">
            <v>96.13711445055488</v>
          </cell>
          <cell r="Y46">
            <v>-1.1821024156559106</v>
          </cell>
          <cell r="Z46">
            <v>1.3973661210995392</v>
          </cell>
        </row>
        <row r="47">
          <cell r="Q47" t="str">
            <v>45 - 49</v>
          </cell>
          <cell r="R47">
            <v>18761.95609957</v>
          </cell>
          <cell r="S47">
            <v>2791</v>
          </cell>
          <cell r="T47">
            <v>998</v>
          </cell>
          <cell r="U47">
            <v>3194.3328059900005</v>
          </cell>
          <cell r="V47">
            <v>998</v>
          </cell>
          <cell r="W47">
            <v>1037.6499330680776</v>
          </cell>
          <cell r="X47">
            <v>96.17887191002437</v>
          </cell>
          <cell r="Y47">
            <v>-1.2153618301801918</v>
          </cell>
          <cell r="Z47">
            <v>1.4771043782589455</v>
          </cell>
        </row>
        <row r="48">
          <cell r="Q48" t="str">
            <v>50 - 54</v>
          </cell>
          <cell r="R48">
            <v>13401.337826160001</v>
          </cell>
          <cell r="S48">
            <v>2170</v>
          </cell>
          <cell r="T48">
            <v>847</v>
          </cell>
          <cell r="U48">
            <v>2918.58114993</v>
          </cell>
          <cell r="V48">
            <v>847</v>
          </cell>
          <cell r="W48">
            <v>769.2558235131431</v>
          </cell>
          <cell r="X48">
            <v>110.10641377166364</v>
          </cell>
          <cell r="Y48">
            <v>2.7850330358601614</v>
          </cell>
          <cell r="Z48">
            <v>7.756409010832467</v>
          </cell>
        </row>
        <row r="49">
          <cell r="Q49" t="str">
            <v>55 - 59</v>
          </cell>
          <cell r="R49">
            <v>9587.12117358</v>
          </cell>
          <cell r="S49">
            <v>1541</v>
          </cell>
          <cell r="T49">
            <v>641</v>
          </cell>
          <cell r="U49">
            <v>2623.16306193</v>
          </cell>
          <cell r="V49">
            <v>641</v>
          </cell>
          <cell r="W49">
            <v>601.2985460390679</v>
          </cell>
          <cell r="X49">
            <v>106.60261931821678</v>
          </cell>
          <cell r="Y49">
            <v>1.5986636427032703</v>
          </cell>
          <cell r="Z49">
            <v>2.5557254425012896</v>
          </cell>
        </row>
        <row r="50">
          <cell r="Q50" t="str">
            <v>60 and over</v>
          </cell>
          <cell r="R50">
            <v>6023.84516081</v>
          </cell>
          <cell r="S50">
            <v>962</v>
          </cell>
          <cell r="T50">
            <v>439</v>
          </cell>
          <cell r="U50">
            <v>1985.0656335800002</v>
          </cell>
          <cell r="V50">
            <v>439</v>
          </cell>
          <cell r="W50">
            <v>449.3625319897488</v>
          </cell>
          <cell r="X50">
            <v>97.69394837084789</v>
          </cell>
          <cell r="Y50">
            <v>-0.4652538717184711</v>
          </cell>
          <cell r="Z50">
            <v>0.21646116514902755</v>
          </cell>
        </row>
        <row r="51">
          <cell r="Q51" t="str">
            <v/>
          </cell>
          <cell r="R51" t="str">
            <v/>
          </cell>
          <cell r="S51" t="str">
            <v/>
          </cell>
          <cell r="T51" t="str">
            <v/>
          </cell>
          <cell r="U51" t="str">
            <v/>
          </cell>
          <cell r="V51" t="str">
            <v/>
          </cell>
          <cell r="W51" t="str">
            <v/>
          </cell>
          <cell r="X51" t="str">
            <v/>
          </cell>
          <cell r="Y51" t="str">
            <v/>
          </cell>
          <cell r="Z51" t="str">
            <v/>
          </cell>
        </row>
        <row r="52">
          <cell r="Q52" t="str">
            <v>All Cells</v>
          </cell>
          <cell r="R52">
            <v>85904.86433672001</v>
          </cell>
          <cell r="S52">
            <v>13254</v>
          </cell>
          <cell r="T52">
            <v>5351</v>
          </cell>
          <cell r="U52">
            <v>16102.384251840002</v>
          </cell>
          <cell r="V52">
            <v>5351</v>
          </cell>
          <cell r="W52">
            <v>5159.085468197174</v>
          </cell>
          <cell r="X52">
            <v>103.71993317392918</v>
          </cell>
          <cell r="Y52">
            <v>8.919297611728641</v>
          </cell>
          <cell r="Z52">
            <v>39.93906349242204</v>
          </cell>
        </row>
        <row r="53">
          <cell r="Q53" t="str">
            <v/>
          </cell>
          <cell r="R53" t="str">
            <v/>
          </cell>
          <cell r="S53" t="str">
            <v/>
          </cell>
          <cell r="T53" t="str">
            <v/>
          </cell>
          <cell r="U53" t="str">
            <v/>
          </cell>
          <cell r="V53" t="str">
            <v/>
          </cell>
          <cell r="W53" t="str">
            <v/>
          </cell>
          <cell r="X53" t="str">
            <v/>
          </cell>
          <cell r="Y53" t="str">
            <v/>
          </cell>
          <cell r="Z53" t="str">
            <v/>
          </cell>
        </row>
        <row r="54">
          <cell r="Q54" t="str">
            <v/>
          </cell>
          <cell r="R54" t="str">
            <v/>
          </cell>
          <cell r="S54" t="str">
            <v/>
          </cell>
          <cell r="T54" t="str">
            <v/>
          </cell>
          <cell r="U54" t="str">
            <v>Number of positives</v>
          </cell>
          <cell r="V54">
            <v>5</v>
          </cell>
          <cell r="W54" t="str">
            <v>Number of negatives</v>
          </cell>
          <cell r="X54">
            <v>4</v>
          </cell>
          <cell r="Y54" t="str">
            <v>Prob(Pos)</v>
          </cell>
          <cell r="Z54">
            <v>1</v>
          </cell>
        </row>
        <row r="55">
          <cell r="Q55" t="str">
            <v/>
          </cell>
          <cell r="R55" t="str">
            <v/>
          </cell>
          <cell r="S55" t="str">
            <v/>
          </cell>
          <cell r="T55" t="str">
            <v/>
          </cell>
          <cell r="U55" t="str">
            <v>Number of Runs</v>
          </cell>
          <cell r="V55">
            <v>6</v>
          </cell>
          <cell r="W55" t="str">
            <v>Prob(Runs)</v>
          </cell>
          <cell r="X55">
            <v>0.7857142857142857</v>
          </cell>
          <cell r="Y55" t="str">
            <v>Prob(KS)</v>
          </cell>
          <cell r="Z55">
            <v>0.2014619171513431</v>
          </cell>
        </row>
        <row r="56">
          <cell r="Q56" t="str">
            <v/>
          </cell>
          <cell r="R56" t="str">
            <v/>
          </cell>
          <cell r="S56" t="str">
            <v/>
          </cell>
          <cell r="T56" t="str">
            <v/>
          </cell>
          <cell r="U56" t="str">
            <v>Serial Correlation Ts</v>
          </cell>
          <cell r="V56">
            <v>-0.05949201473083089</v>
          </cell>
          <cell r="W56">
            <v>-2.1059738242726915</v>
          </cell>
          <cell r="X56">
            <v>-0.08087050551900786</v>
          </cell>
          <cell r="Y56" t="str">
            <v/>
          </cell>
          <cell r="Z56" t="str">
            <v/>
          </cell>
        </row>
        <row r="57">
          <cell r="Q57" t="str">
            <v/>
          </cell>
          <cell r="R57" t="str">
            <v/>
          </cell>
          <cell r="S57" t="str">
            <v/>
          </cell>
          <cell r="T57" t="str">
            <v/>
          </cell>
          <cell r="U57" t="str">
            <v>Adjusted SC Ts</v>
          </cell>
          <cell r="V57">
            <v>-0.03797871608150437</v>
          </cell>
          <cell r="W57">
            <v>-2.1294382272143513</v>
          </cell>
          <cell r="X57">
            <v>-0.10701446580783708</v>
          </cell>
          <cell r="Y57" t="str">
            <v/>
          </cell>
          <cell r="Z57" t="str">
            <v/>
          </cell>
        </row>
        <row r="58">
          <cell r="Q58" t="str">
            <v/>
          </cell>
          <cell r="R58" t="str">
            <v/>
          </cell>
          <cell r="S58" t="str">
            <v/>
          </cell>
          <cell r="T58" t="str">
            <v/>
          </cell>
          <cell r="U58" t="str">
            <v>Chi squared</v>
          </cell>
          <cell r="V58">
            <v>40.649483391416524</v>
          </cell>
          <cell r="W58" t="str">
            <v>Degrees of Freedom</v>
          </cell>
          <cell r="X58">
            <v>9</v>
          </cell>
          <cell r="Y58" t="str">
            <v>Prob(Chi squared)</v>
          </cell>
          <cell r="Z58">
            <v>5.792727832981685E-06</v>
          </cell>
        </row>
        <row r="59">
          <cell r="Q59" t="str">
            <v/>
          </cell>
          <cell r="R59" t="str">
            <v/>
          </cell>
          <cell r="S59" t="str">
            <v/>
          </cell>
          <cell r="T59" t="str">
            <v/>
          </cell>
          <cell r="U59" t="str">
            <v>Adjusted Chi squared</v>
          </cell>
          <cell r="V59">
            <v>39.93906349242204</v>
          </cell>
          <cell r="W59" t="str">
            <v>Variance ratio</v>
          </cell>
          <cell r="X59" t="str">
            <v>none used</v>
          </cell>
          <cell r="Y59" t="str">
            <v>Prob(Adj Chi sqd)</v>
          </cell>
          <cell r="Z59">
            <v>7.794133755271174E-06</v>
          </cell>
        </row>
        <row r="60">
          <cell r="Q60" t="str">
            <v/>
          </cell>
          <cell r="R60" t="str">
            <v/>
          </cell>
          <cell r="S60" t="str">
            <v/>
          </cell>
          <cell r="T60" t="str">
            <v/>
          </cell>
          <cell r="U60" t="str">
            <v>Total deviance</v>
          </cell>
          <cell r="V60">
            <v>38.88824179465544</v>
          </cell>
          <cell r="W60" t="str">
            <v/>
          </cell>
          <cell r="X60" t="str">
            <v/>
          </cell>
          <cell r="Y60" t="str">
            <v>Prob(Deviance)</v>
          </cell>
          <cell r="Z60">
            <v>1.206755054114142E-05</v>
          </cell>
        </row>
        <row r="61">
          <cell r="Q61" t="str">
            <v/>
          </cell>
          <cell r="R61" t="str">
            <v/>
          </cell>
          <cell r="S61" t="str">
            <v/>
          </cell>
          <cell r="T61" t="str">
            <v/>
          </cell>
          <cell r="U61" t="str">
            <v/>
          </cell>
          <cell r="V61" t="str">
            <v/>
          </cell>
          <cell r="W61" t="str">
            <v/>
          </cell>
          <cell r="X61" t="str">
            <v/>
          </cell>
          <cell r="Y61" t="str">
            <v/>
          </cell>
          <cell r="Z61" t="str">
            <v/>
          </cell>
        </row>
        <row r="100">
          <cell r="Q100" t="str">
            <v>Age Band</v>
          </cell>
          <cell r="R100" t="str">
            <v>Exposure R4</v>
          </cell>
          <cell r="S100" t="str">
            <v>Inceptions CD</v>
          </cell>
          <cell r="T100" t="str">
            <v>Inceptions XD</v>
          </cell>
          <cell r="U100" t="str">
            <v>Exposure Used</v>
          </cell>
          <cell r="V100" t="str">
            <v>Inceptions Used</v>
          </cell>
          <cell r="W100" t="str">
            <v>Expected inceptions</v>
          </cell>
          <cell r="X100" t="str">
            <v>100A/E</v>
          </cell>
          <cell r="Y100" t="str">
            <v>Adjusted Z</v>
          </cell>
          <cell r="Z100" t="str">
            <v>Z squared</v>
          </cell>
        </row>
        <row r="101">
          <cell r="R101" t="str">
            <v/>
          </cell>
          <cell r="S101" t="str">
            <v/>
          </cell>
          <cell r="T101" t="str">
            <v/>
          </cell>
          <cell r="U101" t="str">
            <v/>
          </cell>
          <cell r="V101" t="str">
            <v/>
          </cell>
          <cell r="W101" t="str">
            <v/>
          </cell>
          <cell r="X101" t="str">
            <v/>
          </cell>
          <cell r="Y101" t="str">
            <v/>
          </cell>
          <cell r="Z101" t="str">
            <v/>
          </cell>
        </row>
        <row r="102">
          <cell r="Q102" t="str">
            <v>up to 19</v>
          </cell>
          <cell r="R102">
            <v>32.508824</v>
          </cell>
          <cell r="S102">
            <v>0</v>
          </cell>
          <cell r="T102">
            <v>0</v>
          </cell>
          <cell r="U102">
            <v>8.950294170000001</v>
          </cell>
          <cell r="V102">
            <v>0</v>
          </cell>
          <cell r="W102">
            <v>0.2460959246935407</v>
          </cell>
          <cell r="X102">
            <v>0</v>
          </cell>
          <cell r="Y102">
            <v>0</v>
          </cell>
          <cell r="Z102">
            <v>0</v>
          </cell>
        </row>
        <row r="103">
          <cell r="Q103" t="str">
            <v>20 - 24</v>
          </cell>
          <cell r="R103">
            <v>2121.57925538</v>
          </cell>
          <cell r="S103">
            <v>20</v>
          </cell>
          <cell r="T103">
            <v>19</v>
          </cell>
          <cell r="U103">
            <v>476.56555456</v>
          </cell>
          <cell r="V103">
            <v>19</v>
          </cell>
          <cell r="W103">
            <v>14.240120292533463</v>
          </cell>
          <cell r="X103">
            <v>133.42583917610787</v>
          </cell>
          <cell r="Y103">
            <v>1.1288610967268826</v>
          </cell>
          <cell r="Z103">
            <v>1.2743273757034201</v>
          </cell>
        </row>
        <row r="104">
          <cell r="Q104" t="str">
            <v>25 - 29</v>
          </cell>
          <cell r="R104">
            <v>12366.512929650002</v>
          </cell>
          <cell r="S104">
            <v>92</v>
          </cell>
          <cell r="T104">
            <v>92</v>
          </cell>
          <cell r="U104">
            <v>2450.60322964</v>
          </cell>
          <cell r="V104">
            <v>92</v>
          </cell>
          <cell r="W104">
            <v>78.83010465743591</v>
          </cell>
          <cell r="X104">
            <v>116.70668255458392</v>
          </cell>
          <cell r="Y104">
            <v>1.427009866591891</v>
          </cell>
          <cell r="Z104">
            <v>2.0363571593506067</v>
          </cell>
        </row>
        <row r="105">
          <cell r="Q105" t="str">
            <v>30 - 34</v>
          </cell>
          <cell r="R105">
            <v>11132.182060580002</v>
          </cell>
          <cell r="S105">
            <v>105</v>
          </cell>
          <cell r="T105">
            <v>92</v>
          </cell>
          <cell r="U105">
            <v>1962.56364914</v>
          </cell>
          <cell r="V105">
            <v>92</v>
          </cell>
          <cell r="W105">
            <v>69.4468006160565</v>
          </cell>
          <cell r="X105">
            <v>132.4755052556432</v>
          </cell>
          <cell r="Y105">
            <v>2.646339032805894</v>
          </cell>
          <cell r="Z105">
            <v>7.003110276552036</v>
          </cell>
        </row>
        <row r="106">
          <cell r="Q106" t="str">
            <v>35 - 39</v>
          </cell>
          <cell r="R106">
            <v>14115.13969823</v>
          </cell>
          <cell r="S106">
            <v>139</v>
          </cell>
          <cell r="T106">
            <v>106</v>
          </cell>
          <cell r="U106">
            <v>2531.51162763</v>
          </cell>
          <cell r="V106">
            <v>106</v>
          </cell>
          <cell r="W106">
            <v>98.54016684557922</v>
          </cell>
          <cell r="X106">
            <v>107.5703475985696</v>
          </cell>
          <cell r="Y106">
            <v>0.7011197191473523</v>
          </cell>
          <cell r="Z106">
            <v>0.4915688605772621</v>
          </cell>
        </row>
        <row r="107">
          <cell r="Q107" t="str">
            <v>40 - 44</v>
          </cell>
          <cell r="R107">
            <v>17848.537514569998</v>
          </cell>
          <cell r="S107">
            <v>217</v>
          </cell>
          <cell r="T107">
            <v>151</v>
          </cell>
          <cell r="U107">
            <v>3479.87533466</v>
          </cell>
          <cell r="V107">
            <v>151</v>
          </cell>
          <cell r="W107">
            <v>149.1214586397449</v>
          </cell>
          <cell r="X107">
            <v>101.25973912634088</v>
          </cell>
          <cell r="Y107">
            <v>0.11288850695861698</v>
          </cell>
          <cell r="Z107">
            <v>0.012743815003345713</v>
          </cell>
        </row>
        <row r="108">
          <cell r="Q108" t="str">
            <v>45 - 49</v>
          </cell>
          <cell r="R108">
            <v>17748.310030349996</v>
          </cell>
          <cell r="S108">
            <v>316</v>
          </cell>
          <cell r="T108">
            <v>204</v>
          </cell>
          <cell r="U108">
            <v>3939.59058578</v>
          </cell>
          <cell r="V108">
            <v>204</v>
          </cell>
          <cell r="W108">
            <v>184.85234632947513</v>
          </cell>
          <cell r="X108">
            <v>110.35835035406946</v>
          </cell>
          <cell r="Y108">
            <v>1.37155021016376</v>
          </cell>
          <cell r="Z108">
            <v>1.8811499790002542</v>
          </cell>
        </row>
        <row r="109">
          <cell r="Q109" t="str">
            <v>50 - 54</v>
          </cell>
          <cell r="R109">
            <v>12018.852554910001</v>
          </cell>
          <cell r="S109">
            <v>272</v>
          </cell>
          <cell r="T109">
            <v>177</v>
          </cell>
          <cell r="U109">
            <v>3268.8807501399997</v>
          </cell>
          <cell r="V109">
            <v>177</v>
          </cell>
          <cell r="W109">
            <v>168.7102176851234</v>
          </cell>
          <cell r="X109">
            <v>104.91362196588972</v>
          </cell>
          <cell r="Y109">
            <v>0.5997284184595955</v>
          </cell>
          <cell r="Z109">
            <v>0.3596741759080476</v>
          </cell>
        </row>
        <row r="110">
          <cell r="Q110" t="str">
            <v>55 - 59</v>
          </cell>
          <cell r="R110">
            <v>9793.088307959999</v>
          </cell>
          <cell r="S110">
            <v>327</v>
          </cell>
          <cell r="T110">
            <v>200</v>
          </cell>
          <cell r="U110">
            <v>3238.30714413</v>
          </cell>
          <cell r="V110">
            <v>200</v>
          </cell>
          <cell r="W110">
            <v>183.7794400344249</v>
          </cell>
          <cell r="X110">
            <v>108.82610152829757</v>
          </cell>
          <cell r="Y110">
            <v>1.159630286775132</v>
          </cell>
          <cell r="Z110">
            <v>1.344742402006175</v>
          </cell>
        </row>
        <row r="111">
          <cell r="Q111" t="str">
            <v>60 and over</v>
          </cell>
          <cell r="R111">
            <v>5698.01467495</v>
          </cell>
          <cell r="S111">
            <v>188</v>
          </cell>
          <cell r="T111">
            <v>125</v>
          </cell>
          <cell r="U111">
            <v>2190.57700393</v>
          </cell>
          <cell r="V111">
            <v>125</v>
          </cell>
          <cell r="W111">
            <v>136.6267196765124</v>
          </cell>
          <cell r="X111">
            <v>91.49015675408097</v>
          </cell>
          <cell r="Y111">
            <v>-0.9519175330823152</v>
          </cell>
          <cell r="Z111">
            <v>0.9061469897895207</v>
          </cell>
        </row>
        <row r="112">
          <cell r="Q112" t="str">
            <v/>
          </cell>
          <cell r="R112" t="str">
            <v/>
          </cell>
          <cell r="S112" t="str">
            <v/>
          </cell>
          <cell r="T112" t="str">
            <v/>
          </cell>
          <cell r="U112" t="str">
            <v/>
          </cell>
          <cell r="V112" t="str">
            <v/>
          </cell>
          <cell r="W112" t="str">
            <v/>
          </cell>
          <cell r="X112" t="str">
            <v/>
          </cell>
          <cell r="Y112" t="str">
            <v/>
          </cell>
          <cell r="Z112" t="str">
            <v/>
          </cell>
        </row>
        <row r="113">
          <cell r="Q113" t="str">
            <v>All Cells</v>
          </cell>
          <cell r="R113">
            <v>102874.72585058001</v>
          </cell>
          <cell r="S113">
            <v>1676</v>
          </cell>
          <cell r="T113">
            <v>1166</v>
          </cell>
          <cell r="U113">
            <v>23547.42517378</v>
          </cell>
          <cell r="V113">
            <v>1166</v>
          </cell>
          <cell r="W113">
            <v>1084.3934707015792</v>
          </cell>
          <cell r="X113">
            <v>107.52554598522464</v>
          </cell>
          <cell r="Y113">
            <v>8.19520960454681</v>
          </cell>
          <cell r="Z113">
            <v>15.309821033890666</v>
          </cell>
        </row>
        <row r="114">
          <cell r="Q114" t="str">
            <v/>
          </cell>
          <cell r="R114" t="str">
            <v/>
          </cell>
          <cell r="S114" t="str">
            <v/>
          </cell>
          <cell r="T114" t="str">
            <v/>
          </cell>
          <cell r="U114" t="str">
            <v/>
          </cell>
          <cell r="V114" t="str">
            <v/>
          </cell>
          <cell r="W114" t="str">
            <v/>
          </cell>
          <cell r="X114" t="str">
            <v/>
          </cell>
          <cell r="Y114" t="str">
            <v/>
          </cell>
          <cell r="Z114" t="str">
            <v/>
          </cell>
        </row>
        <row r="115">
          <cell r="Q115" t="str">
            <v/>
          </cell>
          <cell r="R115" t="str">
            <v/>
          </cell>
          <cell r="S115" t="str">
            <v/>
          </cell>
          <cell r="T115" t="str">
            <v/>
          </cell>
          <cell r="U115" t="str">
            <v>Number of positives</v>
          </cell>
          <cell r="V115">
            <v>8</v>
          </cell>
          <cell r="W115" t="str">
            <v>Number of negatives</v>
          </cell>
          <cell r="X115">
            <v>2</v>
          </cell>
          <cell r="Y115" t="str">
            <v>Prob(Pos)</v>
          </cell>
          <cell r="Z115">
            <v>0.109375</v>
          </cell>
        </row>
        <row r="116">
          <cell r="Q116" t="str">
            <v/>
          </cell>
          <cell r="R116" t="str">
            <v/>
          </cell>
          <cell r="S116" t="str">
            <v/>
          </cell>
          <cell r="T116" t="str">
            <v/>
          </cell>
          <cell r="U116" t="str">
            <v>Number of Runs</v>
          </cell>
          <cell r="V116">
            <v>3</v>
          </cell>
          <cell r="W116" t="str">
            <v>Prob(Runs)</v>
          </cell>
          <cell r="X116">
            <v>0.22222222222222224</v>
          </cell>
          <cell r="Y116" t="str">
            <v>Prob(KS)</v>
          </cell>
          <cell r="Z116">
            <v>0.9014971637337251</v>
          </cell>
        </row>
        <row r="117">
          <cell r="Q117" t="str">
            <v/>
          </cell>
          <cell r="R117" t="str">
            <v/>
          </cell>
          <cell r="S117" t="str">
            <v/>
          </cell>
          <cell r="T117" t="str">
            <v/>
          </cell>
          <cell r="U117" t="str">
            <v>Serial Correlation Ts</v>
          </cell>
          <cell r="V117">
            <v>-0.10657568540019365</v>
          </cell>
          <cell r="W117">
            <v>-0.21425626699065786</v>
          </cell>
          <cell r="X117">
            <v>-0.9732750502886687</v>
          </cell>
          <cell r="Y117" t="str">
            <v/>
          </cell>
          <cell r="Z117" t="str">
            <v/>
          </cell>
        </row>
        <row r="118">
          <cell r="Q118" t="str">
            <v/>
          </cell>
          <cell r="R118" t="str">
            <v/>
          </cell>
          <cell r="S118" t="str">
            <v/>
          </cell>
          <cell r="T118" t="str">
            <v/>
          </cell>
          <cell r="U118" t="str">
            <v>Adjusted SC Ts</v>
          </cell>
          <cell r="V118">
            <v>-0.10196638139414212</v>
          </cell>
          <cell r="W118">
            <v>-0.23127642840489368</v>
          </cell>
          <cell r="X118">
            <v>-0.7899556351777235</v>
          </cell>
          <cell r="Y118" t="str">
            <v/>
          </cell>
          <cell r="Z118" t="str">
            <v/>
          </cell>
        </row>
        <row r="119">
          <cell r="Q119" t="str">
            <v/>
          </cell>
          <cell r="R119" t="str">
            <v/>
          </cell>
          <cell r="S119" t="str">
            <v/>
          </cell>
          <cell r="T119" t="str">
            <v/>
          </cell>
          <cell r="U119" t="str">
            <v>Chi squared</v>
          </cell>
          <cell r="V119">
            <v>16.7618120668302</v>
          </cell>
          <cell r="W119" t="str">
            <v>Degrees of Freedom</v>
          </cell>
          <cell r="X119">
            <v>10</v>
          </cell>
          <cell r="Y119" t="str">
            <v>Prob(Chi squared)</v>
          </cell>
          <cell r="Z119">
            <v>0.0798034424148658</v>
          </cell>
        </row>
        <row r="120">
          <cell r="Q120" t="str">
            <v/>
          </cell>
          <cell r="R120" t="str">
            <v/>
          </cell>
          <cell r="S120" t="str">
            <v/>
          </cell>
          <cell r="T120" t="str">
            <v/>
          </cell>
          <cell r="U120" t="str">
            <v>Adjusted Chi squared</v>
          </cell>
          <cell r="V120">
            <v>15.309821033890666</v>
          </cell>
          <cell r="W120" t="str">
            <v>Variance ratio</v>
          </cell>
          <cell r="X120" t="str">
            <v>none used</v>
          </cell>
          <cell r="Y120" t="str">
            <v>Prob(Adj Chi sqd)</v>
          </cell>
          <cell r="Z120">
            <v>0.1211679733486039</v>
          </cell>
        </row>
        <row r="121">
          <cell r="Q121" t="str">
            <v/>
          </cell>
          <cell r="R121" t="str">
            <v/>
          </cell>
          <cell r="S121" t="str">
            <v/>
          </cell>
          <cell r="T121" t="str">
            <v/>
          </cell>
          <cell r="U121" t="str">
            <v>Total deviance</v>
          </cell>
          <cell r="V121">
            <v>15.96086819911627</v>
          </cell>
          <cell r="W121" t="str">
            <v/>
          </cell>
          <cell r="X121" t="str">
            <v/>
          </cell>
          <cell r="Y121" t="str">
            <v>Prob(Deviance)</v>
          </cell>
          <cell r="Z121">
            <v>0.10075808586446819</v>
          </cell>
        </row>
        <row r="160">
          <cell r="Q160" t="str">
            <v>Age Band</v>
          </cell>
          <cell r="R160" t="str">
            <v>Exposure R4</v>
          </cell>
          <cell r="S160" t="str">
            <v>Inceptions CD</v>
          </cell>
          <cell r="T160" t="str">
            <v>Inceptions XD</v>
          </cell>
          <cell r="U160" t="str">
            <v>Exposure Used</v>
          </cell>
          <cell r="V160" t="str">
            <v>Inceptions Used</v>
          </cell>
          <cell r="W160" t="str">
            <v>Expected inceptions</v>
          </cell>
          <cell r="X160" t="str">
            <v>100A/E</v>
          </cell>
          <cell r="Y160" t="str">
            <v>Adjusted Z</v>
          </cell>
          <cell r="Z160" t="str">
            <v>Z squared</v>
          </cell>
        </row>
        <row r="161">
          <cell r="R161" t="str">
            <v/>
          </cell>
          <cell r="S161" t="str">
            <v/>
          </cell>
          <cell r="T161" t="str">
            <v/>
          </cell>
          <cell r="U161" t="str">
            <v/>
          </cell>
          <cell r="V161" t="str">
            <v/>
          </cell>
          <cell r="W161" t="str">
            <v/>
          </cell>
          <cell r="X161" t="str">
            <v/>
          </cell>
          <cell r="Y161" t="str">
            <v/>
          </cell>
          <cell r="Z161" t="str">
            <v/>
          </cell>
        </row>
        <row r="162">
          <cell r="Q162" t="str">
            <v>20 - 24</v>
          </cell>
          <cell r="R162">
            <v>640.43610612</v>
          </cell>
          <cell r="S162">
            <v>1</v>
          </cell>
          <cell r="T162">
            <v>1</v>
          </cell>
          <cell r="U162">
            <v>6.91129213</v>
          </cell>
          <cell r="V162">
            <v>1</v>
          </cell>
          <cell r="W162">
            <v>1.3924944956250005</v>
          </cell>
          <cell r="X162">
            <v>71.81356932769525</v>
          </cell>
          <cell r="Y162">
            <v>0</v>
          </cell>
          <cell r="Z162">
            <v>0</v>
          </cell>
        </row>
        <row r="163">
          <cell r="Q163" t="str">
            <v>25 - 29</v>
          </cell>
          <cell r="R163">
            <v>5440.06756411</v>
          </cell>
          <cell r="S163">
            <v>9</v>
          </cell>
          <cell r="T163">
            <v>9</v>
          </cell>
          <cell r="U163">
            <v>40.18728591</v>
          </cell>
          <cell r="V163">
            <v>9</v>
          </cell>
          <cell r="W163">
            <v>7.262516651241423</v>
          </cell>
          <cell r="X163">
            <v>123.92398437340007</v>
          </cell>
          <cell r="Y163">
            <v>0.4591935649658438</v>
          </cell>
          <cell r="Z163">
            <v>0.21085873010604061</v>
          </cell>
        </row>
        <row r="164">
          <cell r="Q164" t="str">
            <v>30 - 34</v>
          </cell>
          <cell r="R164">
            <v>13388.01250298</v>
          </cell>
          <cell r="S164">
            <v>18</v>
          </cell>
          <cell r="T164">
            <v>17</v>
          </cell>
          <cell r="U164">
            <v>92.10211635</v>
          </cell>
          <cell r="V164">
            <v>17</v>
          </cell>
          <cell r="W164">
            <v>14.776523952585357</v>
          </cell>
          <cell r="X164">
            <v>115.04735521391426</v>
          </cell>
          <cell r="Y164">
            <v>0.4483519995712832</v>
          </cell>
          <cell r="Z164">
            <v>0.20101951551956793</v>
          </cell>
        </row>
        <row r="165">
          <cell r="Q165" t="str">
            <v>35 - 39</v>
          </cell>
          <cell r="R165">
            <v>19470.39659178</v>
          </cell>
          <cell r="S165">
            <v>49</v>
          </cell>
          <cell r="T165">
            <v>36</v>
          </cell>
          <cell r="U165">
            <v>169.1201728</v>
          </cell>
          <cell r="V165">
            <v>36</v>
          </cell>
          <cell r="W165">
            <v>24.003505312263357</v>
          </cell>
          <cell r="X165">
            <v>149.97809499768206</v>
          </cell>
          <cell r="Y165">
            <v>2.3465407959245095</v>
          </cell>
          <cell r="Z165">
            <v>5.506253706938031</v>
          </cell>
        </row>
        <row r="166">
          <cell r="Q166" t="str">
            <v>40 - 44</v>
          </cell>
          <cell r="R166">
            <v>24403.02211631</v>
          </cell>
          <cell r="S166">
            <v>61</v>
          </cell>
          <cell r="T166">
            <v>45</v>
          </cell>
          <cell r="U166">
            <v>366.94056275</v>
          </cell>
          <cell r="V166">
            <v>45</v>
          </cell>
          <cell r="W166">
            <v>45.895839097074145</v>
          </cell>
          <cell r="X166">
            <v>98.04810389199038</v>
          </cell>
          <cell r="Y166">
            <v>-0.058429481194093406</v>
          </cell>
          <cell r="Z166">
            <v>0.003414004272610915</v>
          </cell>
        </row>
        <row r="167">
          <cell r="Q167" t="str">
            <v>45 - 49</v>
          </cell>
          <cell r="R167">
            <v>24923.68510181</v>
          </cell>
          <cell r="S167">
            <v>111</v>
          </cell>
          <cell r="T167">
            <v>85</v>
          </cell>
          <cell r="U167">
            <v>684.71414191</v>
          </cell>
          <cell r="V167">
            <v>85</v>
          </cell>
          <cell r="W167">
            <v>76.34752392408195</v>
          </cell>
          <cell r="X167">
            <v>111.33301465614241</v>
          </cell>
          <cell r="Y167">
            <v>0.9330223661159721</v>
          </cell>
          <cell r="Z167">
            <v>0.8705307356726472</v>
          </cell>
        </row>
        <row r="168">
          <cell r="Q168" t="str">
            <v>50 - 54</v>
          </cell>
          <cell r="R168">
            <v>16042.786461980002</v>
          </cell>
          <cell r="S168">
            <v>139</v>
          </cell>
          <cell r="T168">
            <v>87</v>
          </cell>
          <cell r="U168">
            <v>810.7488615300001</v>
          </cell>
          <cell r="V168">
            <v>87</v>
          </cell>
          <cell r="W168">
            <v>79.81153644361498</v>
          </cell>
          <cell r="X168">
            <v>109.00679760934499</v>
          </cell>
          <cell r="Y168">
            <v>0.7486753414486944</v>
          </cell>
          <cell r="Z168">
            <v>0.5605147668933191</v>
          </cell>
        </row>
        <row r="169">
          <cell r="Q169" t="str">
            <v>55 - 59</v>
          </cell>
          <cell r="R169">
            <v>12308.73693902</v>
          </cell>
          <cell r="S169">
            <v>176</v>
          </cell>
          <cell r="T169">
            <v>119</v>
          </cell>
          <cell r="U169">
            <v>1069.33414815</v>
          </cell>
          <cell r="V169">
            <v>119</v>
          </cell>
          <cell r="W169">
            <v>93.29330978634209</v>
          </cell>
          <cell r="X169">
            <v>127.55469848002038</v>
          </cell>
          <cell r="Y169">
            <v>2.6096999278312523</v>
          </cell>
          <cell r="Z169">
            <v>6.810533713322443</v>
          </cell>
        </row>
        <row r="170">
          <cell r="Q170" t="str">
            <v>60 and over</v>
          </cell>
          <cell r="R170">
            <v>6236.15796914</v>
          </cell>
          <cell r="S170">
            <v>111</v>
          </cell>
          <cell r="T170">
            <v>68</v>
          </cell>
          <cell r="U170">
            <v>795.9900397800001</v>
          </cell>
          <cell r="V170">
            <v>68</v>
          </cell>
          <cell r="W170">
            <v>61.82224156047263</v>
          </cell>
          <cell r="X170">
            <v>109.99277652118855</v>
          </cell>
          <cell r="Y170">
            <v>0.7221119592881248</v>
          </cell>
          <cell r="Z170">
            <v>0.5214456817469344</v>
          </cell>
        </row>
        <row r="171">
          <cell r="Q171" t="str">
            <v/>
          </cell>
          <cell r="R171" t="str">
            <v/>
          </cell>
          <cell r="S171" t="str">
            <v/>
          </cell>
          <cell r="T171" t="str">
            <v/>
          </cell>
          <cell r="U171" t="str">
            <v/>
          </cell>
          <cell r="V171" t="str">
            <v/>
          </cell>
          <cell r="W171" t="str">
            <v/>
          </cell>
          <cell r="X171" t="str">
            <v/>
          </cell>
          <cell r="Y171" t="str">
            <v/>
          </cell>
          <cell r="Z171" t="str">
            <v/>
          </cell>
        </row>
        <row r="172">
          <cell r="Q172" t="str">
            <v>All Cells</v>
          </cell>
          <cell r="R172">
            <v>122853.30135324999</v>
          </cell>
          <cell r="S172">
            <v>675</v>
          </cell>
          <cell r="T172">
            <v>467</v>
          </cell>
          <cell r="U172">
            <v>4036.0486213100003</v>
          </cell>
          <cell r="V172">
            <v>467</v>
          </cell>
          <cell r="W172">
            <v>404.605491223301</v>
          </cell>
          <cell r="X172">
            <v>115.42107315154149</v>
          </cell>
          <cell r="Y172">
            <v>8.209166473951587</v>
          </cell>
          <cell r="Z172">
            <v>14.684570854471593</v>
          </cell>
        </row>
        <row r="173">
          <cell r="Q173" t="str">
            <v/>
          </cell>
          <cell r="R173" t="str">
            <v/>
          </cell>
          <cell r="S173" t="str">
            <v/>
          </cell>
          <cell r="T173" t="str">
            <v/>
          </cell>
          <cell r="U173" t="str">
            <v/>
          </cell>
          <cell r="V173" t="str">
            <v/>
          </cell>
          <cell r="W173" t="str">
            <v/>
          </cell>
          <cell r="X173" t="str">
            <v/>
          </cell>
          <cell r="Y173" t="str">
            <v/>
          </cell>
          <cell r="Z173" t="str">
            <v/>
          </cell>
        </row>
        <row r="174">
          <cell r="Q174" t="str">
            <v/>
          </cell>
          <cell r="R174" t="str">
            <v/>
          </cell>
          <cell r="S174" t="str">
            <v/>
          </cell>
          <cell r="T174" t="str">
            <v/>
          </cell>
          <cell r="U174" t="str">
            <v>Number of positives</v>
          </cell>
          <cell r="V174">
            <v>7</v>
          </cell>
          <cell r="W174" t="str">
            <v>Number of negatives</v>
          </cell>
          <cell r="X174">
            <v>2</v>
          </cell>
          <cell r="Y174" t="str">
            <v>Prob(Pos)</v>
          </cell>
          <cell r="Z174">
            <v>0.1796875</v>
          </cell>
        </row>
        <row r="175">
          <cell r="Q175" t="str">
            <v/>
          </cell>
          <cell r="R175" t="str">
            <v/>
          </cell>
          <cell r="S175" t="str">
            <v/>
          </cell>
          <cell r="T175" t="str">
            <v/>
          </cell>
          <cell r="U175" t="str">
            <v>Number of Runs</v>
          </cell>
          <cell r="V175">
            <v>4</v>
          </cell>
          <cell r="W175" t="str">
            <v>Prob(Runs)</v>
          </cell>
          <cell r="X175">
            <v>0.5833333333333333</v>
          </cell>
          <cell r="Y175" t="str">
            <v>Prob(KS)</v>
          </cell>
          <cell r="Z175">
            <v>0.999999883989725</v>
          </cell>
        </row>
        <row r="176">
          <cell r="Q176" t="str">
            <v/>
          </cell>
          <cell r="R176" t="str">
            <v/>
          </cell>
          <cell r="S176" t="str">
            <v/>
          </cell>
          <cell r="T176" t="str">
            <v/>
          </cell>
          <cell r="U176" t="str">
            <v>Serial Correlation Ts</v>
          </cell>
          <cell r="V176">
            <v>-0.8117721821243448</v>
          </cell>
          <cell r="W176">
            <v>0.26502976959644625</v>
          </cell>
          <cell r="X176">
            <v>-1.334260339686161</v>
          </cell>
          <cell r="Y176" t="str">
            <v/>
          </cell>
          <cell r="Z176" t="str">
            <v/>
          </cell>
        </row>
        <row r="177">
          <cell r="Q177" t="str">
            <v/>
          </cell>
          <cell r="R177" t="str">
            <v/>
          </cell>
          <cell r="S177" t="str">
            <v/>
          </cell>
          <cell r="T177" t="str">
            <v/>
          </cell>
          <cell r="U177" t="str">
            <v>Adjusted SC Ts</v>
          </cell>
          <cell r="V177">
            <v>-0.8578737253170408</v>
          </cell>
          <cell r="W177">
            <v>0.19950233700623493</v>
          </cell>
          <cell r="X177">
            <v>-1.152387412741663</v>
          </cell>
          <cell r="Y177" t="str">
            <v/>
          </cell>
          <cell r="Z177" t="str">
            <v/>
          </cell>
        </row>
        <row r="178">
          <cell r="Q178" t="str">
            <v/>
          </cell>
          <cell r="R178" t="str">
            <v/>
          </cell>
          <cell r="S178" t="str">
            <v/>
          </cell>
          <cell r="T178" t="str">
            <v/>
          </cell>
          <cell r="U178" t="str">
            <v>Chi squared</v>
          </cell>
          <cell r="V178">
            <v>16.202752450594193</v>
          </cell>
          <cell r="W178" t="str">
            <v>Degrees of Freedom</v>
          </cell>
          <cell r="X178">
            <v>9</v>
          </cell>
          <cell r="Y178" t="str">
            <v>Prob(Chi squared)</v>
          </cell>
          <cell r="Z178">
            <v>0.06276642211737335</v>
          </cell>
        </row>
        <row r="179">
          <cell r="Q179" t="str">
            <v/>
          </cell>
          <cell r="R179" t="str">
            <v/>
          </cell>
          <cell r="S179" t="str">
            <v/>
          </cell>
          <cell r="T179" t="str">
            <v/>
          </cell>
          <cell r="U179" t="str">
            <v>Adjusted Chi squared</v>
          </cell>
          <cell r="V179">
            <v>14.684570854471593</v>
          </cell>
          <cell r="W179" t="str">
            <v>Variance ratio</v>
          </cell>
          <cell r="X179" t="str">
            <v>none used</v>
          </cell>
          <cell r="Y179" t="str">
            <v>Prob(Adj Chi sqd)</v>
          </cell>
          <cell r="Z179">
            <v>0.09997270061459149</v>
          </cell>
        </row>
        <row r="180">
          <cell r="Q180" t="str">
            <v/>
          </cell>
          <cell r="R180" t="str">
            <v/>
          </cell>
          <cell r="S180" t="str">
            <v/>
          </cell>
          <cell r="T180" t="str">
            <v/>
          </cell>
          <cell r="U180" t="str">
            <v>Total deviance</v>
          </cell>
          <cell r="V180">
            <v>14.717312186779152</v>
          </cell>
          <cell r="W180" t="str">
            <v/>
          </cell>
          <cell r="X180" t="str">
            <v/>
          </cell>
          <cell r="Y180" t="str">
            <v>Prob(Deviance)</v>
          </cell>
          <cell r="Z180">
            <v>0.09899937698837481</v>
          </cell>
        </row>
        <row r="181">
          <cell r="Q181" t="str">
            <v/>
          </cell>
          <cell r="R181" t="str">
            <v/>
          </cell>
          <cell r="S181" t="str">
            <v/>
          </cell>
          <cell r="T181" t="str">
            <v/>
          </cell>
          <cell r="U181" t="str">
            <v/>
          </cell>
          <cell r="V181" t="str">
            <v/>
          </cell>
          <cell r="W181" t="str">
            <v/>
          </cell>
          <cell r="X181" t="str">
            <v/>
          </cell>
          <cell r="Y181" t="str">
            <v/>
          </cell>
          <cell r="Z181" t="str">
            <v/>
          </cell>
        </row>
        <row r="190">
          <cell r="Q190" t="str">
            <v>Age Band</v>
          </cell>
          <cell r="R190" t="str">
            <v>Exposure R4</v>
          </cell>
          <cell r="S190" t="str">
            <v>Inceptions CD</v>
          </cell>
          <cell r="T190" t="str">
            <v>Inceptions XD</v>
          </cell>
          <cell r="U190" t="str">
            <v>Exposure Used</v>
          </cell>
          <cell r="V190" t="str">
            <v>Inceptions Used</v>
          </cell>
          <cell r="W190" t="str">
            <v>Expected inceptions</v>
          </cell>
          <cell r="X190" t="str">
            <v>100A/E</v>
          </cell>
          <cell r="Y190" t="str">
            <v>Adjusted Z</v>
          </cell>
          <cell r="Z190" t="str">
            <v>Z squared</v>
          </cell>
        </row>
        <row r="191">
          <cell r="R191" t="str">
            <v/>
          </cell>
          <cell r="S191" t="str">
            <v/>
          </cell>
          <cell r="T191" t="str">
            <v/>
          </cell>
          <cell r="U191" t="str">
            <v/>
          </cell>
          <cell r="V191" t="str">
            <v/>
          </cell>
          <cell r="W191" t="str">
            <v/>
          </cell>
          <cell r="X191" t="str">
            <v/>
          </cell>
          <cell r="Y191" t="str">
            <v/>
          </cell>
          <cell r="Z191" t="str">
            <v/>
          </cell>
        </row>
        <row r="192">
          <cell r="Q192" t="str">
            <v>up to 19</v>
          </cell>
          <cell r="R192">
            <v>3.2743195299999996</v>
          </cell>
          <cell r="S192">
            <v>0</v>
          </cell>
          <cell r="T192">
            <v>0</v>
          </cell>
          <cell r="U192">
            <v>0.08572199999999999</v>
          </cell>
          <cell r="V192">
            <v>0</v>
          </cell>
          <cell r="W192">
            <v>0.006316969403953496</v>
          </cell>
          <cell r="X192">
            <v>0</v>
          </cell>
          <cell r="Y192">
            <v>0</v>
          </cell>
          <cell r="Z192">
            <v>0</v>
          </cell>
        </row>
        <row r="193">
          <cell r="Q193" t="str">
            <v>20 - 24</v>
          </cell>
          <cell r="R193">
            <v>2224.18758687</v>
          </cell>
          <cell r="S193">
            <v>4</v>
          </cell>
          <cell r="T193">
            <v>4</v>
          </cell>
          <cell r="U193">
            <v>33.5523271</v>
          </cell>
          <cell r="V193">
            <v>4</v>
          </cell>
          <cell r="W193">
            <v>2.3753226273404877</v>
          </cell>
          <cell r="X193">
            <v>168.3981769027549</v>
          </cell>
          <cell r="Y193">
            <v>0.7297374836113029</v>
          </cell>
          <cell r="Z193">
            <v>0.5325167949873565</v>
          </cell>
        </row>
        <row r="194">
          <cell r="Q194" t="str">
            <v>25 - 29</v>
          </cell>
          <cell r="R194">
            <v>7719.58295749</v>
          </cell>
          <cell r="S194">
            <v>4</v>
          </cell>
          <cell r="T194">
            <v>4</v>
          </cell>
          <cell r="U194">
            <v>86.58266272</v>
          </cell>
          <cell r="V194">
            <v>4</v>
          </cell>
          <cell r="W194">
            <v>5.943769132831717</v>
          </cell>
          <cell r="X194">
            <v>67.29736486407454</v>
          </cell>
          <cell r="Y194">
            <v>-0.5921977955679086</v>
          </cell>
          <cell r="Z194">
            <v>0.35069822907549053</v>
          </cell>
        </row>
        <row r="195">
          <cell r="Q195" t="str">
            <v>30 - 34</v>
          </cell>
          <cell r="R195">
            <v>15384.403576239998</v>
          </cell>
          <cell r="S195">
            <v>15</v>
          </cell>
          <cell r="T195">
            <v>12</v>
          </cell>
          <cell r="U195">
            <v>159.46866062</v>
          </cell>
          <cell r="V195">
            <v>12</v>
          </cell>
          <cell r="W195">
            <v>10.471053876150693</v>
          </cell>
          <cell r="X195">
            <v>114.60164508685891</v>
          </cell>
          <cell r="Y195">
            <v>0.317978267231586</v>
          </cell>
          <cell r="Z195">
            <v>0.10111017843160193</v>
          </cell>
        </row>
        <row r="196">
          <cell r="Q196" t="str">
            <v>35 - 39</v>
          </cell>
          <cell r="R196">
            <v>22832.74831221</v>
          </cell>
          <cell r="S196">
            <v>15</v>
          </cell>
          <cell r="T196">
            <v>12</v>
          </cell>
          <cell r="U196">
            <v>296.07087616</v>
          </cell>
          <cell r="V196">
            <v>12</v>
          </cell>
          <cell r="W196">
            <v>18.602773795014013</v>
          </cell>
          <cell r="X196">
            <v>64.5065092562502</v>
          </cell>
          <cell r="Y196">
            <v>-1.4149412900970804</v>
          </cell>
          <cell r="Z196">
            <v>2.0020588544215903</v>
          </cell>
        </row>
        <row r="197">
          <cell r="Q197" t="str">
            <v>40 - 44</v>
          </cell>
          <cell r="R197">
            <v>32175.02193548</v>
          </cell>
          <cell r="S197">
            <v>57</v>
          </cell>
          <cell r="T197">
            <v>45</v>
          </cell>
          <cell r="U197">
            <v>702.52168851</v>
          </cell>
          <cell r="V197">
            <v>45</v>
          </cell>
          <cell r="W197">
            <v>42.239212161793034</v>
          </cell>
          <cell r="X197">
            <v>106.53607796384091</v>
          </cell>
          <cell r="Y197">
            <v>0.34785792628748224</v>
          </cell>
          <cell r="Z197">
            <v>0.12100513688102743</v>
          </cell>
        </row>
        <row r="198">
          <cell r="Q198" t="str">
            <v>45 - 49</v>
          </cell>
          <cell r="R198">
            <v>36119.07887333</v>
          </cell>
          <cell r="S198">
            <v>113</v>
          </cell>
          <cell r="T198">
            <v>78</v>
          </cell>
          <cell r="U198">
            <v>1319.85181573</v>
          </cell>
          <cell r="V198">
            <v>78</v>
          </cell>
          <cell r="W198">
            <v>76.20511207806308</v>
          </cell>
          <cell r="X198">
            <v>102.35533794648615</v>
          </cell>
          <cell r="Y198">
            <v>0.14833380148635228</v>
          </cell>
          <cell r="Z198">
            <v>0.022002916663392564</v>
          </cell>
        </row>
        <row r="199">
          <cell r="Q199" t="str">
            <v>50 - 54</v>
          </cell>
          <cell r="R199">
            <v>25366.522564270002</v>
          </cell>
          <cell r="S199">
            <v>121</v>
          </cell>
          <cell r="T199">
            <v>82</v>
          </cell>
          <cell r="U199">
            <v>1562.32356545</v>
          </cell>
          <cell r="V199">
            <v>82</v>
          </cell>
          <cell r="W199">
            <v>86.37077488437441</v>
          </cell>
          <cell r="X199">
            <v>94.93952104722273</v>
          </cell>
          <cell r="Y199">
            <v>-0.4164995212028136</v>
          </cell>
          <cell r="Z199">
            <v>0.17347185116217295</v>
          </cell>
        </row>
        <row r="200">
          <cell r="Q200" t="str">
            <v>55 - 59</v>
          </cell>
          <cell r="R200">
            <v>19788.75260493</v>
          </cell>
          <cell r="S200">
            <v>185</v>
          </cell>
          <cell r="T200">
            <v>122</v>
          </cell>
          <cell r="U200">
            <v>1989.86364994</v>
          </cell>
          <cell r="V200">
            <v>122</v>
          </cell>
          <cell r="W200">
            <v>105.41104627751315</v>
          </cell>
          <cell r="X200">
            <v>115.73739594502601</v>
          </cell>
          <cell r="Y200">
            <v>1.5670568078229712</v>
          </cell>
          <cell r="Z200">
            <v>2.4556670389443203</v>
          </cell>
        </row>
        <row r="201">
          <cell r="Q201" t="str">
            <v>60 and over</v>
          </cell>
          <cell r="R201">
            <v>9341.8093375</v>
          </cell>
          <cell r="S201">
            <v>109</v>
          </cell>
          <cell r="T201">
            <v>69</v>
          </cell>
          <cell r="U201">
            <v>1364.4514627600001</v>
          </cell>
          <cell r="V201">
            <v>69</v>
          </cell>
          <cell r="W201">
            <v>69.4118640920612</v>
          </cell>
          <cell r="X201">
            <v>99.40663732713627</v>
          </cell>
          <cell r="Y201">
            <v>0</v>
          </cell>
          <cell r="Z201">
            <v>0</v>
          </cell>
        </row>
        <row r="202">
          <cell r="Q202" t="str">
            <v/>
          </cell>
          <cell r="R202" t="str">
            <v/>
          </cell>
          <cell r="S202" t="str">
            <v/>
          </cell>
          <cell r="T202" t="str">
            <v/>
          </cell>
          <cell r="U202" t="str">
            <v/>
          </cell>
          <cell r="V202" t="str">
            <v/>
          </cell>
          <cell r="W202" t="str">
            <v/>
          </cell>
          <cell r="X202" t="str">
            <v/>
          </cell>
          <cell r="Y202" t="str">
            <v/>
          </cell>
          <cell r="Z202" t="str">
            <v/>
          </cell>
        </row>
        <row r="203">
          <cell r="Q203" t="str">
            <v>All Cells</v>
          </cell>
          <cell r="R203">
            <v>170955.38206785006</v>
          </cell>
          <cell r="S203">
            <v>623</v>
          </cell>
          <cell r="T203">
            <v>428</v>
          </cell>
          <cell r="U203">
            <v>7514.77243099</v>
          </cell>
          <cell r="V203">
            <v>428</v>
          </cell>
          <cell r="W203">
            <v>417.0372458945457</v>
          </cell>
          <cell r="X203">
            <v>102.62872302495168</v>
          </cell>
          <cell r="Y203">
            <v>0.687325679571892</v>
          </cell>
          <cell r="Z203">
            <v>5.758531000566952</v>
          </cell>
        </row>
        <row r="204">
          <cell r="Q204" t="str">
            <v/>
          </cell>
          <cell r="R204" t="str">
            <v/>
          </cell>
          <cell r="S204" t="str">
            <v/>
          </cell>
          <cell r="T204" t="str">
            <v/>
          </cell>
          <cell r="U204" t="str">
            <v/>
          </cell>
          <cell r="V204" t="str">
            <v/>
          </cell>
          <cell r="W204" t="str">
            <v/>
          </cell>
          <cell r="X204" t="str">
            <v/>
          </cell>
          <cell r="Y204" t="str">
            <v/>
          </cell>
          <cell r="Z204" t="str">
            <v/>
          </cell>
        </row>
        <row r="205">
          <cell r="Q205" t="str">
            <v/>
          </cell>
          <cell r="R205" t="str">
            <v/>
          </cell>
          <cell r="S205" t="str">
            <v/>
          </cell>
          <cell r="T205" t="str">
            <v/>
          </cell>
          <cell r="U205" t="str">
            <v>Number of positives</v>
          </cell>
          <cell r="V205">
            <v>5</v>
          </cell>
          <cell r="W205" t="str">
            <v>Number of negatives</v>
          </cell>
          <cell r="X205">
            <v>5</v>
          </cell>
          <cell r="Y205" t="str">
            <v>Prob(Pos)</v>
          </cell>
          <cell r="Z205">
            <v>1</v>
          </cell>
        </row>
        <row r="206">
          <cell r="Q206" t="str">
            <v/>
          </cell>
          <cell r="R206" t="str">
            <v/>
          </cell>
          <cell r="S206" t="str">
            <v/>
          </cell>
          <cell r="T206" t="str">
            <v/>
          </cell>
          <cell r="U206" t="str">
            <v>Number of Runs</v>
          </cell>
          <cell r="V206">
            <v>9</v>
          </cell>
          <cell r="W206" t="str">
            <v>Prob(Runs)</v>
          </cell>
          <cell r="X206">
            <v>0.992063492063492</v>
          </cell>
          <cell r="Y206" t="str">
            <v>Prob(KS)</v>
          </cell>
          <cell r="Z206">
            <v>0.9978115528976563</v>
          </cell>
        </row>
        <row r="207">
          <cell r="Q207" t="str">
            <v/>
          </cell>
          <cell r="R207" t="str">
            <v/>
          </cell>
          <cell r="S207" t="str">
            <v/>
          </cell>
          <cell r="T207" t="str">
            <v/>
          </cell>
          <cell r="U207" t="str">
            <v>Serial Correlation Ts</v>
          </cell>
          <cell r="V207">
            <v>-1.564017351418983</v>
          </cell>
          <cell r="W207">
            <v>0.845233168854187</v>
          </cell>
          <cell r="X207">
            <v>-0.20861989998443473</v>
          </cell>
          <cell r="Y207" t="str">
            <v/>
          </cell>
          <cell r="Z207" t="str">
            <v/>
          </cell>
        </row>
        <row r="208">
          <cell r="Q208" t="str">
            <v/>
          </cell>
          <cell r="R208" t="str">
            <v/>
          </cell>
          <cell r="S208" t="str">
            <v/>
          </cell>
          <cell r="T208" t="str">
            <v/>
          </cell>
          <cell r="U208" t="str">
            <v>Adjusted SC Ts</v>
          </cell>
          <cell r="V208">
            <v>-1.2609712616108488</v>
          </cell>
          <cell r="W208">
            <v>0.6419651160564152</v>
          </cell>
          <cell r="X208">
            <v>-0.016507632282335944</v>
          </cell>
          <cell r="Y208" t="str">
            <v/>
          </cell>
          <cell r="Z208" t="str">
            <v/>
          </cell>
        </row>
        <row r="209">
          <cell r="Q209" t="str">
            <v/>
          </cell>
          <cell r="R209" t="str">
            <v/>
          </cell>
          <cell r="S209" t="str">
            <v/>
          </cell>
          <cell r="T209" t="str">
            <v/>
          </cell>
          <cell r="U209" t="str">
            <v>Chi squared</v>
          </cell>
          <cell r="V209">
            <v>7.377054835758006</v>
          </cell>
          <cell r="W209" t="str">
            <v>Degrees of Freedom</v>
          </cell>
          <cell r="X209">
            <v>10</v>
          </cell>
          <cell r="Y209" t="str">
            <v>Prob(Chi squared)</v>
          </cell>
          <cell r="Z209">
            <v>0.6894332882213631</v>
          </cell>
        </row>
        <row r="210">
          <cell r="Q210" t="str">
            <v/>
          </cell>
          <cell r="R210" t="str">
            <v/>
          </cell>
          <cell r="S210" t="str">
            <v/>
          </cell>
          <cell r="T210" t="str">
            <v/>
          </cell>
          <cell r="U210" t="str">
            <v>Adjusted Chi squared</v>
          </cell>
          <cell r="V210">
            <v>5.758531000566952</v>
          </cell>
          <cell r="W210" t="str">
            <v>Variance ratio</v>
          </cell>
          <cell r="X210" t="str">
            <v>none used</v>
          </cell>
          <cell r="Y210" t="str">
            <v>Prob(Adj Chi sqd)</v>
          </cell>
          <cell r="Z210">
            <v>0.8351259501558771</v>
          </cell>
        </row>
        <row r="211">
          <cell r="Q211" t="str">
            <v/>
          </cell>
          <cell r="R211" t="str">
            <v/>
          </cell>
          <cell r="S211" t="str">
            <v/>
          </cell>
          <cell r="T211" t="str">
            <v/>
          </cell>
          <cell r="U211" t="str">
            <v>Total deviance</v>
          </cell>
          <cell r="V211">
            <v>7.478298732547891</v>
          </cell>
          <cell r="W211" t="str">
            <v/>
          </cell>
          <cell r="X211" t="str">
            <v/>
          </cell>
          <cell r="Y211" t="str">
            <v>Prob(Deviance)</v>
          </cell>
          <cell r="Z211">
            <v>0.6796495026080613</v>
          </cell>
        </row>
        <row r="220">
          <cell r="Q220" t="str">
            <v>Age Band</v>
          </cell>
          <cell r="R220" t="str">
            <v>Exposure R4</v>
          </cell>
          <cell r="S220" t="str">
            <v>Inceptions CD</v>
          </cell>
          <cell r="T220" t="str">
            <v>Inceptions XD</v>
          </cell>
          <cell r="U220" t="str">
            <v>Exposure Used</v>
          </cell>
          <cell r="V220" t="str">
            <v>Inceptions Used</v>
          </cell>
          <cell r="W220" t="str">
            <v>Expected inceptions</v>
          </cell>
          <cell r="X220" t="str">
            <v>100A/E</v>
          </cell>
          <cell r="Y220" t="str">
            <v>Adjusted Z</v>
          </cell>
          <cell r="Z220" t="str">
            <v>Z squared</v>
          </cell>
        </row>
        <row r="221">
          <cell r="R221" t="str">
            <v/>
          </cell>
          <cell r="S221" t="str">
            <v/>
          </cell>
          <cell r="T221" t="str">
            <v/>
          </cell>
          <cell r="U221" t="str">
            <v/>
          </cell>
          <cell r="V221" t="str">
            <v/>
          </cell>
          <cell r="W221" t="str">
            <v/>
          </cell>
          <cell r="X221" t="str">
            <v/>
          </cell>
          <cell r="Y221" t="str">
            <v/>
          </cell>
          <cell r="Z221" t="str">
            <v/>
          </cell>
        </row>
        <row r="222">
          <cell r="Q222" t="str">
            <v>20 - 24</v>
          </cell>
          <cell r="R222">
            <v>173.22118117000002</v>
          </cell>
          <cell r="S222">
            <v>1</v>
          </cell>
          <cell r="T222">
            <v>1</v>
          </cell>
          <cell r="U222">
            <v>6.10474769</v>
          </cell>
          <cell r="V222">
            <v>1</v>
          </cell>
          <cell r="W222">
            <v>0.09623071033391074</v>
          </cell>
          <cell r="X222">
            <v>1039.1693010787326</v>
          </cell>
          <cell r="Y222">
            <v>1.3015966975337416</v>
          </cell>
          <cell r="Z222">
            <v>1.6941539630307425</v>
          </cell>
        </row>
        <row r="223">
          <cell r="Q223" t="str">
            <v>25 - 29</v>
          </cell>
          <cell r="R223">
            <v>3084.34799412</v>
          </cell>
          <cell r="S223">
            <v>2</v>
          </cell>
          <cell r="T223">
            <v>2</v>
          </cell>
          <cell r="U223">
            <v>80.45398626</v>
          </cell>
          <cell r="V223">
            <v>2</v>
          </cell>
          <cell r="W223">
            <v>1.4027533886111652</v>
          </cell>
          <cell r="X223">
            <v>142.57673631287074</v>
          </cell>
          <cell r="Y223">
            <v>0.0821076861868671</v>
          </cell>
          <cell r="Z223">
            <v>0.006741672130961047</v>
          </cell>
        </row>
        <row r="224">
          <cell r="Q224" t="str">
            <v>30 - 34</v>
          </cell>
          <cell r="R224">
            <v>11433.79739992</v>
          </cell>
          <cell r="S224">
            <v>1</v>
          </cell>
          <cell r="T224">
            <v>1</v>
          </cell>
          <cell r="U224">
            <v>299.25437466</v>
          </cell>
          <cell r="V224">
            <v>1</v>
          </cell>
          <cell r="W224">
            <v>5.681304010314978</v>
          </cell>
          <cell r="X224">
            <v>17.60159284179124</v>
          </cell>
          <cell r="Y224">
            <v>-1.7542348329842503</v>
          </cell>
          <cell r="Z224">
            <v>3.0773398492552806</v>
          </cell>
        </row>
        <row r="225">
          <cell r="Q225" t="str">
            <v>35 - 39</v>
          </cell>
          <cell r="R225">
            <v>13626.87995877</v>
          </cell>
          <cell r="S225">
            <v>10</v>
          </cell>
          <cell r="T225">
            <v>10</v>
          </cell>
          <cell r="U225">
            <v>429.82268202</v>
          </cell>
          <cell r="V225">
            <v>10</v>
          </cell>
          <cell r="W225">
            <v>9.01865500067342</v>
          </cell>
          <cell r="X225">
            <v>110.8812788520384</v>
          </cell>
          <cell r="Y225">
            <v>0.1602823042942832</v>
          </cell>
          <cell r="Z225">
            <v>0.025690417069885195</v>
          </cell>
        </row>
        <row r="226">
          <cell r="Q226" t="str">
            <v>40 - 44</v>
          </cell>
          <cell r="R226">
            <v>16138.813497910001</v>
          </cell>
          <cell r="S226">
            <v>22</v>
          </cell>
          <cell r="T226">
            <v>18</v>
          </cell>
          <cell r="U226">
            <v>680.6644845999999</v>
          </cell>
          <cell r="V226">
            <v>18</v>
          </cell>
          <cell r="W226">
            <v>15.83960438151729</v>
          </cell>
          <cell r="X226">
            <v>113.63920187933232</v>
          </cell>
          <cell r="Y226">
            <v>0.4171953061660979</v>
          </cell>
          <cell r="Z226">
            <v>0.17405192348702417</v>
          </cell>
        </row>
        <row r="227">
          <cell r="Q227" t="str">
            <v>45 - 49</v>
          </cell>
          <cell r="R227">
            <v>16653.73059343</v>
          </cell>
          <cell r="S227">
            <v>74</v>
          </cell>
          <cell r="T227">
            <v>33</v>
          </cell>
          <cell r="U227">
            <v>1051.3831181799999</v>
          </cell>
          <cell r="V227">
            <v>33</v>
          </cell>
          <cell r="W227">
            <v>26.982975091013973</v>
          </cell>
          <cell r="X227">
            <v>122.29933833719414</v>
          </cell>
          <cell r="Y227">
            <v>1.0620868421674765</v>
          </cell>
          <cell r="Z227">
            <v>1.1280284603052821</v>
          </cell>
        </row>
        <row r="228">
          <cell r="Q228" t="str">
            <v>50 - 54</v>
          </cell>
          <cell r="R228">
            <v>11259.39931343</v>
          </cell>
          <cell r="S228">
            <v>43</v>
          </cell>
          <cell r="T228">
            <v>31</v>
          </cell>
          <cell r="U228">
            <v>1249.5516740199998</v>
          </cell>
          <cell r="V228">
            <v>31</v>
          </cell>
          <cell r="W228">
            <v>35.49302802900565</v>
          </cell>
          <cell r="X228">
            <v>87.34109688997553</v>
          </cell>
          <cell r="Y228">
            <v>-0.670240755731691</v>
          </cell>
          <cell r="Z228">
            <v>0.44922267064378824</v>
          </cell>
        </row>
        <row r="229">
          <cell r="Q229" t="str">
            <v>55 - 59</v>
          </cell>
          <cell r="R229">
            <v>8215.49626958</v>
          </cell>
          <cell r="S229">
            <v>65</v>
          </cell>
          <cell r="T229">
            <v>45</v>
          </cell>
          <cell r="U229">
            <v>1306.6293543000002</v>
          </cell>
          <cell r="V229">
            <v>45</v>
          </cell>
          <cell r="W229">
            <v>40.99529279592113</v>
          </cell>
          <cell r="X229">
            <v>109.76870008958034</v>
          </cell>
          <cell r="Y229">
            <v>0.5473747312879607</v>
          </cell>
          <cell r="Z229">
            <v>0.2996190964525671</v>
          </cell>
        </row>
        <row r="230">
          <cell r="Q230" t="str">
            <v>60 and over</v>
          </cell>
          <cell r="R230">
            <v>3241.09807756</v>
          </cell>
          <cell r="S230">
            <v>38</v>
          </cell>
          <cell r="T230">
            <v>19</v>
          </cell>
          <cell r="U230">
            <v>656.2721057200001</v>
          </cell>
          <cell r="V230">
            <v>19</v>
          </cell>
          <cell r="W230">
            <v>22.524753670569254</v>
          </cell>
          <cell r="X230">
            <v>84.35164387535708</v>
          </cell>
          <cell r="Y230">
            <v>-0.6373235804131101</v>
          </cell>
          <cell r="Z230">
            <v>0.40618134615058604</v>
          </cell>
        </row>
        <row r="231">
          <cell r="Q231" t="str">
            <v/>
          </cell>
          <cell r="R231" t="str">
            <v/>
          </cell>
          <cell r="S231" t="str">
            <v/>
          </cell>
          <cell r="T231" t="str">
            <v/>
          </cell>
          <cell r="U231" t="str">
            <v/>
          </cell>
          <cell r="V231" t="str">
            <v/>
          </cell>
          <cell r="W231" t="str">
            <v/>
          </cell>
          <cell r="X231" t="str">
            <v/>
          </cell>
          <cell r="Y231" t="str">
            <v/>
          </cell>
          <cell r="Z231" t="str">
            <v/>
          </cell>
        </row>
        <row r="232">
          <cell r="Q232" t="str">
            <v>All Cells</v>
          </cell>
          <cell r="R232">
            <v>83826.78428589</v>
          </cell>
          <cell r="S232">
            <v>256</v>
          </cell>
          <cell r="T232">
            <v>160</v>
          </cell>
          <cell r="U232">
            <v>5760.13652745</v>
          </cell>
          <cell r="V232">
            <v>160</v>
          </cell>
          <cell r="W232">
            <v>158.03459707796074</v>
          </cell>
          <cell r="X232">
            <v>101.24365357863361</v>
          </cell>
          <cell r="Y232">
            <v>0.5088443985073756</v>
          </cell>
          <cell r="Z232">
            <v>7.261029398526118</v>
          </cell>
        </row>
        <row r="233">
          <cell r="Q233" t="str">
            <v/>
          </cell>
          <cell r="R233" t="str">
            <v/>
          </cell>
          <cell r="S233" t="str">
            <v/>
          </cell>
          <cell r="T233" t="str">
            <v/>
          </cell>
          <cell r="U233" t="str">
            <v/>
          </cell>
          <cell r="V233" t="str">
            <v/>
          </cell>
          <cell r="W233" t="str">
            <v/>
          </cell>
          <cell r="X233" t="str">
            <v/>
          </cell>
          <cell r="Y233" t="str">
            <v/>
          </cell>
          <cell r="Z233" t="str">
            <v/>
          </cell>
        </row>
        <row r="234">
          <cell r="Q234" t="str">
            <v/>
          </cell>
          <cell r="R234" t="str">
            <v/>
          </cell>
          <cell r="S234" t="str">
            <v/>
          </cell>
          <cell r="T234" t="str">
            <v/>
          </cell>
          <cell r="U234" t="str">
            <v>Number of positives</v>
          </cell>
          <cell r="V234">
            <v>6</v>
          </cell>
          <cell r="W234" t="str">
            <v>Number of negatives</v>
          </cell>
          <cell r="X234">
            <v>3</v>
          </cell>
          <cell r="Y234" t="str">
            <v>Prob(Pos)</v>
          </cell>
          <cell r="Z234">
            <v>0.5078125</v>
          </cell>
        </row>
        <row r="235">
          <cell r="Q235" t="str">
            <v/>
          </cell>
          <cell r="R235" t="str">
            <v/>
          </cell>
          <cell r="S235" t="str">
            <v/>
          </cell>
          <cell r="T235" t="str">
            <v/>
          </cell>
          <cell r="U235" t="str">
            <v>Number of Runs</v>
          </cell>
          <cell r="V235">
            <v>6</v>
          </cell>
          <cell r="W235" t="str">
            <v>Prob(Runs)</v>
          </cell>
          <cell r="X235">
            <v>0.8809523809523809</v>
          </cell>
          <cell r="Y235" t="str">
            <v>Prob(KS)</v>
          </cell>
          <cell r="Z235">
            <v>0.9999954198145135</v>
          </cell>
        </row>
        <row r="236">
          <cell r="Q236" t="str">
            <v/>
          </cell>
          <cell r="R236" t="str">
            <v/>
          </cell>
          <cell r="S236" t="str">
            <v/>
          </cell>
          <cell r="T236" t="str">
            <v/>
          </cell>
          <cell r="U236" t="str">
            <v>Serial Correlation Ts</v>
          </cell>
          <cell r="V236">
            <v>-0.2738782187426241</v>
          </cell>
          <cell r="W236">
            <v>-1.0606403117500394</v>
          </cell>
          <cell r="X236">
            <v>-0.5279630735093656</v>
          </cell>
          <cell r="Y236" t="str">
            <v/>
          </cell>
          <cell r="Z236" t="str">
            <v/>
          </cell>
        </row>
        <row r="237">
          <cell r="Q237" t="str">
            <v/>
          </cell>
          <cell r="R237" t="str">
            <v/>
          </cell>
          <cell r="S237" t="str">
            <v/>
          </cell>
          <cell r="T237" t="str">
            <v/>
          </cell>
          <cell r="U237" t="str">
            <v>Adjusted SC Ts</v>
          </cell>
          <cell r="V237">
            <v>-0.5103639667225376</v>
          </cell>
          <cell r="W237">
            <v>-0.8565321771157637</v>
          </cell>
          <cell r="X237">
            <v>-0.9451478035920455</v>
          </cell>
          <cell r="Y237" t="str">
            <v/>
          </cell>
          <cell r="Z237" t="str">
            <v/>
          </cell>
        </row>
        <row r="238">
          <cell r="Q238" t="str">
            <v/>
          </cell>
          <cell r="R238" t="str">
            <v/>
          </cell>
          <cell r="S238" t="str">
            <v/>
          </cell>
          <cell r="T238" t="str">
            <v/>
          </cell>
          <cell r="U238" t="str">
            <v>Chi squared</v>
          </cell>
          <cell r="V238">
            <v>15.854274030702568</v>
          </cell>
          <cell r="W238" t="str">
            <v>Degrees of Freedom</v>
          </cell>
          <cell r="X238">
            <v>9</v>
          </cell>
          <cell r="Y238" t="str">
            <v>Prob(Chi squared)</v>
          </cell>
          <cell r="Z238">
            <v>0.06998779728485818</v>
          </cell>
        </row>
        <row r="239">
          <cell r="Q239" t="str">
            <v/>
          </cell>
          <cell r="R239" t="str">
            <v/>
          </cell>
          <cell r="S239" t="str">
            <v/>
          </cell>
          <cell r="T239" t="str">
            <v/>
          </cell>
          <cell r="U239" t="str">
            <v>Adjusted Chi squared</v>
          </cell>
          <cell r="V239">
            <v>7.261029398526118</v>
          </cell>
          <cell r="W239" t="str">
            <v>Variance ratio</v>
          </cell>
          <cell r="X239" t="str">
            <v>none used</v>
          </cell>
          <cell r="Y239" t="str">
            <v>Prob(Adj Chi sqd)</v>
          </cell>
          <cell r="Z239">
            <v>0.6099627130845148</v>
          </cell>
        </row>
        <row r="240">
          <cell r="Q240" t="str">
            <v/>
          </cell>
          <cell r="R240" t="str">
            <v/>
          </cell>
          <cell r="S240" t="str">
            <v/>
          </cell>
          <cell r="T240" t="str">
            <v/>
          </cell>
          <cell r="U240" t="str">
            <v>Total deviance</v>
          </cell>
          <cell r="V240">
            <v>12.180425275177623</v>
          </cell>
          <cell r="W240" t="str">
            <v/>
          </cell>
          <cell r="X240" t="str">
            <v/>
          </cell>
          <cell r="Y240" t="str">
            <v>Prob(Deviance)</v>
          </cell>
          <cell r="Z240">
            <v>0.20332787863579854</v>
          </cell>
        </row>
        <row r="241">
          <cell r="Q241" t="str">
            <v/>
          </cell>
          <cell r="R241" t="str">
            <v/>
          </cell>
          <cell r="S241" t="str">
            <v/>
          </cell>
          <cell r="T241" t="str">
            <v/>
          </cell>
          <cell r="U241" t="str">
            <v/>
          </cell>
          <cell r="V241" t="str">
            <v/>
          </cell>
          <cell r="W241" t="str">
            <v/>
          </cell>
          <cell r="X241" t="str">
            <v/>
          </cell>
          <cell r="Y241" t="str">
            <v/>
          </cell>
          <cell r="Z241"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DW Data"/>
      <sheetName val="Information"/>
      <sheetName val="Summary Tables 1"/>
      <sheetName val="Summary Tables 2"/>
      <sheetName val="Summary Tables 3 - ind ages"/>
      <sheetName val="Summary Tables 3 - ind ages grp"/>
      <sheetName val="Summary Tables 3 - 5yr ages"/>
      <sheetName val="Summary Tables 3 - 5yr ages grp"/>
      <sheetName val="Male Statistics"/>
      <sheetName val="Male Inceptions"/>
      <sheetName val="Female Statistics"/>
      <sheetName val="Female Inceptions"/>
      <sheetName val="Make Results"/>
      <sheetName val="Notes"/>
    </sheetNames>
    <sheetDataSet>
      <sheetData sheetId="7">
        <row r="40">
          <cell r="AI40" t="str">
            <v/>
          </cell>
          <cell r="AJ40" t="str">
            <v/>
          </cell>
        </row>
        <row r="41">
          <cell r="AI41" t="str">
            <v/>
          </cell>
          <cell r="AJ41" t="str">
            <v/>
          </cell>
        </row>
        <row r="42">
          <cell r="AI42" t="str">
            <v/>
          </cell>
          <cell r="AJ42" t="str">
            <v/>
          </cell>
        </row>
        <row r="43">
          <cell r="AI43" t="str">
            <v/>
          </cell>
          <cell r="AJ43" t="str">
            <v/>
          </cell>
        </row>
        <row r="44">
          <cell r="AI44" t="str">
            <v/>
          </cell>
          <cell r="AJ44" t="str">
            <v/>
          </cell>
        </row>
        <row r="45">
          <cell r="AI45" t="str">
            <v/>
          </cell>
          <cell r="AJ45" t="str">
            <v/>
          </cell>
        </row>
        <row r="46">
          <cell r="AI46" t="str">
            <v/>
          </cell>
          <cell r="AJ46" t="str">
            <v/>
          </cell>
        </row>
        <row r="47">
          <cell r="AI47" t="str">
            <v/>
          </cell>
          <cell r="AJ47" t="str">
            <v/>
          </cell>
        </row>
        <row r="48">
          <cell r="AI48" t="str">
            <v/>
          </cell>
          <cell r="AJ48" t="str">
            <v/>
          </cell>
        </row>
        <row r="49">
          <cell r="AI49" t="str">
            <v/>
          </cell>
          <cell r="AJ49" t="str">
            <v/>
          </cell>
        </row>
        <row r="50">
          <cell r="AI50" t="str">
            <v/>
          </cell>
          <cell r="AJ50" t="str">
            <v/>
          </cell>
        </row>
        <row r="51">
          <cell r="AI51" t="str">
            <v/>
          </cell>
          <cell r="AJ51" t="str">
            <v/>
          </cell>
        </row>
        <row r="52">
          <cell r="AI52" t="str">
            <v/>
          </cell>
          <cell r="AJ52" t="str">
            <v/>
          </cell>
        </row>
        <row r="53">
          <cell r="AI53" t="str">
            <v/>
          </cell>
          <cell r="AJ53" t="str">
            <v/>
          </cell>
        </row>
        <row r="54">
          <cell r="AI54" t="str">
            <v/>
          </cell>
          <cell r="AJ54" t="str">
            <v/>
          </cell>
        </row>
        <row r="55">
          <cell r="AI55" t="str">
            <v/>
          </cell>
          <cell r="AJ55" t="str">
            <v/>
          </cell>
        </row>
        <row r="56">
          <cell r="AI56" t="str">
            <v/>
          </cell>
          <cell r="AJ56" t="str">
            <v/>
          </cell>
        </row>
        <row r="57">
          <cell r="AI57" t="str">
            <v/>
          </cell>
          <cell r="AJ57" t="str">
            <v/>
          </cell>
        </row>
        <row r="58">
          <cell r="AI58" t="str">
            <v/>
          </cell>
          <cell r="AJ58" t="str">
            <v/>
          </cell>
        </row>
        <row r="59">
          <cell r="AI59" t="str">
            <v/>
          </cell>
          <cell r="AJ59" t="str">
            <v/>
          </cell>
        </row>
        <row r="60">
          <cell r="AI60" t="str">
            <v/>
          </cell>
          <cell r="AJ60" t="str">
            <v/>
          </cell>
        </row>
        <row r="61">
          <cell r="AI61" t="str">
            <v/>
          </cell>
          <cell r="AJ61" t="str">
            <v/>
          </cell>
        </row>
        <row r="282">
          <cell r="AI282" t="str">
            <v/>
          </cell>
          <cell r="AJ282" t="str">
            <v/>
          </cell>
        </row>
        <row r="283">
          <cell r="AI283" t="str">
            <v/>
          </cell>
          <cell r="AJ283" t="str">
            <v/>
          </cell>
        </row>
        <row r="284">
          <cell r="AI284" t="str">
            <v/>
          </cell>
          <cell r="AJ284" t="str">
            <v/>
          </cell>
        </row>
        <row r="285">
          <cell r="AI285" t="str">
            <v/>
          </cell>
          <cell r="AJ285" t="str">
            <v/>
          </cell>
        </row>
        <row r="286">
          <cell r="AI286" t="str">
            <v/>
          </cell>
          <cell r="AJ286" t="str">
            <v/>
          </cell>
        </row>
        <row r="287">
          <cell r="AI287" t="str">
            <v/>
          </cell>
          <cell r="AJ287" t="str">
            <v/>
          </cell>
        </row>
        <row r="288">
          <cell r="AI288" t="str">
            <v/>
          </cell>
          <cell r="AJ288" t="str">
            <v/>
          </cell>
        </row>
        <row r="289">
          <cell r="AI289" t="str">
            <v/>
          </cell>
          <cell r="AJ289" t="str">
            <v/>
          </cell>
        </row>
        <row r="290">
          <cell r="AI290" t="str">
            <v/>
          </cell>
          <cell r="AJ290" t="str">
            <v/>
          </cell>
        </row>
        <row r="291">
          <cell r="AI291" t="str">
            <v/>
          </cell>
          <cell r="AJ291" t="str">
            <v/>
          </cell>
        </row>
        <row r="292">
          <cell r="AI292" t="str">
            <v/>
          </cell>
          <cell r="AJ292" t="str">
            <v/>
          </cell>
        </row>
        <row r="293">
          <cell r="AI293" t="str">
            <v/>
          </cell>
          <cell r="AJ293" t="str">
            <v/>
          </cell>
        </row>
        <row r="294">
          <cell r="AI294" t="str">
            <v/>
          </cell>
          <cell r="AJ294" t="str">
            <v/>
          </cell>
        </row>
        <row r="295">
          <cell r="AI295" t="str">
            <v/>
          </cell>
          <cell r="AJ295" t="str">
            <v/>
          </cell>
        </row>
        <row r="296">
          <cell r="AI296" t="str">
            <v/>
          </cell>
          <cell r="AJ296" t="str">
            <v/>
          </cell>
        </row>
        <row r="297">
          <cell r="AI297" t="str">
            <v/>
          </cell>
          <cell r="AJ297" t="str">
            <v/>
          </cell>
        </row>
        <row r="298">
          <cell r="AI298" t="str">
            <v/>
          </cell>
          <cell r="AJ298" t="str">
            <v/>
          </cell>
        </row>
        <row r="299">
          <cell r="AI299" t="str">
            <v/>
          </cell>
          <cell r="AJ299" t="str">
            <v/>
          </cell>
        </row>
        <row r="300">
          <cell r="AI300" t="str">
            <v/>
          </cell>
          <cell r="AJ300" t="str">
            <v/>
          </cell>
        </row>
        <row r="301">
          <cell r="AI301" t="str">
            <v/>
          </cell>
          <cell r="AJ301" t="str">
            <v/>
          </cell>
        </row>
        <row r="302">
          <cell r="AI302" t="str">
            <v/>
          </cell>
          <cell r="AJ302" t="str">
            <v/>
          </cell>
        </row>
        <row r="303">
          <cell r="AI303" t="str">
            <v/>
          </cell>
          <cell r="AJ303"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P@cmib.org.uk" TargetMode="External" /><Relationship Id="rId2" Type="http://schemas.openxmlformats.org/officeDocument/2006/relationships/hyperlink" Target="http://www.actuaries.org.uk/research-and-resources/pages/continuous-mortality-investigation" TargetMode="External" /><Relationship Id="rId3" Type="http://schemas.openxmlformats.org/officeDocument/2006/relationships/hyperlink" Target="http://www.actuaries.org.uk/research-and-resources/pages/income-protection-investigation"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J37"/>
  <sheetViews>
    <sheetView showGridLines="0" tabSelected="1" zoomScalePageLayoutView="0" workbookViewId="0" topLeftCell="A1">
      <selection activeCell="A1" sqref="A1:H1"/>
    </sheetView>
  </sheetViews>
  <sheetFormatPr defaultColWidth="20.7109375" defaultRowHeight="12.75"/>
  <cols>
    <col min="1" max="1" width="12.7109375" style="85" customWidth="1"/>
    <col min="2" max="16384" width="20.7109375" style="85" customWidth="1"/>
  </cols>
  <sheetData>
    <row r="1" spans="1:8" ht="25.5">
      <c r="A1" s="161" t="s">
        <v>195</v>
      </c>
      <c r="B1" s="161"/>
      <c r="C1" s="161"/>
      <c r="D1" s="161"/>
      <c r="E1" s="161"/>
      <c r="F1" s="161"/>
      <c r="G1" s="161"/>
      <c r="H1" s="161"/>
    </row>
    <row r="2" spans="1:8" ht="25.5">
      <c r="A2" s="161" t="s">
        <v>196</v>
      </c>
      <c r="B2" s="161"/>
      <c r="C2" s="161"/>
      <c r="D2" s="161"/>
      <c r="E2" s="161"/>
      <c r="F2" s="161"/>
      <c r="G2" s="161"/>
      <c r="H2" s="161"/>
    </row>
    <row r="4" ht="18.75">
      <c r="A4" s="98" t="s">
        <v>197</v>
      </c>
    </row>
    <row r="5" ht="16.5" thickBot="1"/>
    <row r="6" spans="2:5" ht="19.5" thickTop="1">
      <c r="B6" s="174" t="s">
        <v>198</v>
      </c>
      <c r="C6" s="175"/>
      <c r="D6" s="162" t="s">
        <v>184</v>
      </c>
      <c r="E6" s="163"/>
    </row>
    <row r="7" spans="2:5" ht="18.75">
      <c r="B7" s="176" t="s">
        <v>199</v>
      </c>
      <c r="C7" s="177"/>
      <c r="D7" s="164" t="s">
        <v>187</v>
      </c>
      <c r="E7" s="165"/>
    </row>
    <row r="8" spans="2:5" ht="18.75">
      <c r="B8" s="176" t="s">
        <v>163</v>
      </c>
      <c r="C8" s="177"/>
      <c r="D8" s="164" t="s">
        <v>186</v>
      </c>
      <c r="E8" s="165"/>
    </row>
    <row r="9" spans="2:5" ht="18.75">
      <c r="B9" s="176" t="s">
        <v>164</v>
      </c>
      <c r="C9" s="177"/>
      <c r="D9" s="164" t="s">
        <v>356</v>
      </c>
      <c r="E9" s="165"/>
    </row>
    <row r="10" spans="2:5" ht="19.5" thickBot="1">
      <c r="B10" s="178" t="s">
        <v>161</v>
      </c>
      <c r="C10" s="179"/>
      <c r="D10" s="170" t="s">
        <v>162</v>
      </c>
      <c r="E10" s="171"/>
    </row>
    <row r="11" ht="16.5" thickTop="1">
      <c r="A11" s="86"/>
    </row>
    <row r="12" ht="18.75">
      <c r="A12" s="99" t="s">
        <v>0</v>
      </c>
    </row>
    <row r="13" spans="1:10" ht="15.75">
      <c r="A13" s="89"/>
      <c r="B13" s="57" t="s">
        <v>225</v>
      </c>
      <c r="C13" s="89"/>
      <c r="D13" s="89"/>
      <c r="E13" s="89"/>
      <c r="F13" s="89"/>
      <c r="G13" s="89"/>
      <c r="H13" s="89"/>
      <c r="I13" s="89"/>
      <c r="J13" s="89"/>
    </row>
    <row r="14" spans="1:10" ht="15.75">
      <c r="A14" s="89"/>
      <c r="B14" s="57"/>
      <c r="C14" s="89"/>
      <c r="D14" s="89"/>
      <c r="E14" s="89"/>
      <c r="F14" s="89"/>
      <c r="G14" s="89"/>
      <c r="H14" s="89"/>
      <c r="I14" s="89"/>
      <c r="J14" s="89"/>
    </row>
    <row r="15" spans="1:10" ht="15.75">
      <c r="A15" s="111" t="s">
        <v>226</v>
      </c>
      <c r="B15" s="172" t="s">
        <v>227</v>
      </c>
      <c r="C15" s="173"/>
      <c r="D15" s="160" t="s">
        <v>459</v>
      </c>
      <c r="E15" s="112"/>
      <c r="F15" s="112"/>
      <c r="G15" s="112"/>
      <c r="H15" s="113"/>
      <c r="I15" s="89"/>
      <c r="J15" s="89"/>
    </row>
    <row r="16" spans="1:10" ht="15.75">
      <c r="A16" s="183" t="s">
        <v>209</v>
      </c>
      <c r="B16" s="166" t="s">
        <v>200</v>
      </c>
      <c r="C16" s="186"/>
      <c r="D16" s="101" t="s">
        <v>208</v>
      </c>
      <c r="E16" s="102"/>
      <c r="F16" s="102"/>
      <c r="G16" s="102"/>
      <c r="H16" s="103"/>
      <c r="I16" s="100"/>
      <c r="J16" s="89"/>
    </row>
    <row r="17" spans="1:10" ht="15.75">
      <c r="A17" s="184"/>
      <c r="B17" s="168" t="s">
        <v>201</v>
      </c>
      <c r="C17" s="187"/>
      <c r="D17" s="104" t="s">
        <v>211</v>
      </c>
      <c r="E17" s="89"/>
      <c r="F17" s="89"/>
      <c r="G17" s="89"/>
      <c r="H17" s="105"/>
      <c r="I17" s="89"/>
      <c r="J17" s="89"/>
    </row>
    <row r="18" spans="1:10" ht="15.75">
      <c r="A18" s="184"/>
      <c r="B18" s="168" t="s">
        <v>202</v>
      </c>
      <c r="C18" s="187"/>
      <c r="D18" s="104" t="s">
        <v>208</v>
      </c>
      <c r="E18" s="89"/>
      <c r="F18" s="89"/>
      <c r="G18" s="89"/>
      <c r="H18" s="105"/>
      <c r="I18" s="89"/>
      <c r="J18" s="89"/>
    </row>
    <row r="19" spans="1:10" ht="15.75">
      <c r="A19" s="185"/>
      <c r="B19" s="181" t="s">
        <v>203</v>
      </c>
      <c r="C19" s="188"/>
      <c r="D19" s="104" t="s">
        <v>211</v>
      </c>
      <c r="E19" s="89"/>
      <c r="F19" s="89"/>
      <c r="G19" s="89"/>
      <c r="H19" s="105"/>
      <c r="I19" s="89"/>
      <c r="J19" s="89"/>
    </row>
    <row r="20" spans="1:10" ht="15.75">
      <c r="A20" s="183" t="s">
        <v>210</v>
      </c>
      <c r="B20" s="166" t="s">
        <v>204</v>
      </c>
      <c r="C20" s="167"/>
      <c r="D20" s="101" t="s">
        <v>239</v>
      </c>
      <c r="E20" s="87"/>
      <c r="F20" s="87"/>
      <c r="G20" s="87"/>
      <c r="H20" s="109"/>
      <c r="I20" s="89"/>
      <c r="J20" s="89"/>
    </row>
    <row r="21" spans="1:10" ht="15.75">
      <c r="A21" s="184"/>
      <c r="B21" s="168" t="s">
        <v>205</v>
      </c>
      <c r="C21" s="169"/>
      <c r="D21" s="104" t="s">
        <v>239</v>
      </c>
      <c r="E21" s="89"/>
      <c r="F21" s="89"/>
      <c r="G21" s="89"/>
      <c r="H21" s="105"/>
      <c r="I21" s="89"/>
      <c r="J21" s="89"/>
    </row>
    <row r="22" spans="1:10" ht="15.75">
      <c r="A22" s="184"/>
      <c r="B22" s="168" t="s">
        <v>206</v>
      </c>
      <c r="C22" s="169"/>
      <c r="D22" s="104" t="s">
        <v>239</v>
      </c>
      <c r="E22" s="89"/>
      <c r="F22" s="89"/>
      <c r="G22" s="89"/>
      <c r="H22" s="105"/>
      <c r="I22" s="89"/>
      <c r="J22" s="89"/>
    </row>
    <row r="23" spans="1:10" ht="15.75">
      <c r="A23" s="185"/>
      <c r="B23" s="181" t="s">
        <v>207</v>
      </c>
      <c r="C23" s="182"/>
      <c r="D23" s="106" t="s">
        <v>239</v>
      </c>
      <c r="E23" s="107"/>
      <c r="F23" s="107"/>
      <c r="G23" s="107"/>
      <c r="H23" s="108"/>
      <c r="I23" s="89"/>
      <c r="J23" s="89"/>
    </row>
    <row r="24" spans="1:10" ht="15.75">
      <c r="A24" s="89"/>
      <c r="B24" s="89"/>
      <c r="C24" s="89"/>
      <c r="D24" s="89"/>
      <c r="E24" s="89"/>
      <c r="F24" s="89"/>
      <c r="G24" s="89"/>
      <c r="H24" s="89"/>
      <c r="I24" s="89"/>
      <c r="J24" s="89"/>
    </row>
    <row r="25" ht="18.75">
      <c r="A25" s="99" t="s">
        <v>215</v>
      </c>
    </row>
    <row r="26" spans="2:8" ht="15.75">
      <c r="B26" s="101" t="s">
        <v>213</v>
      </c>
      <c r="C26" s="109"/>
      <c r="D26" s="101" t="s">
        <v>224</v>
      </c>
      <c r="E26" s="87"/>
      <c r="F26" s="87"/>
      <c r="G26" s="87"/>
      <c r="H26" s="109"/>
    </row>
    <row r="27" spans="2:8" ht="15.75">
      <c r="B27" s="106" t="s">
        <v>214</v>
      </c>
      <c r="C27" s="108"/>
      <c r="D27" s="106" t="s">
        <v>216</v>
      </c>
      <c r="E27" s="107"/>
      <c r="F27" s="107"/>
      <c r="G27" s="107"/>
      <c r="H27" s="108"/>
    </row>
    <row r="29" ht="15.75">
      <c r="B29" s="85" t="s">
        <v>444</v>
      </c>
    </row>
    <row r="30" spans="2:8" ht="15.75">
      <c r="B30" s="85" t="s">
        <v>445</v>
      </c>
      <c r="C30" s="180" t="s">
        <v>446</v>
      </c>
      <c r="D30" s="180"/>
      <c r="E30" s="180"/>
      <c r="F30" s="180"/>
      <c r="G30" s="180"/>
      <c r="H30" s="180"/>
    </row>
    <row r="31" spans="2:8" ht="15.75">
      <c r="B31" s="85" t="s">
        <v>447</v>
      </c>
      <c r="C31" s="180" t="s">
        <v>448</v>
      </c>
      <c r="D31" s="180"/>
      <c r="E31" s="180"/>
      <c r="F31" s="180"/>
      <c r="G31" s="180"/>
      <c r="H31" s="180"/>
    </row>
    <row r="33" ht="18.75">
      <c r="A33" s="99" t="s">
        <v>212</v>
      </c>
    </row>
    <row r="34" ht="15.75">
      <c r="A34" s="85" t="s">
        <v>223</v>
      </c>
    </row>
    <row r="35" spans="1:2" ht="15.75">
      <c r="A35" s="110" t="s">
        <v>217</v>
      </c>
      <c r="B35" s="85" t="s">
        <v>218</v>
      </c>
    </row>
    <row r="36" spans="1:2" ht="15.75">
      <c r="A36" s="85" t="s">
        <v>219</v>
      </c>
      <c r="B36" s="88" t="s">
        <v>220</v>
      </c>
    </row>
    <row r="37" spans="1:2" ht="15.75">
      <c r="A37" s="85" t="s">
        <v>221</v>
      </c>
      <c r="B37" s="85" t="s">
        <v>222</v>
      </c>
    </row>
  </sheetData>
  <sheetProtection/>
  <mergeCells count="25">
    <mergeCell ref="C30:H30"/>
    <mergeCell ref="C31:H31"/>
    <mergeCell ref="B22:C22"/>
    <mergeCell ref="B23:C23"/>
    <mergeCell ref="A16:A19"/>
    <mergeCell ref="A20:A23"/>
    <mergeCell ref="B16:C16"/>
    <mergeCell ref="B17:C17"/>
    <mergeCell ref="B18:C18"/>
    <mergeCell ref="B19:C19"/>
    <mergeCell ref="B20:C20"/>
    <mergeCell ref="B21:C21"/>
    <mergeCell ref="D9:E9"/>
    <mergeCell ref="D10:E10"/>
    <mergeCell ref="B15:C15"/>
    <mergeCell ref="B9:C9"/>
    <mergeCell ref="B10:C10"/>
    <mergeCell ref="A1:H1"/>
    <mergeCell ref="A2:H2"/>
    <mergeCell ref="D6:E6"/>
    <mergeCell ref="D7:E7"/>
    <mergeCell ref="D8:E8"/>
    <mergeCell ref="B6:C6"/>
    <mergeCell ref="B7:C7"/>
    <mergeCell ref="B8:C8"/>
  </mergeCells>
  <hyperlinks>
    <hyperlink ref="B21" location="'Female Recoveries'!A1" display="Female Recoveries"/>
    <hyperlink ref="B20" location="'Male Recoveries'!A1" display="Male Recoveries"/>
    <hyperlink ref="B22" location="'Male Deaths'!A1" display="Male Deaths"/>
    <hyperlink ref="B16" location="'Male Inceptions Summary'!A1" display="Male Inceptions Summary"/>
    <hyperlink ref="B23" location="'Female Deaths'!A1" display="Female Deaths"/>
    <hyperlink ref="B18" location="'Female Inceptions Summary'!A1" display="Female InceptionsSummary"/>
    <hyperlink ref="B17" location="'Male Inceptions'!A1" display="Male Inceptions"/>
    <hyperlink ref="B19" location="'Female Inceptions'!A1" display="Female Inceptions"/>
    <hyperlink ref="B36" r:id="rId1" display="IP@cmib.org.uk"/>
    <hyperlink ref="B15:C15" location="Notes!A1" display="Important Notes"/>
    <hyperlink ref="B16:C16" location="'Inceptions - Male'!A1" display="Claim Inceptions - Male - Summary"/>
    <hyperlink ref="B17:C17" location="'Inceptions - Male - Detail'!A1" display="Claim Inceptions - Male - Detail"/>
    <hyperlink ref="B18:C18" location="'Inceptions - Female'!A1" display="Claim Inceptions - Female - Summary"/>
    <hyperlink ref="B19:C19" location="'Inceptions - Female - Detail'!A1" display="Claim Inceptions - Female - Detail"/>
    <hyperlink ref="B20:C20" location="'Recoveries - Male'!A1" display="Claimant Recoveries - Male - Summary"/>
    <hyperlink ref="B21:C21" location="'Recoveries - Female'!A1" display="Claimant Recoveries - Female -Summary"/>
    <hyperlink ref="B22:C22" location="'Deaths - Male'!A1" display="Claimant Deaths - Male - Summary"/>
    <hyperlink ref="B23:C23" location="'Deaths - Female'!A1" display="Claimant Deaths - Female - Summary"/>
    <hyperlink ref="C30" r:id="rId2" display="http://www.actuaries.org.uk/research-and-resources/pages/continuous-mortality-investigation"/>
    <hyperlink ref="C31" r:id="rId3" display="http://www.actuaries.org.uk/research-and-resources/pages/income-protection-investigatio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4"/>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worksheet>
</file>

<file path=xl/worksheets/sheet10.xml><?xml version="1.0" encoding="utf-8"?>
<worksheet xmlns="http://schemas.openxmlformats.org/spreadsheetml/2006/main" xmlns:r="http://schemas.openxmlformats.org/officeDocument/2006/relationships">
  <sheetPr>
    <tabColor rgb="FF0000FF"/>
  </sheetPr>
  <dimension ref="A1:BC79"/>
  <sheetViews>
    <sheetView zoomScale="80" zoomScaleNormal="80" zoomScaleSheetLayoutView="46"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11" width="10.7109375" style="118" customWidth="1"/>
    <col min="12" max="12" width="25.7109375" style="118" customWidth="1"/>
    <col min="13" max="20" width="10.7109375" style="118" customWidth="1"/>
    <col min="21" max="21" width="25.7109375" style="118" customWidth="1"/>
    <col min="22" max="29" width="10.7109375" style="118" customWidth="1"/>
    <col min="30" max="30" width="25.7109375" style="118" customWidth="1"/>
    <col min="31" max="38" width="10.7109375" style="118" customWidth="1"/>
    <col min="39" max="39" width="25.7109375" style="118" customWidth="1"/>
    <col min="40" max="47" width="10.7109375" style="118" customWidth="1"/>
    <col min="48" max="48" width="25.7109375" style="118" customWidth="1"/>
    <col min="49" max="56" width="10.7109375" style="118" customWidth="1"/>
    <col min="57" max="16384" width="9.140625" style="118" customWidth="1"/>
  </cols>
  <sheetData>
    <row r="1" spans="1:55" ht="21.75" thickBot="1" thickTop="1">
      <c r="A1" s="121" t="s">
        <v>137</v>
      </c>
      <c r="C1" s="210" t="s">
        <v>165</v>
      </c>
      <c r="D1" s="211"/>
      <c r="E1" s="211"/>
      <c r="F1" s="211"/>
      <c r="G1" s="211"/>
      <c r="H1" s="211"/>
      <c r="I1" s="211"/>
      <c r="J1" s="212"/>
      <c r="L1" s="210" t="s">
        <v>166</v>
      </c>
      <c r="M1" s="211"/>
      <c r="N1" s="211"/>
      <c r="O1" s="211"/>
      <c r="P1" s="211"/>
      <c r="Q1" s="211"/>
      <c r="R1" s="211"/>
      <c r="S1" s="212"/>
      <c r="U1" s="210" t="s">
        <v>167</v>
      </c>
      <c r="V1" s="211"/>
      <c r="W1" s="211"/>
      <c r="X1" s="211"/>
      <c r="Y1" s="211"/>
      <c r="Z1" s="211"/>
      <c r="AA1" s="211"/>
      <c r="AB1" s="212"/>
      <c r="AD1" s="210" t="s">
        <v>168</v>
      </c>
      <c r="AE1" s="211"/>
      <c r="AF1" s="211"/>
      <c r="AG1" s="211"/>
      <c r="AH1" s="211"/>
      <c r="AI1" s="211"/>
      <c r="AJ1" s="211"/>
      <c r="AK1" s="212"/>
      <c r="AM1" s="210" t="s">
        <v>169</v>
      </c>
      <c r="AN1" s="211"/>
      <c r="AO1" s="211"/>
      <c r="AP1" s="211"/>
      <c r="AQ1" s="211"/>
      <c r="AR1" s="211"/>
      <c r="AS1" s="211"/>
      <c r="AT1" s="212"/>
      <c r="AV1" s="210" t="s">
        <v>170</v>
      </c>
      <c r="AW1" s="211"/>
      <c r="AX1" s="211"/>
      <c r="AY1" s="211"/>
      <c r="AZ1" s="211"/>
      <c r="BA1" s="211"/>
      <c r="BB1" s="211"/>
      <c r="BC1" s="212"/>
    </row>
    <row r="2" ht="14.25" thickBot="1" thickTop="1"/>
    <row r="3" spans="1:55" s="90" customFormat="1" ht="16.5" thickTop="1">
      <c r="A3" s="122" t="s">
        <v>185</v>
      </c>
      <c r="C3" s="192" t="s">
        <v>53</v>
      </c>
      <c r="D3" s="193"/>
      <c r="E3" s="193"/>
      <c r="F3" s="193"/>
      <c r="G3" s="193"/>
      <c r="H3" s="193"/>
      <c r="I3" s="193"/>
      <c r="J3" s="194"/>
      <c r="L3" s="192" t="s">
        <v>54</v>
      </c>
      <c r="M3" s="193"/>
      <c r="N3" s="193"/>
      <c r="O3" s="193"/>
      <c r="P3" s="193"/>
      <c r="Q3" s="193"/>
      <c r="R3" s="193"/>
      <c r="S3" s="194"/>
      <c r="U3" s="192" t="s">
        <v>55</v>
      </c>
      <c r="V3" s="193"/>
      <c r="W3" s="193"/>
      <c r="X3" s="193"/>
      <c r="Y3" s="193"/>
      <c r="Z3" s="193"/>
      <c r="AA3" s="193"/>
      <c r="AB3" s="194"/>
      <c r="AD3" s="192" t="s">
        <v>56</v>
      </c>
      <c r="AE3" s="193"/>
      <c r="AF3" s="193"/>
      <c r="AG3" s="193"/>
      <c r="AH3" s="193"/>
      <c r="AI3" s="193"/>
      <c r="AJ3" s="193"/>
      <c r="AK3" s="194"/>
      <c r="AM3" s="192" t="s">
        <v>57</v>
      </c>
      <c r="AN3" s="193"/>
      <c r="AO3" s="193"/>
      <c r="AP3" s="193"/>
      <c r="AQ3" s="193"/>
      <c r="AR3" s="193"/>
      <c r="AS3" s="193"/>
      <c r="AT3" s="194"/>
      <c r="AV3" s="192" t="s">
        <v>58</v>
      </c>
      <c r="AW3" s="193"/>
      <c r="AX3" s="193"/>
      <c r="AY3" s="193"/>
      <c r="AZ3" s="193"/>
      <c r="BA3" s="193"/>
      <c r="BB3" s="193"/>
      <c r="BC3" s="194"/>
    </row>
    <row r="4" spans="1:55" ht="15.75">
      <c r="A4" s="123"/>
      <c r="C4" s="195" t="str">
        <f>"Comparison of actual Claimant Deaths with those expected using "&amp;Comparison_Basis</f>
        <v>Comparison of actual Claimant Deaths with those expected using IPM 1991-98</v>
      </c>
      <c r="D4" s="196"/>
      <c r="E4" s="196"/>
      <c r="F4" s="196"/>
      <c r="G4" s="196"/>
      <c r="H4" s="196"/>
      <c r="I4" s="196"/>
      <c r="J4" s="197"/>
      <c r="L4" s="195" t="str">
        <f>"Comparison of actual Claimant Deaths with those expected using "&amp;Comparison_Basis</f>
        <v>Comparison of actual Claimant Deaths with those expected using IPM 1991-98</v>
      </c>
      <c r="M4" s="196"/>
      <c r="N4" s="196"/>
      <c r="O4" s="196"/>
      <c r="P4" s="196"/>
      <c r="Q4" s="196"/>
      <c r="R4" s="196"/>
      <c r="S4" s="197"/>
      <c r="U4" s="195" t="str">
        <f>"Comparison of actual Claimant Deaths with those expected using "&amp;Comparison_Basis</f>
        <v>Comparison of actual Claimant Deaths with those expected using IPM 1991-98</v>
      </c>
      <c r="V4" s="196"/>
      <c r="W4" s="196"/>
      <c r="X4" s="196"/>
      <c r="Y4" s="196"/>
      <c r="Z4" s="196"/>
      <c r="AA4" s="196"/>
      <c r="AB4" s="197"/>
      <c r="AD4" s="195" t="str">
        <f>"Comparison of actual Claimant Deaths with those expected using "&amp;Comparison_Basis</f>
        <v>Comparison of actual Claimant Deaths with those expected using IPM 1991-98</v>
      </c>
      <c r="AE4" s="196"/>
      <c r="AF4" s="196"/>
      <c r="AG4" s="196"/>
      <c r="AH4" s="196"/>
      <c r="AI4" s="196"/>
      <c r="AJ4" s="196"/>
      <c r="AK4" s="197"/>
      <c r="AM4" s="195" t="str">
        <f>"Comparison of actual Claimant Deaths with those expected using "&amp;Comparison_Basis</f>
        <v>Comparison of actual Claimant Deaths with those expected using IPM 1991-98</v>
      </c>
      <c r="AN4" s="196"/>
      <c r="AO4" s="196"/>
      <c r="AP4" s="196"/>
      <c r="AQ4" s="196"/>
      <c r="AR4" s="196"/>
      <c r="AS4" s="196"/>
      <c r="AT4" s="197"/>
      <c r="AV4" s="195" t="str">
        <f>"Comparison of actual Claimant Deaths with those expected using "&amp;Comparison_Basis</f>
        <v>Comparison of actual Claimant Deaths with those expected using IPM 1991-98</v>
      </c>
      <c r="AW4" s="196"/>
      <c r="AX4" s="196"/>
      <c r="AY4" s="196"/>
      <c r="AZ4" s="196"/>
      <c r="BA4" s="196"/>
      <c r="BB4" s="196"/>
      <c r="BC4" s="197"/>
    </row>
    <row r="5" spans="1:55" ht="15.75">
      <c r="A5" s="124" t="str">
        <f>Office</f>
        <v>All Offices</v>
      </c>
      <c r="C5" s="195" t="str">
        <f>Investigation&amp;", "&amp;Data_Subset&amp;" business"</f>
        <v>Individual Income Protection, Standard* business</v>
      </c>
      <c r="D5" s="196"/>
      <c r="E5" s="196"/>
      <c r="F5" s="196"/>
      <c r="G5" s="196"/>
      <c r="H5" s="196"/>
      <c r="I5" s="196"/>
      <c r="J5" s="197"/>
      <c r="L5" s="195" t="str">
        <f>Investigation&amp;", "&amp;Data_Subset&amp;" business"</f>
        <v>Individual Income Protection, Standard* business</v>
      </c>
      <c r="M5" s="196"/>
      <c r="N5" s="196"/>
      <c r="O5" s="196"/>
      <c r="P5" s="196"/>
      <c r="Q5" s="196"/>
      <c r="R5" s="196"/>
      <c r="S5" s="197"/>
      <c r="U5" s="195" t="str">
        <f>Investigation&amp;", "&amp;Data_Subset&amp;" business"</f>
        <v>Individual Income Protection, Standard* business</v>
      </c>
      <c r="V5" s="196"/>
      <c r="W5" s="196"/>
      <c r="X5" s="196"/>
      <c r="Y5" s="196"/>
      <c r="Z5" s="196"/>
      <c r="AA5" s="196"/>
      <c r="AB5" s="197"/>
      <c r="AD5" s="195" t="str">
        <f>Investigation&amp;", "&amp;Data_Subset&amp;" business"</f>
        <v>Individual Income Protection, Standard* business</v>
      </c>
      <c r="AE5" s="196"/>
      <c r="AF5" s="196"/>
      <c r="AG5" s="196"/>
      <c r="AH5" s="196"/>
      <c r="AI5" s="196"/>
      <c r="AJ5" s="196"/>
      <c r="AK5" s="197"/>
      <c r="AM5" s="195" t="str">
        <f>Investigation&amp;", "&amp;Data_Subset&amp;" business"</f>
        <v>Individual Income Protection, Standard* business</v>
      </c>
      <c r="AN5" s="196"/>
      <c r="AO5" s="196"/>
      <c r="AP5" s="196"/>
      <c r="AQ5" s="196"/>
      <c r="AR5" s="196"/>
      <c r="AS5" s="196"/>
      <c r="AT5" s="197"/>
      <c r="AV5" s="195" t="str">
        <f>Investigation&amp;", "&amp;Data_Subset&amp;" business"</f>
        <v>Individual Income Protection, Standard* business</v>
      </c>
      <c r="AW5" s="196"/>
      <c r="AX5" s="196"/>
      <c r="AY5" s="196"/>
      <c r="AZ5" s="196"/>
      <c r="BA5" s="196"/>
      <c r="BB5" s="196"/>
      <c r="BC5" s="197"/>
    </row>
    <row r="6" spans="1:55" ht="15.75">
      <c r="A6" s="124" t="str">
        <f>Period</f>
        <v>1999-2002</v>
      </c>
      <c r="C6" s="195" t="str">
        <f>Office&amp;" experience for "&amp;Period</f>
        <v>All Offices experience for 1999-2002</v>
      </c>
      <c r="D6" s="196"/>
      <c r="E6" s="196"/>
      <c r="F6" s="196"/>
      <c r="G6" s="196"/>
      <c r="H6" s="196"/>
      <c r="I6" s="196"/>
      <c r="J6" s="197"/>
      <c r="L6" s="195" t="str">
        <f>Office&amp;" experience for "&amp;Period</f>
        <v>All Offices experience for 1999-2002</v>
      </c>
      <c r="M6" s="196"/>
      <c r="N6" s="196"/>
      <c r="O6" s="196"/>
      <c r="P6" s="196"/>
      <c r="Q6" s="196"/>
      <c r="R6" s="196"/>
      <c r="S6" s="197"/>
      <c r="U6" s="195" t="str">
        <f>Office&amp;" experience for "&amp;Period</f>
        <v>All Offices experience for 1999-2002</v>
      </c>
      <c r="V6" s="196"/>
      <c r="W6" s="196"/>
      <c r="X6" s="196"/>
      <c r="Y6" s="196"/>
      <c r="Z6" s="196"/>
      <c r="AA6" s="196"/>
      <c r="AB6" s="197"/>
      <c r="AD6" s="195" t="str">
        <f>Office&amp;" experience for "&amp;Period</f>
        <v>All Offices experience for 1999-2002</v>
      </c>
      <c r="AE6" s="196"/>
      <c r="AF6" s="196"/>
      <c r="AG6" s="196"/>
      <c r="AH6" s="196"/>
      <c r="AI6" s="196"/>
      <c r="AJ6" s="196"/>
      <c r="AK6" s="197"/>
      <c r="AM6" s="195" t="str">
        <f>Office&amp;" experience for "&amp;Period</f>
        <v>All Offices experience for 1999-2002</v>
      </c>
      <c r="AN6" s="196"/>
      <c r="AO6" s="196"/>
      <c r="AP6" s="196"/>
      <c r="AQ6" s="196"/>
      <c r="AR6" s="196"/>
      <c r="AS6" s="196"/>
      <c r="AT6" s="197"/>
      <c r="AV6" s="195" t="str">
        <f>Office&amp;" experience for "&amp;Period</f>
        <v>All Offices experience for 1999-2002</v>
      </c>
      <c r="AW6" s="196"/>
      <c r="AX6" s="196"/>
      <c r="AY6" s="196"/>
      <c r="AZ6" s="196"/>
      <c r="BA6" s="196"/>
      <c r="BB6" s="196"/>
      <c r="BC6" s="197"/>
    </row>
    <row r="7" spans="1:55" ht="15.75">
      <c r="A7" s="124" t="str">
        <f>Comparison_Basis</f>
        <v>IPM 1991-98</v>
      </c>
      <c r="C7" s="195" t="str">
        <f>$A3&amp;", "&amp;C1</f>
        <v>Females, CMI Occupation Class 1</v>
      </c>
      <c r="D7" s="196"/>
      <c r="E7" s="196"/>
      <c r="F7" s="196"/>
      <c r="G7" s="196"/>
      <c r="H7" s="196"/>
      <c r="I7" s="196"/>
      <c r="J7" s="197"/>
      <c r="L7" s="195" t="str">
        <f>$A3&amp;", "&amp;L1</f>
        <v>Females, CMI Occupation Class 2</v>
      </c>
      <c r="M7" s="196"/>
      <c r="N7" s="196"/>
      <c r="O7" s="196"/>
      <c r="P7" s="196"/>
      <c r="Q7" s="196"/>
      <c r="R7" s="196"/>
      <c r="S7" s="197"/>
      <c r="U7" s="195" t="str">
        <f>$A3&amp;", "&amp;U1</f>
        <v>Females, CMI Occupation Class 3</v>
      </c>
      <c r="V7" s="196"/>
      <c r="W7" s="196"/>
      <c r="X7" s="196"/>
      <c r="Y7" s="196"/>
      <c r="Z7" s="196"/>
      <c r="AA7" s="196"/>
      <c r="AB7" s="197"/>
      <c r="AD7" s="195" t="str">
        <f>$A3&amp;", "&amp;AD1</f>
        <v>Females, CMI Occupation Class 4</v>
      </c>
      <c r="AE7" s="196"/>
      <c r="AF7" s="196"/>
      <c r="AG7" s="196"/>
      <c r="AH7" s="196"/>
      <c r="AI7" s="196"/>
      <c r="AJ7" s="196"/>
      <c r="AK7" s="197"/>
      <c r="AM7" s="195" t="str">
        <f>$A3&amp;", "&amp;AM1</f>
        <v>Females, CMI Occupation Class Unknown</v>
      </c>
      <c r="AN7" s="196"/>
      <c r="AO7" s="196"/>
      <c r="AP7" s="196"/>
      <c r="AQ7" s="196"/>
      <c r="AR7" s="196"/>
      <c r="AS7" s="196"/>
      <c r="AT7" s="197"/>
      <c r="AV7" s="195" t="str">
        <f>$A3&amp;", "&amp;AV1</f>
        <v>Females, All CMI Occupation Classes</v>
      </c>
      <c r="AW7" s="196"/>
      <c r="AX7" s="196"/>
      <c r="AY7" s="196"/>
      <c r="AZ7" s="196"/>
      <c r="BA7" s="196"/>
      <c r="BB7" s="196"/>
      <c r="BC7" s="197"/>
    </row>
    <row r="8" spans="1:55" ht="16.5" thickBot="1">
      <c r="A8" s="125"/>
      <c r="C8" s="198" t="s">
        <v>160</v>
      </c>
      <c r="D8" s="199"/>
      <c r="E8" s="199"/>
      <c r="F8" s="199"/>
      <c r="G8" s="199"/>
      <c r="H8" s="199"/>
      <c r="I8" s="199"/>
      <c r="J8" s="200"/>
      <c r="L8" s="198" t="s">
        <v>160</v>
      </c>
      <c r="M8" s="199"/>
      <c r="N8" s="199"/>
      <c r="O8" s="199"/>
      <c r="P8" s="199"/>
      <c r="Q8" s="199"/>
      <c r="R8" s="199"/>
      <c r="S8" s="200"/>
      <c r="U8" s="198" t="s">
        <v>160</v>
      </c>
      <c r="V8" s="199"/>
      <c r="W8" s="199"/>
      <c r="X8" s="199"/>
      <c r="Y8" s="199"/>
      <c r="Z8" s="199"/>
      <c r="AA8" s="199"/>
      <c r="AB8" s="200"/>
      <c r="AD8" s="198" t="s">
        <v>160</v>
      </c>
      <c r="AE8" s="199"/>
      <c r="AF8" s="199"/>
      <c r="AG8" s="199"/>
      <c r="AH8" s="199"/>
      <c r="AI8" s="199"/>
      <c r="AJ8" s="199"/>
      <c r="AK8" s="200"/>
      <c r="AM8" s="198" t="s">
        <v>160</v>
      </c>
      <c r="AN8" s="199"/>
      <c r="AO8" s="199"/>
      <c r="AP8" s="199"/>
      <c r="AQ8" s="199"/>
      <c r="AR8" s="199"/>
      <c r="AS8" s="199"/>
      <c r="AT8" s="200"/>
      <c r="AV8" s="198" t="s">
        <v>160</v>
      </c>
      <c r="AW8" s="199"/>
      <c r="AX8" s="199"/>
      <c r="AY8" s="199"/>
      <c r="AZ8" s="199"/>
      <c r="BA8" s="199"/>
      <c r="BB8" s="199"/>
      <c r="BC8" s="200"/>
    </row>
    <row r="9" spans="1:55" ht="17.25" thickBot="1" thickTop="1">
      <c r="A9" s="77" t="s">
        <v>181</v>
      </c>
      <c r="C9" s="1" t="s">
        <v>181</v>
      </c>
      <c r="D9" s="2" t="s">
        <v>1</v>
      </c>
      <c r="E9" s="2" t="s">
        <v>2</v>
      </c>
      <c r="F9" s="2" t="s">
        <v>3</v>
      </c>
      <c r="G9" s="2" t="s">
        <v>4</v>
      </c>
      <c r="H9" s="2" t="s">
        <v>5</v>
      </c>
      <c r="I9" s="2" t="s">
        <v>6</v>
      </c>
      <c r="J9" s="3" t="s">
        <v>7</v>
      </c>
      <c r="L9" s="1" t="s">
        <v>181</v>
      </c>
      <c r="M9" s="4" t="s">
        <v>1</v>
      </c>
      <c r="N9" s="4" t="s">
        <v>2</v>
      </c>
      <c r="O9" s="4" t="s">
        <v>3</v>
      </c>
      <c r="P9" s="4" t="s">
        <v>4</v>
      </c>
      <c r="Q9" s="4" t="s">
        <v>5</v>
      </c>
      <c r="R9" s="4" t="s">
        <v>6</v>
      </c>
      <c r="S9" s="5" t="s">
        <v>7</v>
      </c>
      <c r="U9" s="1" t="s">
        <v>181</v>
      </c>
      <c r="V9" s="4" t="s">
        <v>1</v>
      </c>
      <c r="W9" s="4" t="s">
        <v>2</v>
      </c>
      <c r="X9" s="4" t="s">
        <v>3</v>
      </c>
      <c r="Y9" s="4" t="s">
        <v>4</v>
      </c>
      <c r="Z9" s="4" t="s">
        <v>5</v>
      </c>
      <c r="AA9" s="4" t="s">
        <v>6</v>
      </c>
      <c r="AB9" s="5" t="s">
        <v>7</v>
      </c>
      <c r="AD9" s="1" t="s">
        <v>181</v>
      </c>
      <c r="AE9" s="4" t="s">
        <v>1</v>
      </c>
      <c r="AF9" s="4" t="s">
        <v>2</v>
      </c>
      <c r="AG9" s="4" t="s">
        <v>3</v>
      </c>
      <c r="AH9" s="4" t="s">
        <v>4</v>
      </c>
      <c r="AI9" s="4" t="s">
        <v>5</v>
      </c>
      <c r="AJ9" s="4" t="s">
        <v>6</v>
      </c>
      <c r="AK9" s="5" t="s">
        <v>7</v>
      </c>
      <c r="AM9" s="1" t="s">
        <v>181</v>
      </c>
      <c r="AN9" s="4" t="s">
        <v>1</v>
      </c>
      <c r="AO9" s="4" t="s">
        <v>2</v>
      </c>
      <c r="AP9" s="4" t="s">
        <v>3</v>
      </c>
      <c r="AQ9" s="4" t="s">
        <v>4</v>
      </c>
      <c r="AR9" s="4" t="s">
        <v>5</v>
      </c>
      <c r="AS9" s="4" t="s">
        <v>6</v>
      </c>
      <c r="AT9" s="5" t="s">
        <v>7</v>
      </c>
      <c r="AV9" s="1" t="s">
        <v>181</v>
      </c>
      <c r="AW9" s="4" t="s">
        <v>1</v>
      </c>
      <c r="AX9" s="4" t="s">
        <v>2</v>
      </c>
      <c r="AY9" s="4" t="s">
        <v>3</v>
      </c>
      <c r="AZ9" s="4" t="s">
        <v>4</v>
      </c>
      <c r="BA9" s="4" t="s">
        <v>5</v>
      </c>
      <c r="BB9" s="4" t="s">
        <v>6</v>
      </c>
      <c r="BC9" s="5" t="s">
        <v>7</v>
      </c>
    </row>
    <row r="10" spans="1:55" ht="16.5" thickTop="1">
      <c r="A10" s="78" t="s">
        <v>8</v>
      </c>
      <c r="C10" s="6" t="s">
        <v>8</v>
      </c>
      <c r="D10" s="126" t="s">
        <v>8</v>
      </c>
      <c r="E10" s="126" t="s">
        <v>8</v>
      </c>
      <c r="F10" s="126" t="s">
        <v>8</v>
      </c>
      <c r="G10" s="126" t="s">
        <v>8</v>
      </c>
      <c r="H10" s="126" t="s">
        <v>8</v>
      </c>
      <c r="I10" s="126" t="s">
        <v>8</v>
      </c>
      <c r="J10" s="127" t="s">
        <v>8</v>
      </c>
      <c r="L10" s="6" t="s">
        <v>8</v>
      </c>
      <c r="M10" s="126" t="s">
        <v>8</v>
      </c>
      <c r="N10" s="126" t="s">
        <v>8</v>
      </c>
      <c r="O10" s="126" t="s">
        <v>8</v>
      </c>
      <c r="P10" s="126" t="s">
        <v>8</v>
      </c>
      <c r="Q10" s="126" t="s">
        <v>8</v>
      </c>
      <c r="R10" s="126" t="s">
        <v>8</v>
      </c>
      <c r="S10" s="127" t="s">
        <v>8</v>
      </c>
      <c r="U10" s="6" t="s">
        <v>8</v>
      </c>
      <c r="V10" s="126" t="s">
        <v>8</v>
      </c>
      <c r="W10" s="126" t="s">
        <v>8</v>
      </c>
      <c r="X10" s="126" t="s">
        <v>8</v>
      </c>
      <c r="Y10" s="126" t="s">
        <v>8</v>
      </c>
      <c r="Z10" s="126" t="s">
        <v>8</v>
      </c>
      <c r="AA10" s="126" t="s">
        <v>8</v>
      </c>
      <c r="AB10" s="127" t="s">
        <v>8</v>
      </c>
      <c r="AD10" s="6" t="s">
        <v>8</v>
      </c>
      <c r="AE10" s="126" t="s">
        <v>8</v>
      </c>
      <c r="AF10" s="126" t="s">
        <v>8</v>
      </c>
      <c r="AG10" s="126" t="s">
        <v>8</v>
      </c>
      <c r="AH10" s="126" t="s">
        <v>8</v>
      </c>
      <c r="AI10" s="126" t="s">
        <v>8</v>
      </c>
      <c r="AJ10" s="126" t="s">
        <v>8</v>
      </c>
      <c r="AK10" s="127" t="s">
        <v>8</v>
      </c>
      <c r="AM10" s="6" t="s">
        <v>8</v>
      </c>
      <c r="AN10" s="126" t="s">
        <v>8</v>
      </c>
      <c r="AO10" s="126" t="s">
        <v>8</v>
      </c>
      <c r="AP10" s="126" t="s">
        <v>8</v>
      </c>
      <c r="AQ10" s="126" t="s">
        <v>8</v>
      </c>
      <c r="AR10" s="126" t="s">
        <v>8</v>
      </c>
      <c r="AS10" s="126" t="s">
        <v>8</v>
      </c>
      <c r="AT10" s="127" t="s">
        <v>8</v>
      </c>
      <c r="AV10" s="6" t="s">
        <v>8</v>
      </c>
      <c r="AW10" s="126" t="s">
        <v>8</v>
      </c>
      <c r="AX10" s="126" t="s">
        <v>8</v>
      </c>
      <c r="AY10" s="126" t="s">
        <v>8</v>
      </c>
      <c r="AZ10" s="126" t="s">
        <v>8</v>
      </c>
      <c r="BA10" s="126" t="s">
        <v>8</v>
      </c>
      <c r="BB10" s="126" t="s">
        <v>8</v>
      </c>
      <c r="BC10" s="127" t="s">
        <v>8</v>
      </c>
    </row>
    <row r="11" spans="1:55" ht="15.75">
      <c r="A11" s="79" t="s">
        <v>67</v>
      </c>
      <c r="C11" s="7" t="s">
        <v>67</v>
      </c>
      <c r="D11" s="128">
        <v>4</v>
      </c>
      <c r="E11" s="128">
        <v>10</v>
      </c>
      <c r="F11" s="128">
        <v>31</v>
      </c>
      <c r="G11" s="128">
        <v>35</v>
      </c>
      <c r="H11" s="128">
        <v>16</v>
      </c>
      <c r="I11" s="128">
        <v>92</v>
      </c>
      <c r="J11" s="129">
        <v>96</v>
      </c>
      <c r="L11" s="7" t="s">
        <v>67</v>
      </c>
      <c r="M11" s="128">
        <v>0</v>
      </c>
      <c r="N11" s="128">
        <v>2</v>
      </c>
      <c r="O11" s="128">
        <v>7</v>
      </c>
      <c r="P11" s="128">
        <v>1</v>
      </c>
      <c r="Q11" s="128">
        <v>3</v>
      </c>
      <c r="R11" s="128">
        <v>13</v>
      </c>
      <c r="S11" s="129">
        <v>13</v>
      </c>
      <c r="U11" s="7" t="s">
        <v>67</v>
      </c>
      <c r="V11" s="128">
        <v>0</v>
      </c>
      <c r="W11" s="128">
        <v>0</v>
      </c>
      <c r="X11" s="128">
        <v>3</v>
      </c>
      <c r="Y11" s="128">
        <v>3</v>
      </c>
      <c r="Z11" s="128">
        <v>1</v>
      </c>
      <c r="AA11" s="128">
        <v>7</v>
      </c>
      <c r="AB11" s="129">
        <v>7</v>
      </c>
      <c r="AD11" s="7" t="s">
        <v>67</v>
      </c>
      <c r="AE11" s="128">
        <v>0</v>
      </c>
      <c r="AF11" s="128">
        <v>0</v>
      </c>
      <c r="AG11" s="128">
        <v>0</v>
      </c>
      <c r="AH11" s="128">
        <v>0</v>
      </c>
      <c r="AI11" s="128">
        <v>0</v>
      </c>
      <c r="AJ11" s="128">
        <v>0</v>
      </c>
      <c r="AK11" s="129">
        <v>0</v>
      </c>
      <c r="AM11" s="7" t="s">
        <v>67</v>
      </c>
      <c r="AN11" s="128">
        <v>0</v>
      </c>
      <c r="AO11" s="128">
        <v>0</v>
      </c>
      <c r="AP11" s="128">
        <v>0</v>
      </c>
      <c r="AQ11" s="128">
        <v>3</v>
      </c>
      <c r="AR11" s="128">
        <v>0</v>
      </c>
      <c r="AS11" s="128">
        <v>3</v>
      </c>
      <c r="AT11" s="129">
        <v>3</v>
      </c>
      <c r="AV11" s="7" t="s">
        <v>67</v>
      </c>
      <c r="AW11" s="128">
        <v>4</v>
      </c>
      <c r="AX11" s="128">
        <v>12</v>
      </c>
      <c r="AY11" s="128">
        <v>41</v>
      </c>
      <c r="AZ11" s="128">
        <v>42</v>
      </c>
      <c r="BA11" s="128">
        <v>20</v>
      </c>
      <c r="BB11" s="128">
        <v>115</v>
      </c>
      <c r="BC11" s="129">
        <v>119</v>
      </c>
    </row>
    <row r="12" spans="1:55" ht="15.75">
      <c r="A12" s="79" t="s">
        <v>68</v>
      </c>
      <c r="C12" s="7" t="s">
        <v>68</v>
      </c>
      <c r="D12" s="130">
        <v>4.339566998229456</v>
      </c>
      <c r="E12" s="130">
        <v>20.974040044917295</v>
      </c>
      <c r="F12" s="130">
        <v>43.00479444521528</v>
      </c>
      <c r="G12" s="130">
        <v>55.98229426368207</v>
      </c>
      <c r="H12" s="130">
        <v>26.707841024852417</v>
      </c>
      <c r="I12" s="130">
        <v>146.66896977866705</v>
      </c>
      <c r="J12" s="131">
        <v>151.0085367768965</v>
      </c>
      <c r="L12" s="7" t="s">
        <v>68</v>
      </c>
      <c r="M12" s="130">
        <v>0.02563209586818486</v>
      </c>
      <c r="N12" s="130">
        <v>9.179683247366997</v>
      </c>
      <c r="O12" s="130">
        <v>18.246422843930677</v>
      </c>
      <c r="P12" s="130">
        <v>16.307249491261928</v>
      </c>
      <c r="Q12" s="130">
        <v>9.611689957726583</v>
      </c>
      <c r="R12" s="130">
        <v>53.34504554028619</v>
      </c>
      <c r="S12" s="131">
        <v>53.370677636154376</v>
      </c>
      <c r="U12" s="7" t="s">
        <v>68</v>
      </c>
      <c r="V12" s="130">
        <v>0</v>
      </c>
      <c r="W12" s="130">
        <v>1.2718348769930163</v>
      </c>
      <c r="X12" s="130">
        <v>3.073334812714812</v>
      </c>
      <c r="Y12" s="130">
        <v>5.821136411927153</v>
      </c>
      <c r="Z12" s="130">
        <v>3.0303592010431974</v>
      </c>
      <c r="AA12" s="130">
        <v>13.196665302678179</v>
      </c>
      <c r="AB12" s="131">
        <v>13.196665302678179</v>
      </c>
      <c r="AD12" s="7" t="s">
        <v>68</v>
      </c>
      <c r="AE12" s="130">
        <v>0</v>
      </c>
      <c r="AF12" s="130">
        <v>0.2717985656882843</v>
      </c>
      <c r="AG12" s="130">
        <v>1.2839251255928605</v>
      </c>
      <c r="AH12" s="130">
        <v>0.935412578584785</v>
      </c>
      <c r="AI12" s="130">
        <v>0.36763570745069063</v>
      </c>
      <c r="AJ12" s="130">
        <v>2.8587719773166205</v>
      </c>
      <c r="AK12" s="131">
        <v>2.8587719773166205</v>
      </c>
      <c r="AM12" s="7" t="s">
        <v>68</v>
      </c>
      <c r="AN12" s="130">
        <v>0</v>
      </c>
      <c r="AO12" s="130">
        <v>0.11025585135457311</v>
      </c>
      <c r="AP12" s="130">
        <v>0.15427535497933054</v>
      </c>
      <c r="AQ12" s="130">
        <v>3.697619030893682</v>
      </c>
      <c r="AR12" s="130">
        <v>0.20596305337499818</v>
      </c>
      <c r="AS12" s="130">
        <v>4.168113290602585</v>
      </c>
      <c r="AT12" s="131">
        <v>4.168113290602585</v>
      </c>
      <c r="AV12" s="7" t="s">
        <v>68</v>
      </c>
      <c r="AW12" s="130">
        <v>4.365199094097641</v>
      </c>
      <c r="AX12" s="130">
        <v>31.807612586320168</v>
      </c>
      <c r="AY12" s="130">
        <v>65.76275258243295</v>
      </c>
      <c r="AZ12" s="130">
        <v>82.7437117763496</v>
      </c>
      <c r="BA12" s="130">
        <v>39.92348894444789</v>
      </c>
      <c r="BB12" s="130">
        <v>220.23756588955064</v>
      </c>
      <c r="BC12" s="131">
        <v>224.60276498364823</v>
      </c>
    </row>
    <row r="13" spans="1:55" ht="16.5" thickBot="1">
      <c r="A13" s="80" t="s">
        <v>8</v>
      </c>
      <c r="C13" s="8" t="s">
        <v>8</v>
      </c>
      <c r="D13" s="132" t="s">
        <v>8</v>
      </c>
      <c r="E13" s="132" t="s">
        <v>8</v>
      </c>
      <c r="F13" s="132" t="s">
        <v>8</v>
      </c>
      <c r="G13" s="132" t="s">
        <v>8</v>
      </c>
      <c r="H13" s="132" t="s">
        <v>8</v>
      </c>
      <c r="I13" s="132" t="s">
        <v>8</v>
      </c>
      <c r="J13" s="133" t="s">
        <v>8</v>
      </c>
      <c r="L13" s="8" t="s">
        <v>8</v>
      </c>
      <c r="M13" s="132" t="s">
        <v>8</v>
      </c>
      <c r="N13" s="132" t="s">
        <v>8</v>
      </c>
      <c r="O13" s="132" t="s">
        <v>8</v>
      </c>
      <c r="P13" s="132" t="s">
        <v>8</v>
      </c>
      <c r="Q13" s="132" t="s">
        <v>8</v>
      </c>
      <c r="R13" s="132" t="s">
        <v>8</v>
      </c>
      <c r="S13" s="133" t="s">
        <v>8</v>
      </c>
      <c r="U13" s="8" t="s">
        <v>8</v>
      </c>
      <c r="V13" s="132" t="s">
        <v>8</v>
      </c>
      <c r="W13" s="132" t="s">
        <v>8</v>
      </c>
      <c r="X13" s="132" t="s">
        <v>8</v>
      </c>
      <c r="Y13" s="132" t="s">
        <v>8</v>
      </c>
      <c r="Z13" s="132" t="s">
        <v>8</v>
      </c>
      <c r="AA13" s="132" t="s">
        <v>8</v>
      </c>
      <c r="AB13" s="133" t="s">
        <v>8</v>
      </c>
      <c r="AD13" s="8" t="s">
        <v>8</v>
      </c>
      <c r="AE13" s="132" t="s">
        <v>8</v>
      </c>
      <c r="AF13" s="132" t="s">
        <v>8</v>
      </c>
      <c r="AG13" s="132" t="s">
        <v>8</v>
      </c>
      <c r="AH13" s="132" t="s">
        <v>8</v>
      </c>
      <c r="AI13" s="132" t="s">
        <v>8</v>
      </c>
      <c r="AJ13" s="132" t="s">
        <v>8</v>
      </c>
      <c r="AK13" s="133" t="s">
        <v>8</v>
      </c>
      <c r="AM13" s="8" t="s">
        <v>8</v>
      </c>
      <c r="AN13" s="132" t="s">
        <v>8</v>
      </c>
      <c r="AO13" s="132" t="s">
        <v>8</v>
      </c>
      <c r="AP13" s="132" t="s">
        <v>8</v>
      </c>
      <c r="AQ13" s="132" t="s">
        <v>8</v>
      </c>
      <c r="AR13" s="132" t="s">
        <v>8</v>
      </c>
      <c r="AS13" s="132" t="s">
        <v>8</v>
      </c>
      <c r="AT13" s="133" t="s">
        <v>8</v>
      </c>
      <c r="AV13" s="8" t="s">
        <v>8</v>
      </c>
      <c r="AW13" s="132" t="s">
        <v>8</v>
      </c>
      <c r="AX13" s="132" t="s">
        <v>8</v>
      </c>
      <c r="AY13" s="132" t="s">
        <v>8</v>
      </c>
      <c r="AZ13" s="132" t="s">
        <v>8</v>
      </c>
      <c r="BA13" s="132" t="s">
        <v>8</v>
      </c>
      <c r="BB13" s="132" t="s">
        <v>8</v>
      </c>
      <c r="BC13" s="133" t="s">
        <v>8</v>
      </c>
    </row>
    <row r="14" spans="1:55" ht="15.75">
      <c r="A14" s="81" t="s">
        <v>9</v>
      </c>
      <c r="C14" s="9" t="s">
        <v>9</v>
      </c>
      <c r="D14" s="136">
        <v>92.17509460449219</v>
      </c>
      <c r="E14" s="136">
        <v>47.67798614501953</v>
      </c>
      <c r="F14" s="134">
        <v>72.0849838256836</v>
      </c>
      <c r="G14" s="134">
        <v>62.51976776123047</v>
      </c>
      <c r="H14" s="136">
        <v>59.907501220703125</v>
      </c>
      <c r="I14" s="134">
        <v>62.726287841796875</v>
      </c>
      <c r="J14" s="135">
        <v>63.57256317138672</v>
      </c>
      <c r="L14" s="9" t="s">
        <v>9</v>
      </c>
      <c r="M14" s="136">
        <v>0</v>
      </c>
      <c r="N14" s="136">
        <v>21.78724479675293</v>
      </c>
      <c r="O14" s="136">
        <v>38.363685607910156</v>
      </c>
      <c r="P14" s="136">
        <v>6.132242202758789</v>
      </c>
      <c r="Q14" s="136">
        <v>31.211992263793945</v>
      </c>
      <c r="R14" s="136">
        <v>24.369647979736328</v>
      </c>
      <c r="S14" s="137">
        <v>24.35794448852539</v>
      </c>
      <c r="U14" s="9" t="s">
        <v>9</v>
      </c>
      <c r="V14" s="134" t="s">
        <v>246</v>
      </c>
      <c r="W14" s="136">
        <v>0</v>
      </c>
      <c r="X14" s="136">
        <v>97.61383819580078</v>
      </c>
      <c r="Y14" s="136">
        <v>51.53632736206055</v>
      </c>
      <c r="Z14" s="136">
        <v>32.9993896484375</v>
      </c>
      <c r="AA14" s="136">
        <v>53.043704986572266</v>
      </c>
      <c r="AB14" s="137">
        <v>53.043704986572266</v>
      </c>
      <c r="AD14" s="9" t="s">
        <v>9</v>
      </c>
      <c r="AE14" s="134" t="s">
        <v>246</v>
      </c>
      <c r="AF14" s="136">
        <v>0</v>
      </c>
      <c r="AG14" s="136">
        <v>0</v>
      </c>
      <c r="AH14" s="136">
        <v>0</v>
      </c>
      <c r="AI14" s="136">
        <v>0</v>
      </c>
      <c r="AJ14" s="136">
        <v>0</v>
      </c>
      <c r="AK14" s="137">
        <v>0</v>
      </c>
      <c r="AM14" s="9" t="s">
        <v>9</v>
      </c>
      <c r="AN14" s="134" t="s">
        <v>246</v>
      </c>
      <c r="AO14" s="136">
        <v>0</v>
      </c>
      <c r="AP14" s="136">
        <v>0</v>
      </c>
      <c r="AQ14" s="136">
        <v>81.13329315185547</v>
      </c>
      <c r="AR14" s="136">
        <v>0</v>
      </c>
      <c r="AS14" s="136">
        <v>71.97501373291016</v>
      </c>
      <c r="AT14" s="137">
        <v>71.97501373291016</v>
      </c>
      <c r="AV14" s="9" t="s">
        <v>9</v>
      </c>
      <c r="AW14" s="136">
        <v>91.63385009765625</v>
      </c>
      <c r="AX14" s="136">
        <v>37.7268180847168</v>
      </c>
      <c r="AY14" s="134">
        <v>62.34532165527344</v>
      </c>
      <c r="AZ14" s="134">
        <v>50.7591438293457</v>
      </c>
      <c r="BA14" s="136">
        <v>50.095821380615234</v>
      </c>
      <c r="BB14" s="134">
        <v>52.21634292602539</v>
      </c>
      <c r="BC14" s="135">
        <v>52.98242950439453</v>
      </c>
    </row>
    <row r="15" spans="1:55" ht="15.75">
      <c r="A15" s="75" t="s">
        <v>8</v>
      </c>
      <c r="C15" s="6" t="s">
        <v>8</v>
      </c>
      <c r="D15" s="134" t="s">
        <v>8</v>
      </c>
      <c r="E15" s="134" t="s">
        <v>8</v>
      </c>
      <c r="F15" s="134" t="s">
        <v>8</v>
      </c>
      <c r="G15" s="134" t="s">
        <v>8</v>
      </c>
      <c r="H15" s="134" t="s">
        <v>8</v>
      </c>
      <c r="I15" s="134" t="s">
        <v>8</v>
      </c>
      <c r="J15" s="135" t="s">
        <v>8</v>
      </c>
      <c r="L15" s="6" t="s">
        <v>8</v>
      </c>
      <c r="M15" s="134" t="s">
        <v>8</v>
      </c>
      <c r="N15" s="134" t="s">
        <v>8</v>
      </c>
      <c r="O15" s="134" t="s">
        <v>8</v>
      </c>
      <c r="P15" s="134" t="s">
        <v>8</v>
      </c>
      <c r="Q15" s="134" t="s">
        <v>8</v>
      </c>
      <c r="R15" s="134" t="s">
        <v>8</v>
      </c>
      <c r="S15" s="135" t="s">
        <v>8</v>
      </c>
      <c r="U15" s="6" t="s">
        <v>8</v>
      </c>
      <c r="V15" s="134" t="s">
        <v>8</v>
      </c>
      <c r="W15" s="134" t="s">
        <v>8</v>
      </c>
      <c r="X15" s="134" t="s">
        <v>8</v>
      </c>
      <c r="Y15" s="134" t="s">
        <v>8</v>
      </c>
      <c r="Z15" s="134" t="s">
        <v>8</v>
      </c>
      <c r="AA15" s="134" t="s">
        <v>8</v>
      </c>
      <c r="AB15" s="135" t="s">
        <v>8</v>
      </c>
      <c r="AD15" s="6" t="s">
        <v>8</v>
      </c>
      <c r="AE15" s="134" t="s">
        <v>8</v>
      </c>
      <c r="AF15" s="134" t="s">
        <v>8</v>
      </c>
      <c r="AG15" s="134" t="s">
        <v>8</v>
      </c>
      <c r="AH15" s="134" t="s">
        <v>8</v>
      </c>
      <c r="AI15" s="134" t="s">
        <v>8</v>
      </c>
      <c r="AJ15" s="134" t="s">
        <v>8</v>
      </c>
      <c r="AK15" s="135" t="s">
        <v>8</v>
      </c>
      <c r="AM15" s="6" t="s">
        <v>8</v>
      </c>
      <c r="AN15" s="134" t="s">
        <v>8</v>
      </c>
      <c r="AO15" s="134" t="s">
        <v>8</v>
      </c>
      <c r="AP15" s="134" t="s">
        <v>8</v>
      </c>
      <c r="AQ15" s="134" t="s">
        <v>8</v>
      </c>
      <c r="AR15" s="134" t="s">
        <v>8</v>
      </c>
      <c r="AS15" s="134" t="s">
        <v>8</v>
      </c>
      <c r="AT15" s="135" t="s">
        <v>8</v>
      </c>
      <c r="AV15" s="6" t="s">
        <v>8</v>
      </c>
      <c r="AW15" s="134" t="s">
        <v>8</v>
      </c>
      <c r="AX15" s="134" t="s">
        <v>8</v>
      </c>
      <c r="AY15" s="134" t="s">
        <v>8</v>
      </c>
      <c r="AZ15" s="134" t="s">
        <v>8</v>
      </c>
      <c r="BA15" s="134" t="s">
        <v>8</v>
      </c>
      <c r="BB15" s="134" t="s">
        <v>8</v>
      </c>
      <c r="BC15" s="135" t="s">
        <v>8</v>
      </c>
    </row>
    <row r="16" spans="1:55" ht="15.75">
      <c r="A16" s="79" t="s">
        <v>10</v>
      </c>
      <c r="C16" s="7" t="s">
        <v>10</v>
      </c>
      <c r="D16" s="134" t="s">
        <v>8</v>
      </c>
      <c r="E16" s="134" t="s">
        <v>8</v>
      </c>
      <c r="F16" s="134" t="s">
        <v>8</v>
      </c>
      <c r="G16" s="134" t="s">
        <v>8</v>
      </c>
      <c r="H16" s="134" t="s">
        <v>8</v>
      </c>
      <c r="I16" s="134" t="s">
        <v>8</v>
      </c>
      <c r="J16" s="135" t="s">
        <v>8</v>
      </c>
      <c r="L16" s="7" t="s">
        <v>10</v>
      </c>
      <c r="M16" s="134" t="s">
        <v>8</v>
      </c>
      <c r="N16" s="134" t="s">
        <v>8</v>
      </c>
      <c r="O16" s="134" t="s">
        <v>8</v>
      </c>
      <c r="P16" s="134" t="s">
        <v>8</v>
      </c>
      <c r="Q16" s="134" t="s">
        <v>8</v>
      </c>
      <c r="R16" s="134" t="s">
        <v>8</v>
      </c>
      <c r="S16" s="135" t="s">
        <v>8</v>
      </c>
      <c r="U16" s="7" t="s">
        <v>10</v>
      </c>
      <c r="V16" s="134" t="s">
        <v>8</v>
      </c>
      <c r="W16" s="134" t="s">
        <v>8</v>
      </c>
      <c r="X16" s="134" t="s">
        <v>8</v>
      </c>
      <c r="Y16" s="134" t="s">
        <v>8</v>
      </c>
      <c r="Z16" s="134" t="s">
        <v>8</v>
      </c>
      <c r="AA16" s="134" t="s">
        <v>8</v>
      </c>
      <c r="AB16" s="135" t="s">
        <v>8</v>
      </c>
      <c r="AD16" s="7" t="s">
        <v>10</v>
      </c>
      <c r="AE16" s="134" t="s">
        <v>8</v>
      </c>
      <c r="AF16" s="134" t="s">
        <v>8</v>
      </c>
      <c r="AG16" s="134" t="s">
        <v>8</v>
      </c>
      <c r="AH16" s="134" t="s">
        <v>8</v>
      </c>
      <c r="AI16" s="134" t="s">
        <v>8</v>
      </c>
      <c r="AJ16" s="134" t="s">
        <v>8</v>
      </c>
      <c r="AK16" s="135" t="s">
        <v>8</v>
      </c>
      <c r="AM16" s="7" t="s">
        <v>10</v>
      </c>
      <c r="AN16" s="134" t="s">
        <v>8</v>
      </c>
      <c r="AO16" s="134" t="s">
        <v>8</v>
      </c>
      <c r="AP16" s="134" t="s">
        <v>8</v>
      </c>
      <c r="AQ16" s="134" t="s">
        <v>8</v>
      </c>
      <c r="AR16" s="134" t="s">
        <v>8</v>
      </c>
      <c r="AS16" s="134" t="s">
        <v>8</v>
      </c>
      <c r="AT16" s="135" t="s">
        <v>8</v>
      </c>
      <c r="AV16" s="7" t="s">
        <v>10</v>
      </c>
      <c r="AW16" s="134" t="s">
        <v>8</v>
      </c>
      <c r="AX16" s="134" t="s">
        <v>8</v>
      </c>
      <c r="AY16" s="134" t="s">
        <v>8</v>
      </c>
      <c r="AZ16" s="134" t="s">
        <v>8</v>
      </c>
      <c r="BA16" s="134" t="s">
        <v>8</v>
      </c>
      <c r="BB16" s="134" t="s">
        <v>8</v>
      </c>
      <c r="BC16" s="135" t="s">
        <v>8</v>
      </c>
    </row>
    <row r="17" spans="1:55" ht="15.75">
      <c r="A17" s="75" t="s">
        <v>146</v>
      </c>
      <c r="C17" s="6" t="s">
        <v>146</v>
      </c>
      <c r="D17" s="134" t="s">
        <v>294</v>
      </c>
      <c r="E17" s="134" t="s">
        <v>246</v>
      </c>
      <c r="F17" s="134" t="s">
        <v>246</v>
      </c>
      <c r="G17" s="134" t="s">
        <v>246</v>
      </c>
      <c r="H17" s="134" t="s">
        <v>246</v>
      </c>
      <c r="I17" s="134" t="s">
        <v>294</v>
      </c>
      <c r="J17" s="135" t="s">
        <v>294</v>
      </c>
      <c r="L17" s="6" t="s">
        <v>146</v>
      </c>
      <c r="M17" s="134" t="s">
        <v>246</v>
      </c>
      <c r="N17" s="134" t="s">
        <v>246</v>
      </c>
      <c r="O17" s="134" t="s">
        <v>246</v>
      </c>
      <c r="P17" s="134" t="s">
        <v>246</v>
      </c>
      <c r="Q17" s="134" t="s">
        <v>246</v>
      </c>
      <c r="R17" s="134" t="s">
        <v>294</v>
      </c>
      <c r="S17" s="135" t="s">
        <v>294</v>
      </c>
      <c r="U17" s="6" t="s">
        <v>146</v>
      </c>
      <c r="V17" s="134" t="s">
        <v>246</v>
      </c>
      <c r="W17" s="134" t="s">
        <v>246</v>
      </c>
      <c r="X17" s="134" t="s">
        <v>246</v>
      </c>
      <c r="Y17" s="134" t="s">
        <v>246</v>
      </c>
      <c r="Z17" s="134" t="s">
        <v>246</v>
      </c>
      <c r="AA17" s="134" t="s">
        <v>294</v>
      </c>
      <c r="AB17" s="135" t="s">
        <v>294</v>
      </c>
      <c r="AD17" s="6" t="s">
        <v>146</v>
      </c>
      <c r="AE17" s="134" t="s">
        <v>246</v>
      </c>
      <c r="AF17" s="134" t="s">
        <v>246</v>
      </c>
      <c r="AG17" s="134" t="s">
        <v>246</v>
      </c>
      <c r="AH17" s="134" t="s">
        <v>246</v>
      </c>
      <c r="AI17" s="134" t="s">
        <v>246</v>
      </c>
      <c r="AJ17" s="134" t="s">
        <v>294</v>
      </c>
      <c r="AK17" s="135" t="s">
        <v>294</v>
      </c>
      <c r="AM17" s="6" t="s">
        <v>146</v>
      </c>
      <c r="AN17" s="134" t="s">
        <v>246</v>
      </c>
      <c r="AO17" s="134" t="s">
        <v>246</v>
      </c>
      <c r="AP17" s="134" t="s">
        <v>246</v>
      </c>
      <c r="AQ17" s="134" t="s">
        <v>246</v>
      </c>
      <c r="AR17" s="134" t="s">
        <v>246</v>
      </c>
      <c r="AS17" s="134" t="s">
        <v>294</v>
      </c>
      <c r="AT17" s="135" t="s">
        <v>294</v>
      </c>
      <c r="AV17" s="6" t="s">
        <v>146</v>
      </c>
      <c r="AW17" s="134" t="s">
        <v>294</v>
      </c>
      <c r="AX17" s="134" t="s">
        <v>246</v>
      </c>
      <c r="AY17" s="134" t="s">
        <v>246</v>
      </c>
      <c r="AZ17" s="134" t="s">
        <v>246</v>
      </c>
      <c r="BA17" s="134" t="s">
        <v>246</v>
      </c>
      <c r="BB17" s="134" t="s">
        <v>294</v>
      </c>
      <c r="BC17" s="135" t="s">
        <v>294</v>
      </c>
    </row>
    <row r="18" spans="1:55" ht="15.75">
      <c r="A18" s="75" t="s">
        <v>147</v>
      </c>
      <c r="C18" s="6" t="s">
        <v>147</v>
      </c>
      <c r="D18" s="134" t="s">
        <v>294</v>
      </c>
      <c r="E18" s="134" t="s">
        <v>246</v>
      </c>
      <c r="F18" s="134" t="s">
        <v>246</v>
      </c>
      <c r="G18" s="134" t="s">
        <v>246</v>
      </c>
      <c r="H18" s="134" t="s">
        <v>246</v>
      </c>
      <c r="I18" s="134" t="s">
        <v>294</v>
      </c>
      <c r="J18" s="135" t="s">
        <v>294</v>
      </c>
      <c r="L18" s="6" t="s">
        <v>147</v>
      </c>
      <c r="M18" s="134" t="s">
        <v>294</v>
      </c>
      <c r="N18" s="134" t="s">
        <v>246</v>
      </c>
      <c r="O18" s="134" t="s">
        <v>246</v>
      </c>
      <c r="P18" s="134" t="s">
        <v>246</v>
      </c>
      <c r="Q18" s="134" t="s">
        <v>246</v>
      </c>
      <c r="R18" s="134" t="s">
        <v>294</v>
      </c>
      <c r="S18" s="135" t="s">
        <v>294</v>
      </c>
      <c r="U18" s="6" t="s">
        <v>147</v>
      </c>
      <c r="V18" s="134" t="s">
        <v>246</v>
      </c>
      <c r="W18" s="134" t="s">
        <v>246</v>
      </c>
      <c r="X18" s="134" t="s">
        <v>246</v>
      </c>
      <c r="Y18" s="134" t="s">
        <v>246</v>
      </c>
      <c r="Z18" s="134" t="s">
        <v>246</v>
      </c>
      <c r="AA18" s="134" t="s">
        <v>294</v>
      </c>
      <c r="AB18" s="135" t="s">
        <v>294</v>
      </c>
      <c r="AD18" s="6" t="s">
        <v>147</v>
      </c>
      <c r="AE18" s="134" t="s">
        <v>246</v>
      </c>
      <c r="AF18" s="134" t="s">
        <v>246</v>
      </c>
      <c r="AG18" s="134" t="s">
        <v>246</v>
      </c>
      <c r="AH18" s="134" t="s">
        <v>246</v>
      </c>
      <c r="AI18" s="134" t="s">
        <v>246</v>
      </c>
      <c r="AJ18" s="134" t="s">
        <v>294</v>
      </c>
      <c r="AK18" s="135" t="s">
        <v>294</v>
      </c>
      <c r="AM18" s="6" t="s">
        <v>147</v>
      </c>
      <c r="AN18" s="134" t="s">
        <v>246</v>
      </c>
      <c r="AO18" s="134" t="s">
        <v>246</v>
      </c>
      <c r="AP18" s="134" t="s">
        <v>246</v>
      </c>
      <c r="AQ18" s="134" t="s">
        <v>246</v>
      </c>
      <c r="AR18" s="134" t="s">
        <v>246</v>
      </c>
      <c r="AS18" s="134" t="s">
        <v>294</v>
      </c>
      <c r="AT18" s="135" t="s">
        <v>294</v>
      </c>
      <c r="AV18" s="6" t="s">
        <v>147</v>
      </c>
      <c r="AW18" s="134" t="s">
        <v>294</v>
      </c>
      <c r="AX18" s="134" t="s">
        <v>246</v>
      </c>
      <c r="AY18" s="134" t="s">
        <v>246</v>
      </c>
      <c r="AZ18" s="134" t="s">
        <v>246</v>
      </c>
      <c r="BA18" s="134" t="s">
        <v>246</v>
      </c>
      <c r="BB18" s="134" t="s">
        <v>294</v>
      </c>
      <c r="BC18" s="135" t="s">
        <v>294</v>
      </c>
    </row>
    <row r="19" spans="1:55" ht="15.75">
      <c r="A19" s="75" t="s">
        <v>148</v>
      </c>
      <c r="C19" s="6" t="s">
        <v>148</v>
      </c>
      <c r="D19" s="134" t="s">
        <v>294</v>
      </c>
      <c r="E19" s="134" t="s">
        <v>246</v>
      </c>
      <c r="F19" s="134" t="s">
        <v>246</v>
      </c>
      <c r="G19" s="134" t="s">
        <v>246</v>
      </c>
      <c r="H19" s="134" t="s">
        <v>246</v>
      </c>
      <c r="I19" s="134" t="s">
        <v>294</v>
      </c>
      <c r="J19" s="135" t="s">
        <v>294</v>
      </c>
      <c r="L19" s="6" t="s">
        <v>148</v>
      </c>
      <c r="M19" s="134" t="s">
        <v>294</v>
      </c>
      <c r="N19" s="134" t="s">
        <v>246</v>
      </c>
      <c r="O19" s="134" t="s">
        <v>246</v>
      </c>
      <c r="P19" s="134" t="s">
        <v>246</v>
      </c>
      <c r="Q19" s="134" t="s">
        <v>246</v>
      </c>
      <c r="R19" s="134" t="s">
        <v>294</v>
      </c>
      <c r="S19" s="135" t="s">
        <v>294</v>
      </c>
      <c r="U19" s="6" t="s">
        <v>148</v>
      </c>
      <c r="V19" s="134" t="s">
        <v>246</v>
      </c>
      <c r="W19" s="134" t="s">
        <v>246</v>
      </c>
      <c r="X19" s="134" t="s">
        <v>246</v>
      </c>
      <c r="Y19" s="134" t="s">
        <v>246</v>
      </c>
      <c r="Z19" s="134" t="s">
        <v>246</v>
      </c>
      <c r="AA19" s="134" t="s">
        <v>294</v>
      </c>
      <c r="AB19" s="135" t="s">
        <v>294</v>
      </c>
      <c r="AD19" s="6" t="s">
        <v>148</v>
      </c>
      <c r="AE19" s="134" t="s">
        <v>246</v>
      </c>
      <c r="AF19" s="134" t="s">
        <v>246</v>
      </c>
      <c r="AG19" s="134" t="s">
        <v>246</v>
      </c>
      <c r="AH19" s="134" t="s">
        <v>246</v>
      </c>
      <c r="AI19" s="134" t="s">
        <v>246</v>
      </c>
      <c r="AJ19" s="134" t="s">
        <v>294</v>
      </c>
      <c r="AK19" s="135" t="s">
        <v>294</v>
      </c>
      <c r="AM19" s="6" t="s">
        <v>148</v>
      </c>
      <c r="AN19" s="134" t="s">
        <v>246</v>
      </c>
      <c r="AO19" s="134" t="s">
        <v>246</v>
      </c>
      <c r="AP19" s="134" t="s">
        <v>246</v>
      </c>
      <c r="AQ19" s="134" t="s">
        <v>246</v>
      </c>
      <c r="AR19" s="134" t="s">
        <v>246</v>
      </c>
      <c r="AS19" s="134" t="s">
        <v>294</v>
      </c>
      <c r="AT19" s="135" t="s">
        <v>294</v>
      </c>
      <c r="AV19" s="6" t="s">
        <v>148</v>
      </c>
      <c r="AW19" s="134" t="s">
        <v>294</v>
      </c>
      <c r="AX19" s="134" t="s">
        <v>246</v>
      </c>
      <c r="AY19" s="134" t="s">
        <v>246</v>
      </c>
      <c r="AZ19" s="134" t="s">
        <v>246</v>
      </c>
      <c r="BA19" s="134" t="s">
        <v>246</v>
      </c>
      <c r="BB19" s="134" t="s">
        <v>294</v>
      </c>
      <c r="BC19" s="135" t="s">
        <v>294</v>
      </c>
    </row>
    <row r="20" spans="1:55" ht="15.75">
      <c r="A20" s="75" t="s">
        <v>149</v>
      </c>
      <c r="C20" s="6" t="s">
        <v>149</v>
      </c>
      <c r="D20" s="134" t="s">
        <v>294</v>
      </c>
      <c r="E20" s="134" t="s">
        <v>294</v>
      </c>
      <c r="F20" s="134" t="s">
        <v>246</v>
      </c>
      <c r="G20" s="134" t="s">
        <v>246</v>
      </c>
      <c r="H20" s="134" t="s">
        <v>246</v>
      </c>
      <c r="I20" s="134" t="s">
        <v>294</v>
      </c>
      <c r="J20" s="135" t="s">
        <v>294</v>
      </c>
      <c r="L20" s="6" t="s">
        <v>149</v>
      </c>
      <c r="M20" s="134" t="s">
        <v>294</v>
      </c>
      <c r="N20" s="134" t="s">
        <v>294</v>
      </c>
      <c r="O20" s="134" t="s">
        <v>246</v>
      </c>
      <c r="P20" s="134" t="s">
        <v>246</v>
      </c>
      <c r="Q20" s="134" t="s">
        <v>246</v>
      </c>
      <c r="R20" s="134" t="s">
        <v>294</v>
      </c>
      <c r="S20" s="135" t="s">
        <v>294</v>
      </c>
      <c r="U20" s="6" t="s">
        <v>149</v>
      </c>
      <c r="V20" s="134" t="s">
        <v>246</v>
      </c>
      <c r="W20" s="134" t="s">
        <v>294</v>
      </c>
      <c r="X20" s="134" t="s">
        <v>246</v>
      </c>
      <c r="Y20" s="134" t="s">
        <v>246</v>
      </c>
      <c r="Z20" s="134" t="s">
        <v>246</v>
      </c>
      <c r="AA20" s="134" t="s">
        <v>294</v>
      </c>
      <c r="AB20" s="135" t="s">
        <v>294</v>
      </c>
      <c r="AD20" s="6" t="s">
        <v>149</v>
      </c>
      <c r="AE20" s="134" t="s">
        <v>246</v>
      </c>
      <c r="AF20" s="134" t="s">
        <v>294</v>
      </c>
      <c r="AG20" s="134" t="s">
        <v>246</v>
      </c>
      <c r="AH20" s="134" t="s">
        <v>246</v>
      </c>
      <c r="AI20" s="134" t="s">
        <v>246</v>
      </c>
      <c r="AJ20" s="134" t="s">
        <v>294</v>
      </c>
      <c r="AK20" s="135" t="s">
        <v>294</v>
      </c>
      <c r="AM20" s="6" t="s">
        <v>149</v>
      </c>
      <c r="AN20" s="134" t="s">
        <v>246</v>
      </c>
      <c r="AO20" s="134" t="s">
        <v>294</v>
      </c>
      <c r="AP20" s="134" t="s">
        <v>246</v>
      </c>
      <c r="AQ20" s="134" t="s">
        <v>246</v>
      </c>
      <c r="AR20" s="134" t="s">
        <v>246</v>
      </c>
      <c r="AS20" s="134" t="s">
        <v>294</v>
      </c>
      <c r="AT20" s="135" t="s">
        <v>294</v>
      </c>
      <c r="AV20" s="6" t="s">
        <v>149</v>
      </c>
      <c r="AW20" s="134" t="s">
        <v>294</v>
      </c>
      <c r="AX20" s="134" t="s">
        <v>294</v>
      </c>
      <c r="AY20" s="134" t="s">
        <v>246</v>
      </c>
      <c r="AZ20" s="134" t="s">
        <v>246</v>
      </c>
      <c r="BA20" s="134" t="s">
        <v>246</v>
      </c>
      <c r="BB20" s="134" t="s">
        <v>294</v>
      </c>
      <c r="BC20" s="135" t="s">
        <v>294</v>
      </c>
    </row>
    <row r="21" spans="1:55" ht="15.75">
      <c r="A21" s="75" t="s">
        <v>150</v>
      </c>
      <c r="C21" s="6" t="s">
        <v>150</v>
      </c>
      <c r="D21" s="134" t="s">
        <v>294</v>
      </c>
      <c r="E21" s="134" t="s">
        <v>294</v>
      </c>
      <c r="F21" s="134" t="s">
        <v>246</v>
      </c>
      <c r="G21" s="134" t="s">
        <v>246</v>
      </c>
      <c r="H21" s="134" t="s">
        <v>246</v>
      </c>
      <c r="I21" s="134" t="s">
        <v>294</v>
      </c>
      <c r="J21" s="135" t="s">
        <v>294</v>
      </c>
      <c r="L21" s="6" t="s">
        <v>150</v>
      </c>
      <c r="M21" s="134" t="s">
        <v>294</v>
      </c>
      <c r="N21" s="134" t="s">
        <v>294</v>
      </c>
      <c r="O21" s="134" t="s">
        <v>246</v>
      </c>
      <c r="P21" s="134" t="s">
        <v>246</v>
      </c>
      <c r="Q21" s="134" t="s">
        <v>246</v>
      </c>
      <c r="R21" s="134" t="s">
        <v>294</v>
      </c>
      <c r="S21" s="135" t="s">
        <v>294</v>
      </c>
      <c r="U21" s="6" t="s">
        <v>150</v>
      </c>
      <c r="V21" s="134" t="s">
        <v>246</v>
      </c>
      <c r="W21" s="134" t="s">
        <v>294</v>
      </c>
      <c r="X21" s="134" t="s">
        <v>246</v>
      </c>
      <c r="Y21" s="134" t="s">
        <v>246</v>
      </c>
      <c r="Z21" s="134" t="s">
        <v>246</v>
      </c>
      <c r="AA21" s="134" t="s">
        <v>294</v>
      </c>
      <c r="AB21" s="135" t="s">
        <v>294</v>
      </c>
      <c r="AD21" s="6" t="s">
        <v>150</v>
      </c>
      <c r="AE21" s="134" t="s">
        <v>246</v>
      </c>
      <c r="AF21" s="134" t="s">
        <v>294</v>
      </c>
      <c r="AG21" s="134" t="s">
        <v>246</v>
      </c>
      <c r="AH21" s="134" t="s">
        <v>246</v>
      </c>
      <c r="AI21" s="134" t="s">
        <v>246</v>
      </c>
      <c r="AJ21" s="134" t="s">
        <v>294</v>
      </c>
      <c r="AK21" s="135" t="s">
        <v>294</v>
      </c>
      <c r="AM21" s="6" t="s">
        <v>150</v>
      </c>
      <c r="AN21" s="134" t="s">
        <v>246</v>
      </c>
      <c r="AO21" s="134" t="s">
        <v>294</v>
      </c>
      <c r="AP21" s="134" t="s">
        <v>246</v>
      </c>
      <c r="AQ21" s="134" t="s">
        <v>246</v>
      </c>
      <c r="AR21" s="134" t="s">
        <v>246</v>
      </c>
      <c r="AS21" s="134" t="s">
        <v>294</v>
      </c>
      <c r="AT21" s="135" t="s">
        <v>294</v>
      </c>
      <c r="AV21" s="6" t="s">
        <v>150</v>
      </c>
      <c r="AW21" s="134" t="s">
        <v>294</v>
      </c>
      <c r="AX21" s="134" t="s">
        <v>294</v>
      </c>
      <c r="AY21" s="134" t="s">
        <v>246</v>
      </c>
      <c r="AZ21" s="134" t="s">
        <v>246</v>
      </c>
      <c r="BA21" s="134" t="s">
        <v>246</v>
      </c>
      <c r="BB21" s="134" t="s">
        <v>294</v>
      </c>
      <c r="BC21" s="135" t="s">
        <v>294</v>
      </c>
    </row>
    <row r="22" spans="1:55" ht="15.75">
      <c r="A22" s="75" t="s">
        <v>156</v>
      </c>
      <c r="C22" s="6" t="s">
        <v>156</v>
      </c>
      <c r="D22" s="134" t="s">
        <v>294</v>
      </c>
      <c r="E22" s="134" t="s">
        <v>294</v>
      </c>
      <c r="F22" s="134" t="s">
        <v>294</v>
      </c>
      <c r="G22" s="134" t="s">
        <v>246</v>
      </c>
      <c r="H22" s="134" t="s">
        <v>246</v>
      </c>
      <c r="I22" s="136">
        <v>18.69631004333496</v>
      </c>
      <c r="J22" s="135" t="s">
        <v>294</v>
      </c>
      <c r="L22" s="6" t="s">
        <v>156</v>
      </c>
      <c r="M22" s="134" t="s">
        <v>294</v>
      </c>
      <c r="N22" s="134" t="s">
        <v>294</v>
      </c>
      <c r="O22" s="134" t="s">
        <v>294</v>
      </c>
      <c r="P22" s="134" t="s">
        <v>246</v>
      </c>
      <c r="Q22" s="134" t="s">
        <v>246</v>
      </c>
      <c r="R22" s="134" t="s">
        <v>294</v>
      </c>
      <c r="S22" s="135" t="s">
        <v>294</v>
      </c>
      <c r="U22" s="6" t="s">
        <v>156</v>
      </c>
      <c r="V22" s="134" t="s">
        <v>246</v>
      </c>
      <c r="W22" s="134" t="s">
        <v>294</v>
      </c>
      <c r="X22" s="134" t="s">
        <v>294</v>
      </c>
      <c r="Y22" s="134" t="s">
        <v>246</v>
      </c>
      <c r="Z22" s="134" t="s">
        <v>246</v>
      </c>
      <c r="AA22" s="134" t="s">
        <v>294</v>
      </c>
      <c r="AB22" s="135" t="s">
        <v>294</v>
      </c>
      <c r="AD22" s="6" t="s">
        <v>156</v>
      </c>
      <c r="AE22" s="134" t="s">
        <v>246</v>
      </c>
      <c r="AF22" s="134" t="s">
        <v>294</v>
      </c>
      <c r="AG22" s="134" t="s">
        <v>294</v>
      </c>
      <c r="AH22" s="134" t="s">
        <v>246</v>
      </c>
      <c r="AI22" s="134" t="s">
        <v>246</v>
      </c>
      <c r="AJ22" s="134" t="s">
        <v>294</v>
      </c>
      <c r="AK22" s="135" t="s">
        <v>294</v>
      </c>
      <c r="AM22" s="6" t="s">
        <v>156</v>
      </c>
      <c r="AN22" s="134" t="s">
        <v>246</v>
      </c>
      <c r="AO22" s="134" t="s">
        <v>294</v>
      </c>
      <c r="AP22" s="134" t="s">
        <v>294</v>
      </c>
      <c r="AQ22" s="134" t="s">
        <v>246</v>
      </c>
      <c r="AR22" s="134" t="s">
        <v>246</v>
      </c>
      <c r="AS22" s="134" t="s">
        <v>294</v>
      </c>
      <c r="AT22" s="135" t="s">
        <v>294</v>
      </c>
      <c r="AV22" s="6" t="s">
        <v>156</v>
      </c>
      <c r="AW22" s="134" t="s">
        <v>294</v>
      </c>
      <c r="AX22" s="134" t="s">
        <v>294</v>
      </c>
      <c r="AY22" s="134" t="s">
        <v>294</v>
      </c>
      <c r="AZ22" s="134" t="s">
        <v>246</v>
      </c>
      <c r="BA22" s="134" t="s">
        <v>246</v>
      </c>
      <c r="BB22" s="134" t="s">
        <v>294</v>
      </c>
      <c r="BC22" s="135" t="s">
        <v>294</v>
      </c>
    </row>
    <row r="23" spans="1:55" ht="15.75">
      <c r="A23" s="75" t="s">
        <v>157</v>
      </c>
      <c r="C23" s="6" t="s">
        <v>157</v>
      </c>
      <c r="D23" s="134" t="s">
        <v>294</v>
      </c>
      <c r="E23" s="136">
        <v>47.67798614501953</v>
      </c>
      <c r="F23" s="136">
        <v>35.082515716552734</v>
      </c>
      <c r="G23" s="134" t="s">
        <v>246</v>
      </c>
      <c r="H23" s="134" t="s">
        <v>246</v>
      </c>
      <c r="I23" s="134" t="s">
        <v>295</v>
      </c>
      <c r="J23" s="137">
        <v>26.123558044433594</v>
      </c>
      <c r="L23" s="6" t="s">
        <v>157</v>
      </c>
      <c r="M23" s="134" t="s">
        <v>294</v>
      </c>
      <c r="N23" s="134" t="s">
        <v>294</v>
      </c>
      <c r="O23" s="136">
        <v>38.363685607910156</v>
      </c>
      <c r="P23" s="134" t="s">
        <v>246</v>
      </c>
      <c r="Q23" s="134" t="s">
        <v>246</v>
      </c>
      <c r="R23" s="136">
        <v>15.567956924438477</v>
      </c>
      <c r="S23" s="137">
        <v>15.567956924438477</v>
      </c>
      <c r="U23" s="6" t="s">
        <v>157</v>
      </c>
      <c r="V23" s="134" t="s">
        <v>246</v>
      </c>
      <c r="W23" s="134" t="s">
        <v>294</v>
      </c>
      <c r="X23" s="134" t="s">
        <v>294</v>
      </c>
      <c r="Y23" s="134" t="s">
        <v>246</v>
      </c>
      <c r="Z23" s="134" t="s">
        <v>246</v>
      </c>
      <c r="AA23" s="134" t="s">
        <v>294</v>
      </c>
      <c r="AB23" s="135" t="s">
        <v>294</v>
      </c>
      <c r="AD23" s="6" t="s">
        <v>157</v>
      </c>
      <c r="AE23" s="134" t="s">
        <v>246</v>
      </c>
      <c r="AF23" s="134" t="s">
        <v>294</v>
      </c>
      <c r="AG23" s="134" t="s">
        <v>294</v>
      </c>
      <c r="AH23" s="134" t="s">
        <v>246</v>
      </c>
      <c r="AI23" s="134" t="s">
        <v>246</v>
      </c>
      <c r="AJ23" s="134" t="s">
        <v>294</v>
      </c>
      <c r="AK23" s="135" t="s">
        <v>294</v>
      </c>
      <c r="AM23" s="6" t="s">
        <v>157</v>
      </c>
      <c r="AN23" s="134" t="s">
        <v>246</v>
      </c>
      <c r="AO23" s="134" t="s">
        <v>294</v>
      </c>
      <c r="AP23" s="134" t="s">
        <v>294</v>
      </c>
      <c r="AQ23" s="134" t="s">
        <v>246</v>
      </c>
      <c r="AR23" s="134" t="s">
        <v>246</v>
      </c>
      <c r="AS23" s="134" t="s">
        <v>294</v>
      </c>
      <c r="AT23" s="135" t="s">
        <v>294</v>
      </c>
      <c r="AV23" s="6" t="s">
        <v>157</v>
      </c>
      <c r="AW23" s="134" t="s">
        <v>294</v>
      </c>
      <c r="AX23" s="134" t="s">
        <v>294</v>
      </c>
      <c r="AY23" s="134" t="s">
        <v>294</v>
      </c>
      <c r="AZ23" s="134" t="s">
        <v>246</v>
      </c>
      <c r="BA23" s="134" t="s">
        <v>246</v>
      </c>
      <c r="BB23" s="136">
        <v>15.517983436584473</v>
      </c>
      <c r="BC23" s="137">
        <v>20.713823318481445</v>
      </c>
    </row>
    <row r="24" spans="1:55" ht="15.75">
      <c r="A24" s="75" t="s">
        <v>158</v>
      </c>
      <c r="C24" s="6" t="s">
        <v>158</v>
      </c>
      <c r="D24" s="134" t="s">
        <v>294</v>
      </c>
      <c r="E24" s="134" t="s">
        <v>295</v>
      </c>
      <c r="F24" s="134" t="s">
        <v>295</v>
      </c>
      <c r="G24" s="134" t="s">
        <v>294</v>
      </c>
      <c r="H24" s="134" t="s">
        <v>246</v>
      </c>
      <c r="I24" s="134" t="s">
        <v>295</v>
      </c>
      <c r="J24" s="135" t="s">
        <v>295</v>
      </c>
      <c r="L24" s="6" t="s">
        <v>158</v>
      </c>
      <c r="M24" s="134" t="s">
        <v>294</v>
      </c>
      <c r="N24" s="134" t="s">
        <v>294</v>
      </c>
      <c r="O24" s="134" t="s">
        <v>295</v>
      </c>
      <c r="P24" s="134" t="s">
        <v>294</v>
      </c>
      <c r="Q24" s="134" t="s">
        <v>246</v>
      </c>
      <c r="R24" s="134" t="s">
        <v>295</v>
      </c>
      <c r="S24" s="135" t="s">
        <v>295</v>
      </c>
      <c r="U24" s="6" t="s">
        <v>158</v>
      </c>
      <c r="V24" s="134" t="s">
        <v>246</v>
      </c>
      <c r="W24" s="134" t="s">
        <v>294</v>
      </c>
      <c r="X24" s="134" t="s">
        <v>294</v>
      </c>
      <c r="Y24" s="134" t="s">
        <v>294</v>
      </c>
      <c r="Z24" s="134" t="s">
        <v>246</v>
      </c>
      <c r="AA24" s="134" t="s">
        <v>294</v>
      </c>
      <c r="AB24" s="135" t="s">
        <v>294</v>
      </c>
      <c r="AD24" s="6" t="s">
        <v>158</v>
      </c>
      <c r="AE24" s="134" t="s">
        <v>246</v>
      </c>
      <c r="AF24" s="134" t="s">
        <v>294</v>
      </c>
      <c r="AG24" s="134" t="s">
        <v>294</v>
      </c>
      <c r="AH24" s="134" t="s">
        <v>294</v>
      </c>
      <c r="AI24" s="134" t="s">
        <v>246</v>
      </c>
      <c r="AJ24" s="134" t="s">
        <v>294</v>
      </c>
      <c r="AK24" s="135" t="s">
        <v>294</v>
      </c>
      <c r="AM24" s="6" t="s">
        <v>158</v>
      </c>
      <c r="AN24" s="134" t="s">
        <v>246</v>
      </c>
      <c r="AO24" s="134" t="s">
        <v>294</v>
      </c>
      <c r="AP24" s="134" t="s">
        <v>294</v>
      </c>
      <c r="AQ24" s="134" t="s">
        <v>294</v>
      </c>
      <c r="AR24" s="134" t="s">
        <v>246</v>
      </c>
      <c r="AS24" s="134" t="s">
        <v>294</v>
      </c>
      <c r="AT24" s="135" t="s">
        <v>294</v>
      </c>
      <c r="AV24" s="6" t="s">
        <v>158</v>
      </c>
      <c r="AW24" s="134" t="s">
        <v>294</v>
      </c>
      <c r="AX24" s="134" t="s">
        <v>294</v>
      </c>
      <c r="AY24" s="136">
        <v>25.713773727416992</v>
      </c>
      <c r="AZ24" s="134" t="s">
        <v>294</v>
      </c>
      <c r="BA24" s="134" t="s">
        <v>246</v>
      </c>
      <c r="BB24" s="134" t="s">
        <v>295</v>
      </c>
      <c r="BC24" s="135" t="s">
        <v>295</v>
      </c>
    </row>
    <row r="25" spans="1:55" ht="15.75">
      <c r="A25" s="75" t="s">
        <v>159</v>
      </c>
      <c r="C25" s="6" t="s">
        <v>159</v>
      </c>
      <c r="D25" s="134" t="s">
        <v>294</v>
      </c>
      <c r="E25" s="134" t="s">
        <v>295</v>
      </c>
      <c r="F25" s="134" t="s">
        <v>295</v>
      </c>
      <c r="G25" s="136">
        <v>29.120637893676758</v>
      </c>
      <c r="H25" s="134" t="s">
        <v>246</v>
      </c>
      <c r="I25" s="136">
        <v>43.66230392456055</v>
      </c>
      <c r="J25" s="137">
        <v>42.60596466064453</v>
      </c>
      <c r="L25" s="6" t="s">
        <v>159</v>
      </c>
      <c r="M25" s="134" t="s">
        <v>294</v>
      </c>
      <c r="N25" s="134" t="s">
        <v>294</v>
      </c>
      <c r="O25" s="134" t="s">
        <v>295</v>
      </c>
      <c r="P25" s="136">
        <v>6.132242202758789</v>
      </c>
      <c r="Q25" s="134" t="s">
        <v>246</v>
      </c>
      <c r="R25" s="134" t="s">
        <v>295</v>
      </c>
      <c r="S25" s="135" t="s">
        <v>295</v>
      </c>
      <c r="U25" s="6" t="s">
        <v>159</v>
      </c>
      <c r="V25" s="134" t="s">
        <v>246</v>
      </c>
      <c r="W25" s="134" t="s">
        <v>294</v>
      </c>
      <c r="X25" s="134" t="s">
        <v>294</v>
      </c>
      <c r="Y25" s="134" t="s">
        <v>294</v>
      </c>
      <c r="Z25" s="134" t="s">
        <v>246</v>
      </c>
      <c r="AA25" s="134" t="s">
        <v>294</v>
      </c>
      <c r="AB25" s="135" t="s">
        <v>294</v>
      </c>
      <c r="AD25" s="6" t="s">
        <v>159</v>
      </c>
      <c r="AE25" s="134" t="s">
        <v>246</v>
      </c>
      <c r="AF25" s="134" t="s">
        <v>294</v>
      </c>
      <c r="AG25" s="134" t="s">
        <v>294</v>
      </c>
      <c r="AH25" s="134" t="s">
        <v>294</v>
      </c>
      <c r="AI25" s="134" t="s">
        <v>246</v>
      </c>
      <c r="AJ25" s="134" t="s">
        <v>294</v>
      </c>
      <c r="AK25" s="135" t="s">
        <v>294</v>
      </c>
      <c r="AM25" s="6" t="s">
        <v>159</v>
      </c>
      <c r="AN25" s="134" t="s">
        <v>246</v>
      </c>
      <c r="AO25" s="134" t="s">
        <v>294</v>
      </c>
      <c r="AP25" s="134" t="s">
        <v>294</v>
      </c>
      <c r="AQ25" s="134" t="s">
        <v>294</v>
      </c>
      <c r="AR25" s="134" t="s">
        <v>246</v>
      </c>
      <c r="AS25" s="134" t="s">
        <v>294</v>
      </c>
      <c r="AT25" s="135" t="s">
        <v>294</v>
      </c>
      <c r="AV25" s="6" t="s">
        <v>159</v>
      </c>
      <c r="AW25" s="134" t="s">
        <v>294</v>
      </c>
      <c r="AX25" s="134" t="s">
        <v>294</v>
      </c>
      <c r="AY25" s="134" t="s">
        <v>295</v>
      </c>
      <c r="AZ25" s="136">
        <v>31.49600601196289</v>
      </c>
      <c r="BA25" s="134" t="s">
        <v>246</v>
      </c>
      <c r="BB25" s="136">
        <v>35.711299896240234</v>
      </c>
      <c r="BC25" s="137">
        <v>35.08704376220703</v>
      </c>
    </row>
    <row r="26" spans="1:55" ht="15.75">
      <c r="A26" s="75" t="s">
        <v>151</v>
      </c>
      <c r="C26" s="6" t="s">
        <v>151</v>
      </c>
      <c r="D26" s="134" t="s">
        <v>294</v>
      </c>
      <c r="E26" s="134" t="s">
        <v>295</v>
      </c>
      <c r="F26" s="134" t="s">
        <v>295</v>
      </c>
      <c r="G26" s="134" t="s">
        <v>295</v>
      </c>
      <c r="H26" s="134" t="s">
        <v>246</v>
      </c>
      <c r="I26" s="134" t="s">
        <v>295</v>
      </c>
      <c r="J26" s="135" t="s">
        <v>295</v>
      </c>
      <c r="L26" s="6" t="s">
        <v>151</v>
      </c>
      <c r="M26" s="134" t="s">
        <v>294</v>
      </c>
      <c r="N26" s="134" t="s">
        <v>294</v>
      </c>
      <c r="O26" s="134" t="s">
        <v>295</v>
      </c>
      <c r="P26" s="134" t="s">
        <v>295</v>
      </c>
      <c r="Q26" s="134" t="s">
        <v>246</v>
      </c>
      <c r="R26" s="134" t="s">
        <v>295</v>
      </c>
      <c r="S26" s="135" t="s">
        <v>295</v>
      </c>
      <c r="U26" s="6" t="s">
        <v>151</v>
      </c>
      <c r="V26" s="134" t="s">
        <v>246</v>
      </c>
      <c r="W26" s="134" t="s">
        <v>294</v>
      </c>
      <c r="X26" s="134" t="s">
        <v>294</v>
      </c>
      <c r="Y26" s="134" t="s">
        <v>294</v>
      </c>
      <c r="Z26" s="134" t="s">
        <v>246</v>
      </c>
      <c r="AA26" s="134" t="s">
        <v>294</v>
      </c>
      <c r="AB26" s="135" t="s">
        <v>294</v>
      </c>
      <c r="AD26" s="6" t="s">
        <v>151</v>
      </c>
      <c r="AE26" s="134" t="s">
        <v>246</v>
      </c>
      <c r="AF26" s="134" t="s">
        <v>294</v>
      </c>
      <c r="AG26" s="134" t="s">
        <v>294</v>
      </c>
      <c r="AH26" s="134" t="s">
        <v>294</v>
      </c>
      <c r="AI26" s="134" t="s">
        <v>246</v>
      </c>
      <c r="AJ26" s="134" t="s">
        <v>294</v>
      </c>
      <c r="AK26" s="135" t="s">
        <v>294</v>
      </c>
      <c r="AM26" s="6" t="s">
        <v>151</v>
      </c>
      <c r="AN26" s="134" t="s">
        <v>246</v>
      </c>
      <c r="AO26" s="134" t="s">
        <v>294</v>
      </c>
      <c r="AP26" s="134" t="s">
        <v>294</v>
      </c>
      <c r="AQ26" s="134" t="s">
        <v>294</v>
      </c>
      <c r="AR26" s="134" t="s">
        <v>246</v>
      </c>
      <c r="AS26" s="134" t="s">
        <v>294</v>
      </c>
      <c r="AT26" s="135" t="s">
        <v>294</v>
      </c>
      <c r="AV26" s="6" t="s">
        <v>151</v>
      </c>
      <c r="AW26" s="134" t="s">
        <v>294</v>
      </c>
      <c r="AX26" s="136">
        <v>37.7268180847168</v>
      </c>
      <c r="AY26" s="134" t="s">
        <v>295</v>
      </c>
      <c r="AZ26" s="134" t="s">
        <v>295</v>
      </c>
      <c r="BA26" s="134" t="s">
        <v>246</v>
      </c>
      <c r="BB26" s="136">
        <v>40.651763916015625</v>
      </c>
      <c r="BC26" s="137">
        <v>40.04997634887695</v>
      </c>
    </row>
    <row r="27" spans="1:55" ht="15.75">
      <c r="A27" s="75" t="s">
        <v>152</v>
      </c>
      <c r="C27" s="6" t="s">
        <v>152</v>
      </c>
      <c r="D27" s="134" t="s">
        <v>294</v>
      </c>
      <c r="E27" s="134" t="s">
        <v>295</v>
      </c>
      <c r="F27" s="136">
        <v>104.1131820678711</v>
      </c>
      <c r="G27" s="136">
        <v>64.11902618408203</v>
      </c>
      <c r="H27" s="134" t="s">
        <v>294</v>
      </c>
      <c r="I27" s="134">
        <v>89.65040588378906</v>
      </c>
      <c r="J27" s="135">
        <v>87.83131408691406</v>
      </c>
      <c r="L27" s="6" t="s">
        <v>152</v>
      </c>
      <c r="M27" s="134" t="s">
        <v>294</v>
      </c>
      <c r="N27" s="134" t="s">
        <v>294</v>
      </c>
      <c r="O27" s="134" t="s">
        <v>295</v>
      </c>
      <c r="P27" s="134" t="s">
        <v>295</v>
      </c>
      <c r="Q27" s="134" t="s">
        <v>294</v>
      </c>
      <c r="R27" s="136">
        <v>48.97536087036133</v>
      </c>
      <c r="S27" s="137">
        <v>48.97536087036133</v>
      </c>
      <c r="U27" s="6" t="s">
        <v>152</v>
      </c>
      <c r="V27" s="134" t="s">
        <v>246</v>
      </c>
      <c r="W27" s="134" t="s">
        <v>294</v>
      </c>
      <c r="X27" s="134" t="s">
        <v>294</v>
      </c>
      <c r="Y27" s="134" t="s">
        <v>294</v>
      </c>
      <c r="Z27" s="134" t="s">
        <v>294</v>
      </c>
      <c r="AA27" s="134" t="s">
        <v>294</v>
      </c>
      <c r="AB27" s="135" t="s">
        <v>294</v>
      </c>
      <c r="AD27" s="6" t="s">
        <v>152</v>
      </c>
      <c r="AE27" s="134" t="s">
        <v>246</v>
      </c>
      <c r="AF27" s="134" t="s">
        <v>294</v>
      </c>
      <c r="AG27" s="134" t="s">
        <v>294</v>
      </c>
      <c r="AH27" s="134" t="s">
        <v>294</v>
      </c>
      <c r="AI27" s="134" t="s">
        <v>294</v>
      </c>
      <c r="AJ27" s="134" t="s">
        <v>294</v>
      </c>
      <c r="AK27" s="135" t="s">
        <v>294</v>
      </c>
      <c r="AM27" s="6" t="s">
        <v>152</v>
      </c>
      <c r="AN27" s="134" t="s">
        <v>246</v>
      </c>
      <c r="AO27" s="134" t="s">
        <v>294</v>
      </c>
      <c r="AP27" s="134" t="s">
        <v>294</v>
      </c>
      <c r="AQ27" s="134" t="s">
        <v>294</v>
      </c>
      <c r="AR27" s="134" t="s">
        <v>294</v>
      </c>
      <c r="AS27" s="134" t="s">
        <v>294</v>
      </c>
      <c r="AT27" s="135" t="s">
        <v>294</v>
      </c>
      <c r="AV27" s="6" t="s">
        <v>152</v>
      </c>
      <c r="AW27" s="134" t="s">
        <v>294</v>
      </c>
      <c r="AX27" s="134" t="s">
        <v>295</v>
      </c>
      <c r="AY27" s="136">
        <v>100.35689544677734</v>
      </c>
      <c r="AZ27" s="136">
        <v>50.72340393066406</v>
      </c>
      <c r="BA27" s="136">
        <v>73.03064727783203</v>
      </c>
      <c r="BB27" s="134">
        <v>74.40992736816406</v>
      </c>
      <c r="BC27" s="135">
        <v>73.42216491699219</v>
      </c>
    </row>
    <row r="28" spans="1:55" ht="15.75">
      <c r="A28" s="75" t="s">
        <v>153</v>
      </c>
      <c r="C28" s="6" t="s">
        <v>153</v>
      </c>
      <c r="D28" s="134" t="s">
        <v>294</v>
      </c>
      <c r="E28" s="134" t="s">
        <v>295</v>
      </c>
      <c r="F28" s="134" t="s">
        <v>295</v>
      </c>
      <c r="G28" s="136">
        <v>86.14620208740234</v>
      </c>
      <c r="H28" s="136">
        <v>59.907501220703125</v>
      </c>
      <c r="I28" s="136">
        <v>70.60966491699219</v>
      </c>
      <c r="J28" s="137">
        <v>71.7066421508789</v>
      </c>
      <c r="L28" s="6" t="s">
        <v>153</v>
      </c>
      <c r="M28" s="134" t="s">
        <v>294</v>
      </c>
      <c r="N28" s="134" t="s">
        <v>294</v>
      </c>
      <c r="O28" s="134" t="s">
        <v>295</v>
      </c>
      <c r="P28" s="134" t="s">
        <v>295</v>
      </c>
      <c r="Q28" s="134" t="s">
        <v>294</v>
      </c>
      <c r="R28" s="136">
        <v>11.2739896774292</v>
      </c>
      <c r="S28" s="137">
        <v>11.257722854614258</v>
      </c>
      <c r="U28" s="6" t="s">
        <v>153</v>
      </c>
      <c r="V28" s="134" t="s">
        <v>246</v>
      </c>
      <c r="W28" s="134" t="s">
        <v>294</v>
      </c>
      <c r="X28" s="134" t="s">
        <v>294</v>
      </c>
      <c r="Y28" s="134" t="s">
        <v>294</v>
      </c>
      <c r="Z28" s="134" t="s">
        <v>294</v>
      </c>
      <c r="AA28" s="134" t="s">
        <v>294</v>
      </c>
      <c r="AB28" s="135" t="s">
        <v>294</v>
      </c>
      <c r="AD28" s="6" t="s">
        <v>153</v>
      </c>
      <c r="AE28" s="134" t="s">
        <v>246</v>
      </c>
      <c r="AF28" s="134" t="s">
        <v>294</v>
      </c>
      <c r="AG28" s="134" t="s">
        <v>294</v>
      </c>
      <c r="AH28" s="134" t="s">
        <v>294</v>
      </c>
      <c r="AI28" s="134" t="s">
        <v>294</v>
      </c>
      <c r="AJ28" s="134" t="s">
        <v>294</v>
      </c>
      <c r="AK28" s="135" t="s">
        <v>294</v>
      </c>
      <c r="AM28" s="6" t="s">
        <v>153</v>
      </c>
      <c r="AN28" s="134" t="s">
        <v>246</v>
      </c>
      <c r="AO28" s="134" t="s">
        <v>294</v>
      </c>
      <c r="AP28" s="134" t="s">
        <v>294</v>
      </c>
      <c r="AQ28" s="134" t="s">
        <v>294</v>
      </c>
      <c r="AR28" s="134" t="s">
        <v>294</v>
      </c>
      <c r="AS28" s="134" t="s">
        <v>294</v>
      </c>
      <c r="AT28" s="135" t="s">
        <v>294</v>
      </c>
      <c r="AV28" s="6" t="s">
        <v>153</v>
      </c>
      <c r="AW28" s="134" t="s">
        <v>294</v>
      </c>
      <c r="AX28" s="134" t="s">
        <v>295</v>
      </c>
      <c r="AY28" s="136">
        <v>90.87059783935547</v>
      </c>
      <c r="AZ28" s="136">
        <v>65.30913543701172</v>
      </c>
      <c r="BA28" s="136">
        <v>34.054100036621094</v>
      </c>
      <c r="BB28" s="134">
        <v>60.80521011352539</v>
      </c>
      <c r="BC28" s="135">
        <v>61.70172119140625</v>
      </c>
    </row>
    <row r="29" spans="1:55" ht="15.75">
      <c r="A29" s="75" t="s">
        <v>154</v>
      </c>
      <c r="C29" s="6" t="s">
        <v>154</v>
      </c>
      <c r="D29" s="134" t="s">
        <v>294</v>
      </c>
      <c r="E29" s="134" t="s">
        <v>295</v>
      </c>
      <c r="F29" s="134" t="s">
        <v>295</v>
      </c>
      <c r="G29" s="134" t="s">
        <v>295</v>
      </c>
      <c r="H29" s="134" t="s">
        <v>295</v>
      </c>
      <c r="I29" s="136">
        <v>67.47999572753906</v>
      </c>
      <c r="J29" s="137">
        <v>70.70513916015625</v>
      </c>
      <c r="L29" s="6" t="s">
        <v>154</v>
      </c>
      <c r="M29" s="134" t="s">
        <v>294</v>
      </c>
      <c r="N29" s="134" t="s">
        <v>294</v>
      </c>
      <c r="O29" s="134" t="s">
        <v>295</v>
      </c>
      <c r="P29" s="134" t="s">
        <v>295</v>
      </c>
      <c r="Q29" s="134" t="s">
        <v>294</v>
      </c>
      <c r="R29" s="134" t="s">
        <v>295</v>
      </c>
      <c r="S29" s="135" t="s">
        <v>295</v>
      </c>
      <c r="U29" s="6" t="s">
        <v>154</v>
      </c>
      <c r="V29" s="134" t="s">
        <v>246</v>
      </c>
      <c r="W29" s="134" t="s">
        <v>294</v>
      </c>
      <c r="X29" s="134" t="s">
        <v>294</v>
      </c>
      <c r="Y29" s="134" t="s">
        <v>294</v>
      </c>
      <c r="Z29" s="134" t="s">
        <v>294</v>
      </c>
      <c r="AA29" s="134" t="s">
        <v>294</v>
      </c>
      <c r="AB29" s="135" t="s">
        <v>294</v>
      </c>
      <c r="AD29" s="6" t="s">
        <v>154</v>
      </c>
      <c r="AE29" s="134" t="s">
        <v>246</v>
      </c>
      <c r="AF29" s="134" t="s">
        <v>294</v>
      </c>
      <c r="AG29" s="134" t="s">
        <v>294</v>
      </c>
      <c r="AH29" s="134" t="s">
        <v>294</v>
      </c>
      <c r="AI29" s="134" t="s">
        <v>294</v>
      </c>
      <c r="AJ29" s="134" t="s">
        <v>294</v>
      </c>
      <c r="AK29" s="135" t="s">
        <v>294</v>
      </c>
      <c r="AM29" s="6" t="s">
        <v>154</v>
      </c>
      <c r="AN29" s="134" t="s">
        <v>246</v>
      </c>
      <c r="AO29" s="134" t="s">
        <v>294</v>
      </c>
      <c r="AP29" s="134" t="s">
        <v>294</v>
      </c>
      <c r="AQ29" s="134" t="s">
        <v>294</v>
      </c>
      <c r="AR29" s="134" t="s">
        <v>294</v>
      </c>
      <c r="AS29" s="134" t="s">
        <v>294</v>
      </c>
      <c r="AT29" s="135" t="s">
        <v>294</v>
      </c>
      <c r="AV29" s="6" t="s">
        <v>154</v>
      </c>
      <c r="AW29" s="134" t="s">
        <v>294</v>
      </c>
      <c r="AX29" s="134" t="s">
        <v>295</v>
      </c>
      <c r="AY29" s="134" t="s">
        <v>295</v>
      </c>
      <c r="AZ29" s="134" t="s">
        <v>295</v>
      </c>
      <c r="BA29" s="134" t="s">
        <v>295</v>
      </c>
      <c r="BB29" s="136">
        <v>50.26829528808594</v>
      </c>
      <c r="BC29" s="137">
        <v>52.709739685058594</v>
      </c>
    </row>
    <row r="30" spans="1:55" ht="15.75">
      <c r="A30" s="75" t="s">
        <v>11</v>
      </c>
      <c r="C30" s="6" t="s">
        <v>11</v>
      </c>
      <c r="D30" s="136">
        <v>92.17509460449219</v>
      </c>
      <c r="E30" s="134" t="s">
        <v>295</v>
      </c>
      <c r="F30" s="134" t="s">
        <v>295</v>
      </c>
      <c r="G30" s="134" t="s">
        <v>295</v>
      </c>
      <c r="H30" s="134" t="s">
        <v>295</v>
      </c>
      <c r="I30" s="134" t="s">
        <v>295</v>
      </c>
      <c r="J30" s="135" t="s">
        <v>295</v>
      </c>
      <c r="L30" s="6" t="s">
        <v>11</v>
      </c>
      <c r="M30" s="136">
        <v>0</v>
      </c>
      <c r="N30" s="136">
        <v>21.78724479675293</v>
      </c>
      <c r="O30" s="134" t="s">
        <v>295</v>
      </c>
      <c r="P30" s="134" t="s">
        <v>295</v>
      </c>
      <c r="Q30" s="136">
        <v>31.211992263793945</v>
      </c>
      <c r="R30" s="134" t="s">
        <v>295</v>
      </c>
      <c r="S30" s="135" t="s">
        <v>295</v>
      </c>
      <c r="U30" s="6" t="s">
        <v>11</v>
      </c>
      <c r="V30" s="134" t="s">
        <v>246</v>
      </c>
      <c r="W30" s="136">
        <v>0</v>
      </c>
      <c r="X30" s="136">
        <v>97.61383819580078</v>
      </c>
      <c r="Y30" s="136">
        <v>51.53632736206055</v>
      </c>
      <c r="Z30" s="136">
        <v>32.9993896484375</v>
      </c>
      <c r="AA30" s="136">
        <v>53.043704986572266</v>
      </c>
      <c r="AB30" s="137">
        <v>53.043704986572266</v>
      </c>
      <c r="AD30" s="6" t="s">
        <v>11</v>
      </c>
      <c r="AE30" s="134" t="s">
        <v>246</v>
      </c>
      <c r="AF30" s="136">
        <v>0</v>
      </c>
      <c r="AG30" s="136">
        <v>0</v>
      </c>
      <c r="AH30" s="136">
        <v>0</v>
      </c>
      <c r="AI30" s="136">
        <v>0</v>
      </c>
      <c r="AJ30" s="136">
        <v>0</v>
      </c>
      <c r="AK30" s="137">
        <v>0</v>
      </c>
      <c r="AM30" s="6" t="s">
        <v>11</v>
      </c>
      <c r="AN30" s="134" t="s">
        <v>246</v>
      </c>
      <c r="AO30" s="136">
        <v>0</v>
      </c>
      <c r="AP30" s="136">
        <v>0</v>
      </c>
      <c r="AQ30" s="136">
        <v>81.13329315185547</v>
      </c>
      <c r="AR30" s="136">
        <v>0</v>
      </c>
      <c r="AS30" s="136">
        <v>71.97501373291016</v>
      </c>
      <c r="AT30" s="137">
        <v>71.97501373291016</v>
      </c>
      <c r="AV30" s="6" t="s">
        <v>11</v>
      </c>
      <c r="AW30" s="136">
        <v>91.63385009765625</v>
      </c>
      <c r="AX30" s="134" t="s">
        <v>295</v>
      </c>
      <c r="AY30" s="134" t="s">
        <v>295</v>
      </c>
      <c r="AZ30" s="134" t="s">
        <v>295</v>
      </c>
      <c r="BA30" s="134" t="s">
        <v>295</v>
      </c>
      <c r="BB30" s="134" t="s">
        <v>295</v>
      </c>
      <c r="BC30" s="135" t="s">
        <v>295</v>
      </c>
    </row>
    <row r="31" spans="1:55" ht="15.75">
      <c r="A31" s="75" t="s">
        <v>8</v>
      </c>
      <c r="C31" s="6" t="s">
        <v>8</v>
      </c>
      <c r="D31" s="134" t="s">
        <v>8</v>
      </c>
      <c r="E31" s="134" t="s">
        <v>8</v>
      </c>
      <c r="F31" s="134" t="s">
        <v>8</v>
      </c>
      <c r="G31" s="134" t="s">
        <v>8</v>
      </c>
      <c r="H31" s="134" t="s">
        <v>8</v>
      </c>
      <c r="I31" s="134" t="s">
        <v>8</v>
      </c>
      <c r="J31" s="135" t="s">
        <v>8</v>
      </c>
      <c r="L31" s="6" t="s">
        <v>8</v>
      </c>
      <c r="M31" s="134" t="s">
        <v>8</v>
      </c>
      <c r="N31" s="134" t="s">
        <v>8</v>
      </c>
      <c r="O31" s="134" t="s">
        <v>8</v>
      </c>
      <c r="P31" s="134" t="s">
        <v>8</v>
      </c>
      <c r="Q31" s="134" t="s">
        <v>8</v>
      </c>
      <c r="R31" s="134" t="s">
        <v>8</v>
      </c>
      <c r="S31" s="135" t="s">
        <v>8</v>
      </c>
      <c r="U31" s="6" t="s">
        <v>8</v>
      </c>
      <c r="V31" s="134" t="s">
        <v>8</v>
      </c>
      <c r="W31" s="134" t="s">
        <v>8</v>
      </c>
      <c r="X31" s="134" t="s">
        <v>8</v>
      </c>
      <c r="Y31" s="134" t="s">
        <v>8</v>
      </c>
      <c r="Z31" s="134" t="s">
        <v>8</v>
      </c>
      <c r="AA31" s="134" t="s">
        <v>8</v>
      </c>
      <c r="AB31" s="135" t="s">
        <v>8</v>
      </c>
      <c r="AD31" s="6" t="s">
        <v>8</v>
      </c>
      <c r="AE31" s="134" t="s">
        <v>8</v>
      </c>
      <c r="AF31" s="134" t="s">
        <v>8</v>
      </c>
      <c r="AG31" s="134" t="s">
        <v>8</v>
      </c>
      <c r="AH31" s="134" t="s">
        <v>8</v>
      </c>
      <c r="AI31" s="134" t="s">
        <v>8</v>
      </c>
      <c r="AJ31" s="134" t="s">
        <v>8</v>
      </c>
      <c r="AK31" s="135" t="s">
        <v>8</v>
      </c>
      <c r="AM31" s="6" t="s">
        <v>8</v>
      </c>
      <c r="AN31" s="134" t="s">
        <v>8</v>
      </c>
      <c r="AO31" s="134" t="s">
        <v>8</v>
      </c>
      <c r="AP31" s="134" t="s">
        <v>8</v>
      </c>
      <c r="AQ31" s="134" t="s">
        <v>8</v>
      </c>
      <c r="AR31" s="134" t="s">
        <v>8</v>
      </c>
      <c r="AS31" s="134" t="s">
        <v>8</v>
      </c>
      <c r="AT31" s="135" t="s">
        <v>8</v>
      </c>
      <c r="AV31" s="6" t="s">
        <v>8</v>
      </c>
      <c r="AW31" s="134" t="s">
        <v>8</v>
      </c>
      <c r="AX31" s="134" t="s">
        <v>8</v>
      </c>
      <c r="AY31" s="134" t="s">
        <v>8</v>
      </c>
      <c r="AZ31" s="134" t="s">
        <v>8</v>
      </c>
      <c r="BA31" s="134" t="s">
        <v>8</v>
      </c>
      <c r="BB31" s="134" t="s">
        <v>8</v>
      </c>
      <c r="BC31" s="135" t="s">
        <v>8</v>
      </c>
    </row>
    <row r="32" spans="1:55" ht="15.75">
      <c r="A32" s="79" t="s">
        <v>12</v>
      </c>
      <c r="C32" s="7" t="s">
        <v>12</v>
      </c>
      <c r="D32" s="134" t="s">
        <v>8</v>
      </c>
      <c r="E32" s="134" t="s">
        <v>8</v>
      </c>
      <c r="F32" s="134" t="s">
        <v>8</v>
      </c>
      <c r="G32" s="134" t="s">
        <v>8</v>
      </c>
      <c r="H32" s="134" t="s">
        <v>8</v>
      </c>
      <c r="I32" s="134" t="s">
        <v>8</v>
      </c>
      <c r="J32" s="135" t="s">
        <v>8</v>
      </c>
      <c r="L32" s="7" t="s">
        <v>12</v>
      </c>
      <c r="M32" s="134" t="s">
        <v>8</v>
      </c>
      <c r="N32" s="134" t="s">
        <v>8</v>
      </c>
      <c r="O32" s="134" t="s">
        <v>8</v>
      </c>
      <c r="P32" s="134" t="s">
        <v>8</v>
      </c>
      <c r="Q32" s="134" t="s">
        <v>8</v>
      </c>
      <c r="R32" s="134" t="s">
        <v>8</v>
      </c>
      <c r="S32" s="135" t="s">
        <v>8</v>
      </c>
      <c r="U32" s="7" t="s">
        <v>12</v>
      </c>
      <c r="V32" s="134" t="s">
        <v>8</v>
      </c>
      <c r="W32" s="134" t="s">
        <v>8</v>
      </c>
      <c r="X32" s="134" t="s">
        <v>8</v>
      </c>
      <c r="Y32" s="134" t="s">
        <v>8</v>
      </c>
      <c r="Z32" s="134" t="s">
        <v>8</v>
      </c>
      <c r="AA32" s="134" t="s">
        <v>8</v>
      </c>
      <c r="AB32" s="135" t="s">
        <v>8</v>
      </c>
      <c r="AD32" s="7" t="s">
        <v>12</v>
      </c>
      <c r="AE32" s="134" t="s">
        <v>8</v>
      </c>
      <c r="AF32" s="134" t="s">
        <v>8</v>
      </c>
      <c r="AG32" s="134" t="s">
        <v>8</v>
      </c>
      <c r="AH32" s="134" t="s">
        <v>8</v>
      </c>
      <c r="AI32" s="134" t="s">
        <v>8</v>
      </c>
      <c r="AJ32" s="134" t="s">
        <v>8</v>
      </c>
      <c r="AK32" s="135" t="s">
        <v>8</v>
      </c>
      <c r="AM32" s="7" t="s">
        <v>12</v>
      </c>
      <c r="AN32" s="134" t="s">
        <v>8</v>
      </c>
      <c r="AO32" s="134" t="s">
        <v>8</v>
      </c>
      <c r="AP32" s="134" t="s">
        <v>8</v>
      </c>
      <c r="AQ32" s="134" t="s">
        <v>8</v>
      </c>
      <c r="AR32" s="134" t="s">
        <v>8</v>
      </c>
      <c r="AS32" s="134" t="s">
        <v>8</v>
      </c>
      <c r="AT32" s="135" t="s">
        <v>8</v>
      </c>
      <c r="AV32" s="7" t="s">
        <v>12</v>
      </c>
      <c r="AW32" s="134" t="s">
        <v>8</v>
      </c>
      <c r="AX32" s="134" t="s">
        <v>8</v>
      </c>
      <c r="AY32" s="134" t="s">
        <v>8</v>
      </c>
      <c r="AZ32" s="134" t="s">
        <v>8</v>
      </c>
      <c r="BA32" s="134" t="s">
        <v>8</v>
      </c>
      <c r="BB32" s="134" t="s">
        <v>8</v>
      </c>
      <c r="BC32" s="135" t="s">
        <v>8</v>
      </c>
    </row>
    <row r="33" spans="1:55" ht="15.75">
      <c r="A33" s="75" t="s">
        <v>13</v>
      </c>
      <c r="C33" s="6" t="s">
        <v>13</v>
      </c>
      <c r="D33" s="136">
        <v>92.17509460449219</v>
      </c>
      <c r="E33" s="134" t="s">
        <v>246</v>
      </c>
      <c r="F33" s="134" t="s">
        <v>294</v>
      </c>
      <c r="G33" s="134" t="s">
        <v>246</v>
      </c>
      <c r="H33" s="134" t="s">
        <v>246</v>
      </c>
      <c r="I33" s="134" t="s">
        <v>294</v>
      </c>
      <c r="J33" s="135" t="s">
        <v>294</v>
      </c>
      <c r="L33" s="6" t="s">
        <v>13</v>
      </c>
      <c r="M33" s="136">
        <v>0</v>
      </c>
      <c r="N33" s="136">
        <v>21.78724479675293</v>
      </c>
      <c r="O33" s="134" t="s">
        <v>294</v>
      </c>
      <c r="P33" s="134" t="s">
        <v>246</v>
      </c>
      <c r="Q33" s="136">
        <v>31.211992263793945</v>
      </c>
      <c r="R33" s="134" t="s">
        <v>294</v>
      </c>
      <c r="S33" s="135" t="s">
        <v>294</v>
      </c>
      <c r="U33" s="6" t="s">
        <v>13</v>
      </c>
      <c r="V33" s="134" t="s">
        <v>246</v>
      </c>
      <c r="W33" s="136">
        <v>0</v>
      </c>
      <c r="X33" s="136">
        <v>97.61383819580078</v>
      </c>
      <c r="Y33" s="136">
        <v>51.53632736206055</v>
      </c>
      <c r="Z33" s="136">
        <v>32.9993896484375</v>
      </c>
      <c r="AA33" s="136">
        <v>53.043704986572266</v>
      </c>
      <c r="AB33" s="137">
        <v>53.043704986572266</v>
      </c>
      <c r="AD33" s="6" t="s">
        <v>13</v>
      </c>
      <c r="AE33" s="134" t="s">
        <v>246</v>
      </c>
      <c r="AF33" s="136">
        <v>0</v>
      </c>
      <c r="AG33" s="136">
        <v>0</v>
      </c>
      <c r="AH33" s="136">
        <v>0</v>
      </c>
      <c r="AI33" s="136">
        <v>0</v>
      </c>
      <c r="AJ33" s="136">
        <v>0</v>
      </c>
      <c r="AK33" s="137">
        <v>0</v>
      </c>
      <c r="AM33" s="6" t="s">
        <v>13</v>
      </c>
      <c r="AN33" s="134" t="s">
        <v>246</v>
      </c>
      <c r="AO33" s="136">
        <v>0</v>
      </c>
      <c r="AP33" s="136">
        <v>0</v>
      </c>
      <c r="AQ33" s="136">
        <v>81.13329315185547</v>
      </c>
      <c r="AR33" s="136">
        <v>0</v>
      </c>
      <c r="AS33" s="136">
        <v>71.97501373291016</v>
      </c>
      <c r="AT33" s="137">
        <v>71.97501373291016</v>
      </c>
      <c r="AV33" s="6" t="s">
        <v>13</v>
      </c>
      <c r="AW33" s="136">
        <v>91.63385009765625</v>
      </c>
      <c r="AX33" s="134" t="s">
        <v>294</v>
      </c>
      <c r="AY33" s="134" t="s">
        <v>294</v>
      </c>
      <c r="AZ33" s="134" t="s">
        <v>246</v>
      </c>
      <c r="BA33" s="134" t="s">
        <v>246</v>
      </c>
      <c r="BB33" s="134" t="s">
        <v>294</v>
      </c>
      <c r="BC33" s="135" t="s">
        <v>294</v>
      </c>
    </row>
    <row r="34" spans="1:55" ht="15.75">
      <c r="A34" s="75" t="s">
        <v>21</v>
      </c>
      <c r="C34" s="6" t="s">
        <v>21</v>
      </c>
      <c r="D34" s="134" t="s">
        <v>295</v>
      </c>
      <c r="E34" s="134" t="s">
        <v>294</v>
      </c>
      <c r="F34" s="134" t="s">
        <v>294</v>
      </c>
      <c r="G34" s="134" t="s">
        <v>294</v>
      </c>
      <c r="H34" s="134" t="s">
        <v>294</v>
      </c>
      <c r="I34" s="134" t="s">
        <v>294</v>
      </c>
      <c r="J34" s="135" t="s">
        <v>294</v>
      </c>
      <c r="L34" s="6" t="s">
        <v>21</v>
      </c>
      <c r="M34" s="134" t="s">
        <v>295</v>
      </c>
      <c r="N34" s="134" t="s">
        <v>295</v>
      </c>
      <c r="O34" s="134" t="s">
        <v>294</v>
      </c>
      <c r="P34" s="134" t="s">
        <v>294</v>
      </c>
      <c r="Q34" s="134" t="s">
        <v>295</v>
      </c>
      <c r="R34" s="134" t="s">
        <v>294</v>
      </c>
      <c r="S34" s="135" t="s">
        <v>294</v>
      </c>
      <c r="U34" s="6" t="s">
        <v>21</v>
      </c>
      <c r="V34" s="134" t="s">
        <v>246</v>
      </c>
      <c r="W34" s="134" t="s">
        <v>295</v>
      </c>
      <c r="X34" s="134" t="s">
        <v>295</v>
      </c>
      <c r="Y34" s="134" t="s">
        <v>295</v>
      </c>
      <c r="Z34" s="134" t="s">
        <v>295</v>
      </c>
      <c r="AA34" s="134" t="s">
        <v>295</v>
      </c>
      <c r="AB34" s="135" t="s">
        <v>295</v>
      </c>
      <c r="AD34" s="6" t="s">
        <v>21</v>
      </c>
      <c r="AE34" s="134" t="s">
        <v>246</v>
      </c>
      <c r="AF34" s="134" t="s">
        <v>295</v>
      </c>
      <c r="AG34" s="134" t="s">
        <v>295</v>
      </c>
      <c r="AH34" s="134" t="s">
        <v>295</v>
      </c>
      <c r="AI34" s="134" t="s">
        <v>295</v>
      </c>
      <c r="AJ34" s="134" t="s">
        <v>295</v>
      </c>
      <c r="AK34" s="135" t="s">
        <v>295</v>
      </c>
      <c r="AM34" s="6" t="s">
        <v>21</v>
      </c>
      <c r="AN34" s="134" t="s">
        <v>246</v>
      </c>
      <c r="AO34" s="134" t="s">
        <v>295</v>
      </c>
      <c r="AP34" s="134" t="s">
        <v>295</v>
      </c>
      <c r="AQ34" s="134" t="s">
        <v>295</v>
      </c>
      <c r="AR34" s="134" t="s">
        <v>295</v>
      </c>
      <c r="AS34" s="134" t="s">
        <v>295</v>
      </c>
      <c r="AT34" s="135" t="s">
        <v>295</v>
      </c>
      <c r="AV34" s="6" t="s">
        <v>21</v>
      </c>
      <c r="AW34" s="134" t="s">
        <v>295</v>
      </c>
      <c r="AX34" s="134" t="s">
        <v>294</v>
      </c>
      <c r="AY34" s="134" t="s">
        <v>294</v>
      </c>
      <c r="AZ34" s="134" t="s">
        <v>294</v>
      </c>
      <c r="BA34" s="134" t="s">
        <v>294</v>
      </c>
      <c r="BB34" s="134" t="s">
        <v>294</v>
      </c>
      <c r="BC34" s="135" t="s">
        <v>294</v>
      </c>
    </row>
    <row r="35" spans="1:55" ht="15.75">
      <c r="A35" s="75" t="s">
        <v>22</v>
      </c>
      <c r="C35" s="6" t="s">
        <v>22</v>
      </c>
      <c r="D35" s="134" t="s">
        <v>295</v>
      </c>
      <c r="E35" s="134" t="s">
        <v>294</v>
      </c>
      <c r="F35" s="134" t="s">
        <v>294</v>
      </c>
      <c r="G35" s="134" t="s">
        <v>294</v>
      </c>
      <c r="H35" s="134" t="s">
        <v>294</v>
      </c>
      <c r="I35" s="134" t="s">
        <v>294</v>
      </c>
      <c r="J35" s="135" t="s">
        <v>294</v>
      </c>
      <c r="L35" s="6" t="s">
        <v>22</v>
      </c>
      <c r="M35" s="134" t="s">
        <v>295</v>
      </c>
      <c r="N35" s="134" t="s">
        <v>295</v>
      </c>
      <c r="O35" s="134" t="s">
        <v>294</v>
      </c>
      <c r="P35" s="134" t="s">
        <v>294</v>
      </c>
      <c r="Q35" s="134" t="s">
        <v>295</v>
      </c>
      <c r="R35" s="134" t="s">
        <v>294</v>
      </c>
      <c r="S35" s="135" t="s">
        <v>294</v>
      </c>
      <c r="U35" s="6" t="s">
        <v>22</v>
      </c>
      <c r="V35" s="134" t="s">
        <v>246</v>
      </c>
      <c r="W35" s="134" t="s">
        <v>295</v>
      </c>
      <c r="X35" s="134" t="s">
        <v>295</v>
      </c>
      <c r="Y35" s="134" t="s">
        <v>295</v>
      </c>
      <c r="Z35" s="134" t="s">
        <v>295</v>
      </c>
      <c r="AA35" s="134" t="s">
        <v>295</v>
      </c>
      <c r="AB35" s="135" t="s">
        <v>295</v>
      </c>
      <c r="AD35" s="6" t="s">
        <v>22</v>
      </c>
      <c r="AE35" s="134" t="s">
        <v>246</v>
      </c>
      <c r="AF35" s="134" t="s">
        <v>295</v>
      </c>
      <c r="AG35" s="134" t="s">
        <v>295</v>
      </c>
      <c r="AH35" s="134" t="s">
        <v>295</v>
      </c>
      <c r="AI35" s="134" t="s">
        <v>295</v>
      </c>
      <c r="AJ35" s="134" t="s">
        <v>295</v>
      </c>
      <c r="AK35" s="135" t="s">
        <v>295</v>
      </c>
      <c r="AM35" s="6" t="s">
        <v>22</v>
      </c>
      <c r="AN35" s="134" t="s">
        <v>246</v>
      </c>
      <c r="AO35" s="134" t="s">
        <v>295</v>
      </c>
      <c r="AP35" s="134" t="s">
        <v>295</v>
      </c>
      <c r="AQ35" s="134" t="s">
        <v>295</v>
      </c>
      <c r="AR35" s="134" t="s">
        <v>295</v>
      </c>
      <c r="AS35" s="134" t="s">
        <v>295</v>
      </c>
      <c r="AT35" s="135" t="s">
        <v>295</v>
      </c>
      <c r="AV35" s="6" t="s">
        <v>22</v>
      </c>
      <c r="AW35" s="134" t="s">
        <v>295</v>
      </c>
      <c r="AX35" s="134" t="s">
        <v>294</v>
      </c>
      <c r="AY35" s="134" t="s">
        <v>294</v>
      </c>
      <c r="AZ35" s="134" t="s">
        <v>294</v>
      </c>
      <c r="BA35" s="134" t="s">
        <v>294</v>
      </c>
      <c r="BB35" s="136">
        <v>46.25576400756836</v>
      </c>
      <c r="BC35" s="137">
        <v>46.11363983154297</v>
      </c>
    </row>
    <row r="36" spans="1:55" ht="15.75">
      <c r="A36" s="75" t="s">
        <v>23</v>
      </c>
      <c r="C36" s="6" t="s">
        <v>23</v>
      </c>
      <c r="D36" s="134" t="s">
        <v>295</v>
      </c>
      <c r="E36" s="134" t="s">
        <v>294</v>
      </c>
      <c r="F36" s="134" t="s">
        <v>294</v>
      </c>
      <c r="G36" s="134" t="s">
        <v>294</v>
      </c>
      <c r="H36" s="134" t="s">
        <v>294</v>
      </c>
      <c r="I36" s="136">
        <v>42.009883880615234</v>
      </c>
      <c r="J36" s="137">
        <v>41.70502853393555</v>
      </c>
      <c r="L36" s="6" t="s">
        <v>23</v>
      </c>
      <c r="M36" s="134" t="s">
        <v>295</v>
      </c>
      <c r="N36" s="134" t="s">
        <v>295</v>
      </c>
      <c r="O36" s="134" t="s">
        <v>294</v>
      </c>
      <c r="P36" s="134" t="s">
        <v>294</v>
      </c>
      <c r="Q36" s="134" t="s">
        <v>295</v>
      </c>
      <c r="R36" s="134" t="s">
        <v>294</v>
      </c>
      <c r="S36" s="135" t="s">
        <v>294</v>
      </c>
      <c r="U36" s="6" t="s">
        <v>23</v>
      </c>
      <c r="V36" s="134" t="s">
        <v>246</v>
      </c>
      <c r="W36" s="134" t="s">
        <v>295</v>
      </c>
      <c r="X36" s="134" t="s">
        <v>295</v>
      </c>
      <c r="Y36" s="134" t="s">
        <v>295</v>
      </c>
      <c r="Z36" s="134" t="s">
        <v>295</v>
      </c>
      <c r="AA36" s="134" t="s">
        <v>295</v>
      </c>
      <c r="AB36" s="135" t="s">
        <v>295</v>
      </c>
      <c r="AD36" s="6" t="s">
        <v>23</v>
      </c>
      <c r="AE36" s="134" t="s">
        <v>246</v>
      </c>
      <c r="AF36" s="134" t="s">
        <v>295</v>
      </c>
      <c r="AG36" s="134" t="s">
        <v>295</v>
      </c>
      <c r="AH36" s="134" t="s">
        <v>295</v>
      </c>
      <c r="AI36" s="134" t="s">
        <v>295</v>
      </c>
      <c r="AJ36" s="134" t="s">
        <v>295</v>
      </c>
      <c r="AK36" s="135" t="s">
        <v>295</v>
      </c>
      <c r="AM36" s="6" t="s">
        <v>23</v>
      </c>
      <c r="AN36" s="134" t="s">
        <v>246</v>
      </c>
      <c r="AO36" s="134" t="s">
        <v>295</v>
      </c>
      <c r="AP36" s="134" t="s">
        <v>295</v>
      </c>
      <c r="AQ36" s="134" t="s">
        <v>295</v>
      </c>
      <c r="AR36" s="134" t="s">
        <v>295</v>
      </c>
      <c r="AS36" s="134" t="s">
        <v>295</v>
      </c>
      <c r="AT36" s="135" t="s">
        <v>295</v>
      </c>
      <c r="AV36" s="6" t="s">
        <v>23</v>
      </c>
      <c r="AW36" s="134" t="s">
        <v>295</v>
      </c>
      <c r="AX36" s="134" t="s">
        <v>294</v>
      </c>
      <c r="AY36" s="136">
        <v>57.44451141357422</v>
      </c>
      <c r="AZ36" s="134" t="s">
        <v>294</v>
      </c>
      <c r="BA36" s="134" t="s">
        <v>294</v>
      </c>
      <c r="BB36" s="136">
        <v>27.428396224975586</v>
      </c>
      <c r="BC36" s="137">
        <v>27.277889251708984</v>
      </c>
    </row>
    <row r="37" spans="1:55" ht="15.75">
      <c r="A37" s="75" t="s">
        <v>24</v>
      </c>
      <c r="C37" s="6" t="s">
        <v>24</v>
      </c>
      <c r="D37" s="134" t="s">
        <v>295</v>
      </c>
      <c r="E37" s="134" t="s">
        <v>294</v>
      </c>
      <c r="F37" s="134" t="s">
        <v>294</v>
      </c>
      <c r="G37" s="134" t="s">
        <v>294</v>
      </c>
      <c r="H37" s="134" t="s">
        <v>294</v>
      </c>
      <c r="I37" s="136">
        <v>31.414417266845703</v>
      </c>
      <c r="J37" s="137">
        <v>31.203981399536133</v>
      </c>
      <c r="L37" s="6" t="s">
        <v>24</v>
      </c>
      <c r="M37" s="134" t="s">
        <v>295</v>
      </c>
      <c r="N37" s="134" t="s">
        <v>295</v>
      </c>
      <c r="O37" s="134" t="s">
        <v>294</v>
      </c>
      <c r="P37" s="134" t="s">
        <v>294</v>
      </c>
      <c r="Q37" s="134" t="s">
        <v>295</v>
      </c>
      <c r="R37" s="136">
        <v>16.82490348815918</v>
      </c>
      <c r="S37" s="137">
        <v>16.80368423461914</v>
      </c>
      <c r="U37" s="6" t="s">
        <v>24</v>
      </c>
      <c r="V37" s="134" t="s">
        <v>246</v>
      </c>
      <c r="W37" s="134" t="s">
        <v>295</v>
      </c>
      <c r="X37" s="134" t="s">
        <v>295</v>
      </c>
      <c r="Y37" s="134" t="s">
        <v>295</v>
      </c>
      <c r="Z37" s="134" t="s">
        <v>295</v>
      </c>
      <c r="AA37" s="134" t="s">
        <v>295</v>
      </c>
      <c r="AB37" s="135" t="s">
        <v>295</v>
      </c>
      <c r="AD37" s="6" t="s">
        <v>24</v>
      </c>
      <c r="AE37" s="134" t="s">
        <v>246</v>
      </c>
      <c r="AF37" s="134" t="s">
        <v>295</v>
      </c>
      <c r="AG37" s="134" t="s">
        <v>295</v>
      </c>
      <c r="AH37" s="134" t="s">
        <v>295</v>
      </c>
      <c r="AI37" s="134" t="s">
        <v>295</v>
      </c>
      <c r="AJ37" s="134" t="s">
        <v>295</v>
      </c>
      <c r="AK37" s="135" t="s">
        <v>295</v>
      </c>
      <c r="AM37" s="6" t="s">
        <v>24</v>
      </c>
      <c r="AN37" s="134" t="s">
        <v>246</v>
      </c>
      <c r="AO37" s="134" t="s">
        <v>295</v>
      </c>
      <c r="AP37" s="134" t="s">
        <v>295</v>
      </c>
      <c r="AQ37" s="134" t="s">
        <v>295</v>
      </c>
      <c r="AR37" s="134" t="s">
        <v>295</v>
      </c>
      <c r="AS37" s="134" t="s">
        <v>295</v>
      </c>
      <c r="AT37" s="135" t="s">
        <v>295</v>
      </c>
      <c r="AV37" s="6" t="s">
        <v>24</v>
      </c>
      <c r="AW37" s="134" t="s">
        <v>295</v>
      </c>
      <c r="AX37" s="134" t="s">
        <v>294</v>
      </c>
      <c r="AY37" s="134" t="s">
        <v>294</v>
      </c>
      <c r="AZ37" s="136">
        <v>13.856109619140625</v>
      </c>
      <c r="BA37" s="134" t="s">
        <v>294</v>
      </c>
      <c r="BB37" s="136">
        <v>21.564889907836914</v>
      </c>
      <c r="BC37" s="137">
        <v>21.448238372802734</v>
      </c>
    </row>
    <row r="38" spans="1:55" ht="15.75">
      <c r="A38" s="75" t="s">
        <v>25</v>
      </c>
      <c r="C38" s="6" t="s">
        <v>25</v>
      </c>
      <c r="D38" s="134" t="s">
        <v>295</v>
      </c>
      <c r="E38" s="134" t="s">
        <v>294</v>
      </c>
      <c r="F38" s="136">
        <v>68.1163558959961</v>
      </c>
      <c r="G38" s="136">
        <v>56.007564544677734</v>
      </c>
      <c r="H38" s="134" t="s">
        <v>294</v>
      </c>
      <c r="I38" s="136">
        <v>87.19561767578125</v>
      </c>
      <c r="J38" s="137">
        <v>90.35322570800781</v>
      </c>
      <c r="L38" s="6" t="s">
        <v>25</v>
      </c>
      <c r="M38" s="134" t="s">
        <v>295</v>
      </c>
      <c r="N38" s="134" t="s">
        <v>295</v>
      </c>
      <c r="O38" s="134" t="s">
        <v>294</v>
      </c>
      <c r="P38" s="134" t="s">
        <v>294</v>
      </c>
      <c r="Q38" s="134" t="s">
        <v>295</v>
      </c>
      <c r="R38" s="134" t="s">
        <v>294</v>
      </c>
      <c r="S38" s="135" t="s">
        <v>294</v>
      </c>
      <c r="U38" s="6" t="s">
        <v>25</v>
      </c>
      <c r="V38" s="134" t="s">
        <v>246</v>
      </c>
      <c r="W38" s="134" t="s">
        <v>295</v>
      </c>
      <c r="X38" s="134" t="s">
        <v>295</v>
      </c>
      <c r="Y38" s="134" t="s">
        <v>295</v>
      </c>
      <c r="Z38" s="134" t="s">
        <v>295</v>
      </c>
      <c r="AA38" s="134" t="s">
        <v>295</v>
      </c>
      <c r="AB38" s="135" t="s">
        <v>295</v>
      </c>
      <c r="AD38" s="6" t="s">
        <v>25</v>
      </c>
      <c r="AE38" s="134" t="s">
        <v>246</v>
      </c>
      <c r="AF38" s="134" t="s">
        <v>295</v>
      </c>
      <c r="AG38" s="134" t="s">
        <v>295</v>
      </c>
      <c r="AH38" s="134" t="s">
        <v>295</v>
      </c>
      <c r="AI38" s="134" t="s">
        <v>295</v>
      </c>
      <c r="AJ38" s="134" t="s">
        <v>295</v>
      </c>
      <c r="AK38" s="135" t="s">
        <v>295</v>
      </c>
      <c r="AM38" s="6" t="s">
        <v>25</v>
      </c>
      <c r="AN38" s="134" t="s">
        <v>246</v>
      </c>
      <c r="AO38" s="134" t="s">
        <v>295</v>
      </c>
      <c r="AP38" s="134" t="s">
        <v>295</v>
      </c>
      <c r="AQ38" s="134" t="s">
        <v>295</v>
      </c>
      <c r="AR38" s="134" t="s">
        <v>295</v>
      </c>
      <c r="AS38" s="134" t="s">
        <v>295</v>
      </c>
      <c r="AT38" s="135" t="s">
        <v>295</v>
      </c>
      <c r="AV38" s="6" t="s">
        <v>25</v>
      </c>
      <c r="AW38" s="134" t="s">
        <v>295</v>
      </c>
      <c r="AX38" s="136">
        <v>37.7268180847168</v>
      </c>
      <c r="AY38" s="136">
        <v>59.691505432128906</v>
      </c>
      <c r="AZ38" s="136">
        <v>71.76110076904297</v>
      </c>
      <c r="BA38" s="136">
        <v>33.2609748840332</v>
      </c>
      <c r="BB38" s="136">
        <v>63.692665100097656</v>
      </c>
      <c r="BC38" s="137">
        <v>65.88301086425781</v>
      </c>
    </row>
    <row r="39" spans="1:55" ht="15.75">
      <c r="A39" s="75" t="s">
        <v>26</v>
      </c>
      <c r="C39" s="6" t="s">
        <v>26</v>
      </c>
      <c r="D39" s="134" t="s">
        <v>295</v>
      </c>
      <c r="E39" s="134" t="s">
        <v>294</v>
      </c>
      <c r="F39" s="134" t="s">
        <v>294</v>
      </c>
      <c r="G39" s="134" t="s">
        <v>294</v>
      </c>
      <c r="H39" s="136">
        <v>59.907501220703125</v>
      </c>
      <c r="I39" s="136">
        <v>64.73151397705078</v>
      </c>
      <c r="J39" s="137">
        <v>62.915889739990234</v>
      </c>
      <c r="L39" s="6" t="s">
        <v>26</v>
      </c>
      <c r="M39" s="134" t="s">
        <v>295</v>
      </c>
      <c r="N39" s="134" t="s">
        <v>295</v>
      </c>
      <c r="O39" s="134" t="s">
        <v>294</v>
      </c>
      <c r="P39" s="134" t="s">
        <v>294</v>
      </c>
      <c r="Q39" s="134" t="s">
        <v>295</v>
      </c>
      <c r="R39" s="136">
        <v>28.157644271850586</v>
      </c>
      <c r="S39" s="137">
        <v>28.155174255371094</v>
      </c>
      <c r="U39" s="6" t="s">
        <v>26</v>
      </c>
      <c r="V39" s="134" t="s">
        <v>246</v>
      </c>
      <c r="W39" s="134" t="s">
        <v>295</v>
      </c>
      <c r="X39" s="134" t="s">
        <v>295</v>
      </c>
      <c r="Y39" s="134" t="s">
        <v>295</v>
      </c>
      <c r="Z39" s="134" t="s">
        <v>295</v>
      </c>
      <c r="AA39" s="134" t="s">
        <v>295</v>
      </c>
      <c r="AB39" s="135" t="s">
        <v>295</v>
      </c>
      <c r="AD39" s="6" t="s">
        <v>26</v>
      </c>
      <c r="AE39" s="134" t="s">
        <v>246</v>
      </c>
      <c r="AF39" s="134" t="s">
        <v>295</v>
      </c>
      <c r="AG39" s="134" t="s">
        <v>295</v>
      </c>
      <c r="AH39" s="134" t="s">
        <v>295</v>
      </c>
      <c r="AI39" s="134" t="s">
        <v>295</v>
      </c>
      <c r="AJ39" s="134" t="s">
        <v>295</v>
      </c>
      <c r="AK39" s="135" t="s">
        <v>295</v>
      </c>
      <c r="AM39" s="6" t="s">
        <v>26</v>
      </c>
      <c r="AN39" s="134" t="s">
        <v>246</v>
      </c>
      <c r="AO39" s="134" t="s">
        <v>295</v>
      </c>
      <c r="AP39" s="134" t="s">
        <v>295</v>
      </c>
      <c r="AQ39" s="134" t="s">
        <v>295</v>
      </c>
      <c r="AR39" s="134" t="s">
        <v>295</v>
      </c>
      <c r="AS39" s="134" t="s">
        <v>295</v>
      </c>
      <c r="AT39" s="135" t="s">
        <v>295</v>
      </c>
      <c r="AV39" s="6" t="s">
        <v>26</v>
      </c>
      <c r="AW39" s="134" t="s">
        <v>295</v>
      </c>
      <c r="AX39" s="134" t="s">
        <v>295</v>
      </c>
      <c r="AY39" s="134" t="s">
        <v>294</v>
      </c>
      <c r="AZ39" s="136">
        <v>61.2684211730957</v>
      </c>
      <c r="BA39" s="134" t="s">
        <v>294</v>
      </c>
      <c r="BB39" s="136">
        <v>56.74348068237305</v>
      </c>
      <c r="BC39" s="137">
        <v>55.64857864379883</v>
      </c>
    </row>
    <row r="40" spans="1:55" ht="15.75">
      <c r="A40" s="75" t="s">
        <v>27</v>
      </c>
      <c r="C40" s="6" t="s">
        <v>27</v>
      </c>
      <c r="D40" s="134" t="s">
        <v>295</v>
      </c>
      <c r="E40" s="136">
        <v>47.67798614501953</v>
      </c>
      <c r="F40" s="136">
        <v>76.24983978271484</v>
      </c>
      <c r="G40" s="136">
        <v>67.77326202392578</v>
      </c>
      <c r="H40" s="134" t="s">
        <v>295</v>
      </c>
      <c r="I40" s="134">
        <v>71.97280883789062</v>
      </c>
      <c r="J40" s="135">
        <v>73.88839721679688</v>
      </c>
      <c r="L40" s="6" t="s">
        <v>27</v>
      </c>
      <c r="M40" s="134" t="s">
        <v>295</v>
      </c>
      <c r="N40" s="134" t="s">
        <v>295</v>
      </c>
      <c r="O40" s="136">
        <v>38.363685607910156</v>
      </c>
      <c r="P40" s="134" t="s">
        <v>294</v>
      </c>
      <c r="Q40" s="134" t="s">
        <v>295</v>
      </c>
      <c r="R40" s="134" t="s">
        <v>295</v>
      </c>
      <c r="S40" s="135" t="s">
        <v>295</v>
      </c>
      <c r="U40" s="6" t="s">
        <v>27</v>
      </c>
      <c r="V40" s="134" t="s">
        <v>246</v>
      </c>
      <c r="W40" s="134" t="s">
        <v>295</v>
      </c>
      <c r="X40" s="134" t="s">
        <v>295</v>
      </c>
      <c r="Y40" s="134" t="s">
        <v>295</v>
      </c>
      <c r="Z40" s="134" t="s">
        <v>295</v>
      </c>
      <c r="AA40" s="134" t="s">
        <v>295</v>
      </c>
      <c r="AB40" s="135" t="s">
        <v>295</v>
      </c>
      <c r="AD40" s="6" t="s">
        <v>27</v>
      </c>
      <c r="AE40" s="134" t="s">
        <v>246</v>
      </c>
      <c r="AF40" s="134" t="s">
        <v>295</v>
      </c>
      <c r="AG40" s="134" t="s">
        <v>295</v>
      </c>
      <c r="AH40" s="134" t="s">
        <v>295</v>
      </c>
      <c r="AI40" s="134" t="s">
        <v>295</v>
      </c>
      <c r="AJ40" s="134" t="s">
        <v>295</v>
      </c>
      <c r="AK40" s="135" t="s">
        <v>295</v>
      </c>
      <c r="AM40" s="6" t="s">
        <v>27</v>
      </c>
      <c r="AN40" s="134" t="s">
        <v>246</v>
      </c>
      <c r="AO40" s="134" t="s">
        <v>295</v>
      </c>
      <c r="AP40" s="134" t="s">
        <v>295</v>
      </c>
      <c r="AQ40" s="134" t="s">
        <v>295</v>
      </c>
      <c r="AR40" s="134" t="s">
        <v>295</v>
      </c>
      <c r="AS40" s="134" t="s">
        <v>295</v>
      </c>
      <c r="AT40" s="135" t="s">
        <v>295</v>
      </c>
      <c r="AV40" s="6" t="s">
        <v>27</v>
      </c>
      <c r="AW40" s="134" t="s">
        <v>295</v>
      </c>
      <c r="AX40" s="134" t="s">
        <v>295</v>
      </c>
      <c r="AY40" s="136">
        <v>66.68423461914062</v>
      </c>
      <c r="AZ40" s="136">
        <v>61.1286735534668</v>
      </c>
      <c r="BA40" s="136">
        <v>60.263092041015625</v>
      </c>
      <c r="BB40" s="134">
        <v>62.29114532470703</v>
      </c>
      <c r="BC40" s="135">
        <v>66.39938354492188</v>
      </c>
    </row>
    <row r="41" spans="1:55" ht="15.75">
      <c r="A41" s="75" t="s">
        <v>28</v>
      </c>
      <c r="C41" s="6" t="s">
        <v>28</v>
      </c>
      <c r="D41" s="134" t="s">
        <v>295</v>
      </c>
      <c r="E41" s="134" t="s">
        <v>295</v>
      </c>
      <c r="F41" s="134" t="s">
        <v>295</v>
      </c>
      <c r="G41" s="134" t="s">
        <v>295</v>
      </c>
      <c r="H41" s="134" t="s">
        <v>295</v>
      </c>
      <c r="I41" s="134" t="s">
        <v>295</v>
      </c>
      <c r="J41" s="135" t="s">
        <v>295</v>
      </c>
      <c r="L41" s="6" t="s">
        <v>28</v>
      </c>
      <c r="M41" s="134" t="s">
        <v>295</v>
      </c>
      <c r="N41" s="134" t="s">
        <v>295</v>
      </c>
      <c r="O41" s="134" t="s">
        <v>295</v>
      </c>
      <c r="P41" s="136">
        <v>6.132242202758789</v>
      </c>
      <c r="Q41" s="134" t="s">
        <v>295</v>
      </c>
      <c r="R41" s="134" t="s">
        <v>295</v>
      </c>
      <c r="S41" s="135" t="s">
        <v>295</v>
      </c>
      <c r="U41" s="6" t="s">
        <v>28</v>
      </c>
      <c r="V41" s="134" t="s">
        <v>246</v>
      </c>
      <c r="W41" s="134" t="s">
        <v>295</v>
      </c>
      <c r="X41" s="134" t="s">
        <v>295</v>
      </c>
      <c r="Y41" s="134" t="s">
        <v>295</v>
      </c>
      <c r="Z41" s="134" t="s">
        <v>295</v>
      </c>
      <c r="AA41" s="134" t="s">
        <v>295</v>
      </c>
      <c r="AB41" s="135" t="s">
        <v>295</v>
      </c>
      <c r="AD41" s="6" t="s">
        <v>28</v>
      </c>
      <c r="AE41" s="134" t="s">
        <v>246</v>
      </c>
      <c r="AF41" s="134" t="s">
        <v>295</v>
      </c>
      <c r="AG41" s="134" t="s">
        <v>295</v>
      </c>
      <c r="AH41" s="134" t="s">
        <v>295</v>
      </c>
      <c r="AI41" s="134" t="s">
        <v>295</v>
      </c>
      <c r="AJ41" s="134" t="s">
        <v>295</v>
      </c>
      <c r="AK41" s="135" t="s">
        <v>295</v>
      </c>
      <c r="AM41" s="6" t="s">
        <v>28</v>
      </c>
      <c r="AN41" s="134" t="s">
        <v>246</v>
      </c>
      <c r="AO41" s="134" t="s">
        <v>295</v>
      </c>
      <c r="AP41" s="134" t="s">
        <v>295</v>
      </c>
      <c r="AQ41" s="134" t="s">
        <v>295</v>
      </c>
      <c r="AR41" s="134" t="s">
        <v>295</v>
      </c>
      <c r="AS41" s="134" t="s">
        <v>295</v>
      </c>
      <c r="AT41" s="135" t="s">
        <v>295</v>
      </c>
      <c r="AV41" s="6" t="s">
        <v>28</v>
      </c>
      <c r="AW41" s="134" t="s">
        <v>295</v>
      </c>
      <c r="AX41" s="134" t="s">
        <v>295</v>
      </c>
      <c r="AY41" s="134" t="s">
        <v>295</v>
      </c>
      <c r="AZ41" s="134" t="s">
        <v>295</v>
      </c>
      <c r="BA41" s="134" t="s">
        <v>295</v>
      </c>
      <c r="BB41" s="136">
        <v>70.63630676269531</v>
      </c>
      <c r="BC41" s="137">
        <v>66.28759002685547</v>
      </c>
    </row>
    <row r="42" spans="1:55" ht="15.75">
      <c r="A42" s="75" t="s">
        <v>144</v>
      </c>
      <c r="C42" s="6" t="s">
        <v>144</v>
      </c>
      <c r="D42" s="134" t="s">
        <v>295</v>
      </c>
      <c r="E42" s="134" t="s">
        <v>295</v>
      </c>
      <c r="F42" s="134" t="s">
        <v>295</v>
      </c>
      <c r="G42" s="134" t="s">
        <v>295</v>
      </c>
      <c r="H42" s="134" t="s">
        <v>295</v>
      </c>
      <c r="I42" s="134" t="s">
        <v>295</v>
      </c>
      <c r="J42" s="135" t="s">
        <v>295</v>
      </c>
      <c r="L42" s="6" t="s">
        <v>144</v>
      </c>
      <c r="M42" s="134" t="s">
        <v>295</v>
      </c>
      <c r="N42" s="134" t="s">
        <v>295</v>
      </c>
      <c r="O42" s="134" t="s">
        <v>295</v>
      </c>
      <c r="P42" s="134" t="s">
        <v>295</v>
      </c>
      <c r="Q42" s="134" t="s">
        <v>295</v>
      </c>
      <c r="R42" s="134" t="s">
        <v>295</v>
      </c>
      <c r="S42" s="135" t="s">
        <v>295</v>
      </c>
      <c r="U42" s="6" t="s">
        <v>144</v>
      </c>
      <c r="V42" s="134" t="s">
        <v>246</v>
      </c>
      <c r="W42" s="134" t="s">
        <v>295</v>
      </c>
      <c r="X42" s="134" t="s">
        <v>295</v>
      </c>
      <c r="Y42" s="134" t="s">
        <v>295</v>
      </c>
      <c r="Z42" s="134" t="s">
        <v>295</v>
      </c>
      <c r="AA42" s="134" t="s">
        <v>295</v>
      </c>
      <c r="AB42" s="135" t="s">
        <v>295</v>
      </c>
      <c r="AD42" s="6" t="s">
        <v>144</v>
      </c>
      <c r="AE42" s="134" t="s">
        <v>246</v>
      </c>
      <c r="AF42" s="134" t="s">
        <v>295</v>
      </c>
      <c r="AG42" s="134" t="s">
        <v>295</v>
      </c>
      <c r="AH42" s="134" t="s">
        <v>295</v>
      </c>
      <c r="AI42" s="134" t="s">
        <v>295</v>
      </c>
      <c r="AJ42" s="134" t="s">
        <v>295</v>
      </c>
      <c r="AK42" s="135" t="s">
        <v>295</v>
      </c>
      <c r="AM42" s="6" t="s">
        <v>144</v>
      </c>
      <c r="AN42" s="134" t="s">
        <v>246</v>
      </c>
      <c r="AO42" s="134" t="s">
        <v>295</v>
      </c>
      <c r="AP42" s="134" t="s">
        <v>295</v>
      </c>
      <c r="AQ42" s="134" t="s">
        <v>295</v>
      </c>
      <c r="AR42" s="134" t="s">
        <v>295</v>
      </c>
      <c r="AS42" s="134" t="s">
        <v>295</v>
      </c>
      <c r="AT42" s="135" t="s">
        <v>295</v>
      </c>
      <c r="AV42" s="6" t="s">
        <v>144</v>
      </c>
      <c r="AW42" s="134" t="s">
        <v>295</v>
      </c>
      <c r="AX42" s="134" t="s">
        <v>295</v>
      </c>
      <c r="AY42" s="134" t="s">
        <v>295</v>
      </c>
      <c r="AZ42" s="134" t="s">
        <v>295</v>
      </c>
      <c r="BA42" s="134" t="s">
        <v>295</v>
      </c>
      <c r="BB42" s="134" t="s">
        <v>295</v>
      </c>
      <c r="BC42" s="135" t="s">
        <v>295</v>
      </c>
    </row>
    <row r="43" spans="1:55" ht="15.75">
      <c r="A43" s="75" t="s">
        <v>155</v>
      </c>
      <c r="C43" s="6" t="s">
        <v>155</v>
      </c>
      <c r="D43" s="134" t="s">
        <v>295</v>
      </c>
      <c r="E43" s="134" t="s">
        <v>295</v>
      </c>
      <c r="F43" s="134" t="s">
        <v>295</v>
      </c>
      <c r="G43" s="134" t="s">
        <v>295</v>
      </c>
      <c r="H43" s="134" t="s">
        <v>295</v>
      </c>
      <c r="I43" s="134" t="s">
        <v>295</v>
      </c>
      <c r="J43" s="135" t="s">
        <v>295</v>
      </c>
      <c r="L43" s="6" t="s">
        <v>155</v>
      </c>
      <c r="M43" s="134" t="s">
        <v>295</v>
      </c>
      <c r="N43" s="134" t="s">
        <v>295</v>
      </c>
      <c r="O43" s="134" t="s">
        <v>295</v>
      </c>
      <c r="P43" s="134" t="s">
        <v>295</v>
      </c>
      <c r="Q43" s="134" t="s">
        <v>295</v>
      </c>
      <c r="R43" s="134" t="s">
        <v>295</v>
      </c>
      <c r="S43" s="135" t="s">
        <v>295</v>
      </c>
      <c r="U43" s="6" t="s">
        <v>155</v>
      </c>
      <c r="V43" s="134" t="s">
        <v>246</v>
      </c>
      <c r="W43" s="134" t="s">
        <v>295</v>
      </c>
      <c r="X43" s="134" t="s">
        <v>295</v>
      </c>
      <c r="Y43" s="134" t="s">
        <v>295</v>
      </c>
      <c r="Z43" s="134" t="s">
        <v>295</v>
      </c>
      <c r="AA43" s="134" t="s">
        <v>295</v>
      </c>
      <c r="AB43" s="135" t="s">
        <v>295</v>
      </c>
      <c r="AD43" s="6" t="s">
        <v>155</v>
      </c>
      <c r="AE43" s="134" t="s">
        <v>246</v>
      </c>
      <c r="AF43" s="134" t="s">
        <v>295</v>
      </c>
      <c r="AG43" s="134" t="s">
        <v>295</v>
      </c>
      <c r="AH43" s="134" t="s">
        <v>295</v>
      </c>
      <c r="AI43" s="134" t="s">
        <v>295</v>
      </c>
      <c r="AJ43" s="134" t="s">
        <v>295</v>
      </c>
      <c r="AK43" s="135" t="s">
        <v>295</v>
      </c>
      <c r="AM43" s="6" t="s">
        <v>155</v>
      </c>
      <c r="AN43" s="134" t="s">
        <v>246</v>
      </c>
      <c r="AO43" s="134" t="s">
        <v>295</v>
      </c>
      <c r="AP43" s="134" t="s">
        <v>295</v>
      </c>
      <c r="AQ43" s="134" t="s">
        <v>295</v>
      </c>
      <c r="AR43" s="134" t="s">
        <v>295</v>
      </c>
      <c r="AS43" s="134" t="s">
        <v>295</v>
      </c>
      <c r="AT43" s="135" t="s">
        <v>295</v>
      </c>
      <c r="AV43" s="6" t="s">
        <v>155</v>
      </c>
      <c r="AW43" s="134" t="s">
        <v>295</v>
      </c>
      <c r="AX43" s="134" t="s">
        <v>295</v>
      </c>
      <c r="AY43" s="134" t="s">
        <v>295</v>
      </c>
      <c r="AZ43" s="134" t="s">
        <v>295</v>
      </c>
      <c r="BA43" s="134" t="s">
        <v>295</v>
      </c>
      <c r="BB43" s="134" t="s">
        <v>295</v>
      </c>
      <c r="BC43" s="135" t="s">
        <v>295</v>
      </c>
    </row>
    <row r="44" spans="1:55" ht="15.75">
      <c r="A44" s="75" t="s">
        <v>145</v>
      </c>
      <c r="C44" s="6" t="s">
        <v>145</v>
      </c>
      <c r="D44" s="134" t="s">
        <v>295</v>
      </c>
      <c r="E44" s="134" t="s">
        <v>295</v>
      </c>
      <c r="F44" s="134" t="s">
        <v>295</v>
      </c>
      <c r="G44" s="134" t="s">
        <v>295</v>
      </c>
      <c r="H44" s="134" t="s">
        <v>295</v>
      </c>
      <c r="I44" s="134" t="s">
        <v>295</v>
      </c>
      <c r="J44" s="135" t="s">
        <v>295</v>
      </c>
      <c r="L44" s="6" t="s">
        <v>145</v>
      </c>
      <c r="M44" s="134" t="s">
        <v>295</v>
      </c>
      <c r="N44" s="134" t="s">
        <v>295</v>
      </c>
      <c r="O44" s="134" t="s">
        <v>295</v>
      </c>
      <c r="P44" s="134" t="s">
        <v>295</v>
      </c>
      <c r="Q44" s="134" t="s">
        <v>295</v>
      </c>
      <c r="R44" s="134" t="s">
        <v>295</v>
      </c>
      <c r="S44" s="135" t="s">
        <v>295</v>
      </c>
      <c r="U44" s="6" t="s">
        <v>145</v>
      </c>
      <c r="V44" s="134" t="s">
        <v>246</v>
      </c>
      <c r="W44" s="134" t="s">
        <v>295</v>
      </c>
      <c r="X44" s="134" t="s">
        <v>295</v>
      </c>
      <c r="Y44" s="134" t="s">
        <v>295</v>
      </c>
      <c r="Z44" s="134" t="s">
        <v>295</v>
      </c>
      <c r="AA44" s="134" t="s">
        <v>295</v>
      </c>
      <c r="AB44" s="135" t="s">
        <v>295</v>
      </c>
      <c r="AD44" s="6" t="s">
        <v>145</v>
      </c>
      <c r="AE44" s="134" t="s">
        <v>246</v>
      </c>
      <c r="AF44" s="134" t="s">
        <v>295</v>
      </c>
      <c r="AG44" s="134" t="s">
        <v>295</v>
      </c>
      <c r="AH44" s="134" t="s">
        <v>295</v>
      </c>
      <c r="AI44" s="134" t="s">
        <v>295</v>
      </c>
      <c r="AJ44" s="134" t="s">
        <v>295</v>
      </c>
      <c r="AK44" s="135" t="s">
        <v>295</v>
      </c>
      <c r="AM44" s="6" t="s">
        <v>145</v>
      </c>
      <c r="AN44" s="134" t="s">
        <v>246</v>
      </c>
      <c r="AO44" s="134" t="s">
        <v>295</v>
      </c>
      <c r="AP44" s="134" t="s">
        <v>295</v>
      </c>
      <c r="AQ44" s="134" t="s">
        <v>295</v>
      </c>
      <c r="AR44" s="134" t="s">
        <v>295</v>
      </c>
      <c r="AS44" s="134" t="s">
        <v>295</v>
      </c>
      <c r="AT44" s="135" t="s">
        <v>295</v>
      </c>
      <c r="AV44" s="6" t="s">
        <v>145</v>
      </c>
      <c r="AW44" s="134" t="s">
        <v>295</v>
      </c>
      <c r="AX44" s="134" t="s">
        <v>295</v>
      </c>
      <c r="AY44" s="134" t="s">
        <v>295</v>
      </c>
      <c r="AZ44" s="134" t="s">
        <v>295</v>
      </c>
      <c r="BA44" s="134" t="s">
        <v>295</v>
      </c>
      <c r="BB44" s="134" t="s">
        <v>295</v>
      </c>
      <c r="BC44" s="135" t="s">
        <v>295</v>
      </c>
    </row>
    <row r="45" spans="1:55" ht="16.5" thickBot="1">
      <c r="A45" s="75" t="s">
        <v>8</v>
      </c>
      <c r="C45" s="6" t="s">
        <v>8</v>
      </c>
      <c r="D45" s="138" t="s">
        <v>8</v>
      </c>
      <c r="E45" s="138" t="s">
        <v>8</v>
      </c>
      <c r="F45" s="138" t="s">
        <v>8</v>
      </c>
      <c r="G45" s="138" t="s">
        <v>8</v>
      </c>
      <c r="H45" s="138" t="s">
        <v>8</v>
      </c>
      <c r="I45" s="138" t="s">
        <v>8</v>
      </c>
      <c r="J45" s="139" t="s">
        <v>8</v>
      </c>
      <c r="L45" s="6" t="s">
        <v>8</v>
      </c>
      <c r="M45" s="138" t="s">
        <v>8</v>
      </c>
      <c r="N45" s="138" t="s">
        <v>8</v>
      </c>
      <c r="O45" s="138" t="s">
        <v>8</v>
      </c>
      <c r="P45" s="138" t="s">
        <v>8</v>
      </c>
      <c r="Q45" s="138" t="s">
        <v>8</v>
      </c>
      <c r="R45" s="138" t="s">
        <v>8</v>
      </c>
      <c r="S45" s="139" t="s">
        <v>8</v>
      </c>
      <c r="U45" s="6" t="s">
        <v>8</v>
      </c>
      <c r="V45" s="138" t="s">
        <v>8</v>
      </c>
      <c r="W45" s="138" t="s">
        <v>8</v>
      </c>
      <c r="X45" s="138" t="s">
        <v>8</v>
      </c>
      <c r="Y45" s="138" t="s">
        <v>8</v>
      </c>
      <c r="Z45" s="138" t="s">
        <v>8</v>
      </c>
      <c r="AA45" s="138" t="s">
        <v>8</v>
      </c>
      <c r="AB45" s="139" t="s">
        <v>8</v>
      </c>
      <c r="AD45" s="6" t="s">
        <v>8</v>
      </c>
      <c r="AE45" s="138" t="s">
        <v>8</v>
      </c>
      <c r="AF45" s="138" t="s">
        <v>8</v>
      </c>
      <c r="AG45" s="138" t="s">
        <v>8</v>
      </c>
      <c r="AH45" s="138" t="s">
        <v>8</v>
      </c>
      <c r="AI45" s="138" t="s">
        <v>8</v>
      </c>
      <c r="AJ45" s="138" t="s">
        <v>8</v>
      </c>
      <c r="AK45" s="139" t="s">
        <v>8</v>
      </c>
      <c r="AM45" s="6" t="s">
        <v>8</v>
      </c>
      <c r="AN45" s="138" t="s">
        <v>8</v>
      </c>
      <c r="AO45" s="138" t="s">
        <v>8</v>
      </c>
      <c r="AP45" s="138" t="s">
        <v>8</v>
      </c>
      <c r="AQ45" s="138" t="s">
        <v>8</v>
      </c>
      <c r="AR45" s="138" t="s">
        <v>8</v>
      </c>
      <c r="AS45" s="138" t="s">
        <v>8</v>
      </c>
      <c r="AT45" s="139" t="s">
        <v>8</v>
      </c>
      <c r="AV45" s="6" t="s">
        <v>8</v>
      </c>
      <c r="AW45" s="138" t="s">
        <v>8</v>
      </c>
      <c r="AX45" s="138" t="s">
        <v>8</v>
      </c>
      <c r="AY45" s="138" t="s">
        <v>8</v>
      </c>
      <c r="AZ45" s="138" t="s">
        <v>8</v>
      </c>
      <c r="BA45" s="138" t="s">
        <v>8</v>
      </c>
      <c r="BB45" s="138" t="s">
        <v>8</v>
      </c>
      <c r="BC45" s="139" t="s">
        <v>8</v>
      </c>
    </row>
    <row r="46" spans="1:55" ht="15.75">
      <c r="A46" s="81" t="s">
        <v>14</v>
      </c>
      <c r="C46" s="9" t="s">
        <v>14</v>
      </c>
      <c r="D46" s="140" t="s">
        <v>8</v>
      </c>
      <c r="E46" s="140" t="s">
        <v>8</v>
      </c>
      <c r="F46" s="140" t="s">
        <v>8</v>
      </c>
      <c r="G46" s="140" t="s">
        <v>8</v>
      </c>
      <c r="H46" s="140" t="s">
        <v>8</v>
      </c>
      <c r="I46" s="140" t="s">
        <v>8</v>
      </c>
      <c r="J46" s="141" t="s">
        <v>8</v>
      </c>
      <c r="L46" s="9" t="s">
        <v>14</v>
      </c>
      <c r="M46" s="140" t="s">
        <v>8</v>
      </c>
      <c r="N46" s="140" t="s">
        <v>8</v>
      </c>
      <c r="O46" s="140" t="s">
        <v>8</v>
      </c>
      <c r="P46" s="140" t="s">
        <v>8</v>
      </c>
      <c r="Q46" s="140" t="s">
        <v>8</v>
      </c>
      <c r="R46" s="140" t="s">
        <v>8</v>
      </c>
      <c r="S46" s="141" t="s">
        <v>8</v>
      </c>
      <c r="U46" s="9" t="s">
        <v>14</v>
      </c>
      <c r="V46" s="140" t="s">
        <v>8</v>
      </c>
      <c r="W46" s="140" t="s">
        <v>8</v>
      </c>
      <c r="X46" s="140" t="s">
        <v>8</v>
      </c>
      <c r="Y46" s="140" t="s">
        <v>8</v>
      </c>
      <c r="Z46" s="140" t="s">
        <v>8</v>
      </c>
      <c r="AA46" s="140" t="s">
        <v>8</v>
      </c>
      <c r="AB46" s="141" t="s">
        <v>8</v>
      </c>
      <c r="AD46" s="9" t="s">
        <v>14</v>
      </c>
      <c r="AE46" s="140" t="s">
        <v>8</v>
      </c>
      <c r="AF46" s="140" t="s">
        <v>8</v>
      </c>
      <c r="AG46" s="140" t="s">
        <v>8</v>
      </c>
      <c r="AH46" s="140" t="s">
        <v>8</v>
      </c>
      <c r="AI46" s="140" t="s">
        <v>8</v>
      </c>
      <c r="AJ46" s="140" t="s">
        <v>8</v>
      </c>
      <c r="AK46" s="141" t="s">
        <v>8</v>
      </c>
      <c r="AM46" s="9" t="s">
        <v>14</v>
      </c>
      <c r="AN46" s="140" t="s">
        <v>8</v>
      </c>
      <c r="AO46" s="140" t="s">
        <v>8</v>
      </c>
      <c r="AP46" s="140" t="s">
        <v>8</v>
      </c>
      <c r="AQ46" s="140" t="s">
        <v>8</v>
      </c>
      <c r="AR46" s="140" t="s">
        <v>8</v>
      </c>
      <c r="AS46" s="140" t="s">
        <v>8</v>
      </c>
      <c r="AT46" s="141" t="s">
        <v>8</v>
      </c>
      <c r="AV46" s="9" t="s">
        <v>14</v>
      </c>
      <c r="AW46" s="140" t="s">
        <v>8</v>
      </c>
      <c r="AX46" s="140" t="s">
        <v>8</v>
      </c>
      <c r="AY46" s="140" t="s">
        <v>8</v>
      </c>
      <c r="AZ46" s="140" t="s">
        <v>8</v>
      </c>
      <c r="BA46" s="140" t="s">
        <v>8</v>
      </c>
      <c r="BB46" s="140" t="s">
        <v>8</v>
      </c>
      <c r="BC46" s="141" t="s">
        <v>8</v>
      </c>
    </row>
    <row r="47" spans="1:55" ht="15.75">
      <c r="A47" s="75"/>
      <c r="C47" s="6"/>
      <c r="D47" s="126" t="s">
        <v>8</v>
      </c>
      <c r="E47" s="126" t="s">
        <v>8</v>
      </c>
      <c r="F47" s="126" t="s">
        <v>8</v>
      </c>
      <c r="G47" s="126" t="s">
        <v>8</v>
      </c>
      <c r="H47" s="126" t="s">
        <v>8</v>
      </c>
      <c r="I47" s="126" t="s">
        <v>8</v>
      </c>
      <c r="J47" s="127" t="s">
        <v>8</v>
      </c>
      <c r="L47" s="6"/>
      <c r="M47" s="126" t="s">
        <v>8</v>
      </c>
      <c r="N47" s="126" t="s">
        <v>8</v>
      </c>
      <c r="O47" s="126" t="s">
        <v>8</v>
      </c>
      <c r="P47" s="126" t="s">
        <v>8</v>
      </c>
      <c r="Q47" s="126" t="s">
        <v>8</v>
      </c>
      <c r="R47" s="126" t="s">
        <v>8</v>
      </c>
      <c r="S47" s="127" t="s">
        <v>8</v>
      </c>
      <c r="U47" s="6"/>
      <c r="V47" s="126" t="s">
        <v>8</v>
      </c>
      <c r="W47" s="126" t="s">
        <v>8</v>
      </c>
      <c r="X47" s="126" t="s">
        <v>8</v>
      </c>
      <c r="Y47" s="126" t="s">
        <v>8</v>
      </c>
      <c r="Z47" s="126" t="s">
        <v>8</v>
      </c>
      <c r="AA47" s="126" t="s">
        <v>8</v>
      </c>
      <c r="AB47" s="127" t="s">
        <v>8</v>
      </c>
      <c r="AD47" s="6"/>
      <c r="AE47" s="126" t="s">
        <v>8</v>
      </c>
      <c r="AF47" s="126" t="s">
        <v>8</v>
      </c>
      <c r="AG47" s="126" t="s">
        <v>8</v>
      </c>
      <c r="AH47" s="126" t="s">
        <v>8</v>
      </c>
      <c r="AI47" s="126" t="s">
        <v>8</v>
      </c>
      <c r="AJ47" s="126" t="s">
        <v>8</v>
      </c>
      <c r="AK47" s="127" t="s">
        <v>8</v>
      </c>
      <c r="AM47" s="6"/>
      <c r="AN47" s="126" t="s">
        <v>8</v>
      </c>
      <c r="AO47" s="126" t="s">
        <v>8</v>
      </c>
      <c r="AP47" s="126" t="s">
        <v>8</v>
      </c>
      <c r="AQ47" s="126" t="s">
        <v>8</v>
      </c>
      <c r="AR47" s="126" t="s">
        <v>8</v>
      </c>
      <c r="AS47" s="126" t="s">
        <v>8</v>
      </c>
      <c r="AT47" s="127" t="s">
        <v>8</v>
      </c>
      <c r="AV47" s="6"/>
      <c r="AW47" s="126" t="s">
        <v>8</v>
      </c>
      <c r="AX47" s="126" t="s">
        <v>8</v>
      </c>
      <c r="AY47" s="126" t="s">
        <v>8</v>
      </c>
      <c r="AZ47" s="126" t="s">
        <v>8</v>
      </c>
      <c r="BA47" s="126" t="s">
        <v>8</v>
      </c>
      <c r="BB47" s="126" t="s">
        <v>8</v>
      </c>
      <c r="BC47" s="127" t="s">
        <v>8</v>
      </c>
    </row>
    <row r="48" spans="1:55" ht="18.75">
      <c r="A48" s="75" t="s">
        <v>180</v>
      </c>
      <c r="C48" s="6" t="s">
        <v>180</v>
      </c>
      <c r="D48" s="142">
        <v>2.3043773731526674E-23</v>
      </c>
      <c r="E48" s="142">
        <v>5.230538066466427</v>
      </c>
      <c r="F48" s="142">
        <v>7.175037926655256</v>
      </c>
      <c r="G48" s="142">
        <v>10.300129298274078</v>
      </c>
      <c r="H48" s="142">
        <v>3.9014766596708026</v>
      </c>
      <c r="I48" s="142">
        <v>30.829647821312307</v>
      </c>
      <c r="J48" s="143">
        <v>29.680830008997493</v>
      </c>
      <c r="K48" s="120"/>
      <c r="L48" s="6" t="s">
        <v>180</v>
      </c>
      <c r="M48" s="142">
        <v>3.901358691628578E-21</v>
      </c>
      <c r="N48" s="142">
        <v>4.8605346266117735</v>
      </c>
      <c r="O48" s="142">
        <v>6.329218879138777</v>
      </c>
      <c r="P48" s="142">
        <v>13.445224935937967</v>
      </c>
      <c r="Q48" s="142">
        <v>3.8861796732580904</v>
      </c>
      <c r="R48" s="142">
        <v>29.75613647973165</v>
      </c>
      <c r="S48" s="143">
        <v>29.78126026129227</v>
      </c>
      <c r="T48" s="120"/>
      <c r="U48" s="6" t="s">
        <v>180</v>
      </c>
      <c r="V48" s="142" t="s">
        <v>246</v>
      </c>
      <c r="W48" s="142">
        <v>0.4684012745045171</v>
      </c>
      <c r="X48" s="142">
        <v>3.2537945291963036E-23</v>
      </c>
      <c r="Y48" s="142">
        <v>0.9255365037890263</v>
      </c>
      <c r="Z48" s="142">
        <v>0.7728454380627037</v>
      </c>
      <c r="AA48" s="142">
        <v>2.4591057533414533</v>
      </c>
      <c r="AB48" s="143">
        <v>2.4591057533414533</v>
      </c>
      <c r="AC48" s="120"/>
      <c r="AD48" s="6" t="s">
        <v>180</v>
      </c>
      <c r="AE48" s="142" t="s">
        <v>246</v>
      </c>
      <c r="AF48" s="142">
        <v>3.679195280032723E-22</v>
      </c>
      <c r="AG48" s="142">
        <v>0.47864052995459155</v>
      </c>
      <c r="AH48" s="142">
        <v>0.20267432567207863</v>
      </c>
      <c r="AI48" s="142">
        <v>2.7200839845898957E-22</v>
      </c>
      <c r="AJ48" s="142">
        <v>1.946222113942999</v>
      </c>
      <c r="AK48" s="143">
        <v>1.946222113942999</v>
      </c>
      <c r="AL48" s="120"/>
      <c r="AM48" s="6" t="s">
        <v>180</v>
      </c>
      <c r="AN48" s="142" t="s">
        <v>246</v>
      </c>
      <c r="AO48" s="142">
        <v>9.06981341773951E-22</v>
      </c>
      <c r="AP48" s="142">
        <v>6.481916701043908E-22</v>
      </c>
      <c r="AQ48" s="142">
        <v>0.010561737443762329</v>
      </c>
      <c r="AR48" s="142">
        <v>4.855239731658541E-22</v>
      </c>
      <c r="AS48" s="142">
        <v>0.10709290702011605</v>
      </c>
      <c r="AT48" s="143">
        <v>0.10709290702011605</v>
      </c>
      <c r="AU48" s="120"/>
      <c r="AV48" s="6" t="s">
        <v>180</v>
      </c>
      <c r="AW48" s="142">
        <v>2.290846255677409E-23</v>
      </c>
      <c r="AX48" s="142">
        <v>11.7199586348004</v>
      </c>
      <c r="AY48" s="142">
        <v>16.022937921778325</v>
      </c>
      <c r="AZ48" s="142">
        <v>21.116961436177153</v>
      </c>
      <c r="BA48" s="142">
        <v>9.899954761705347</v>
      </c>
      <c r="BB48" s="142">
        <v>59.03216241613344</v>
      </c>
      <c r="BC48" s="143">
        <v>57.96589374478335</v>
      </c>
    </row>
    <row r="49" spans="1:55" ht="15.75">
      <c r="A49" s="75" t="s">
        <v>15</v>
      </c>
      <c r="C49" s="6" t="s">
        <v>15</v>
      </c>
      <c r="D49" s="126">
        <v>1</v>
      </c>
      <c r="E49" s="126">
        <v>1</v>
      </c>
      <c r="F49" s="126">
        <v>4</v>
      </c>
      <c r="G49" s="126">
        <v>5</v>
      </c>
      <c r="H49" s="126">
        <v>1</v>
      </c>
      <c r="I49" s="126">
        <v>13</v>
      </c>
      <c r="J49" s="127">
        <v>13</v>
      </c>
      <c r="K49" s="120"/>
      <c r="L49" s="6" t="s">
        <v>15</v>
      </c>
      <c r="M49" s="126">
        <v>1</v>
      </c>
      <c r="N49" s="126">
        <v>1</v>
      </c>
      <c r="O49" s="126">
        <v>1</v>
      </c>
      <c r="P49" s="126">
        <v>1</v>
      </c>
      <c r="Q49" s="126">
        <v>1</v>
      </c>
      <c r="R49" s="126">
        <v>3</v>
      </c>
      <c r="S49" s="127">
        <v>3</v>
      </c>
      <c r="T49" s="120"/>
      <c r="U49" s="6" t="s">
        <v>15</v>
      </c>
      <c r="V49" s="126" t="s">
        <v>246</v>
      </c>
      <c r="W49" s="126">
        <v>1</v>
      </c>
      <c r="X49" s="126">
        <v>1</v>
      </c>
      <c r="Y49" s="126">
        <v>1</v>
      </c>
      <c r="Z49" s="126">
        <v>1</v>
      </c>
      <c r="AA49" s="126">
        <v>1</v>
      </c>
      <c r="AB49" s="127">
        <v>1</v>
      </c>
      <c r="AC49" s="120"/>
      <c r="AD49" s="6" t="s">
        <v>15</v>
      </c>
      <c r="AE49" s="126" t="s">
        <v>246</v>
      </c>
      <c r="AF49" s="126">
        <v>1</v>
      </c>
      <c r="AG49" s="126">
        <v>1</v>
      </c>
      <c r="AH49" s="126">
        <v>1</v>
      </c>
      <c r="AI49" s="126">
        <v>1</v>
      </c>
      <c r="AJ49" s="126">
        <v>1</v>
      </c>
      <c r="AK49" s="127">
        <v>1</v>
      </c>
      <c r="AL49" s="120"/>
      <c r="AM49" s="6" t="s">
        <v>15</v>
      </c>
      <c r="AN49" s="126" t="s">
        <v>246</v>
      </c>
      <c r="AO49" s="126">
        <v>1</v>
      </c>
      <c r="AP49" s="126">
        <v>1</v>
      </c>
      <c r="AQ49" s="126">
        <v>1</v>
      </c>
      <c r="AR49" s="126">
        <v>1</v>
      </c>
      <c r="AS49" s="126">
        <v>1</v>
      </c>
      <c r="AT49" s="127">
        <v>1</v>
      </c>
      <c r="AU49" s="120"/>
      <c r="AV49" s="6" t="s">
        <v>15</v>
      </c>
      <c r="AW49" s="126">
        <v>1</v>
      </c>
      <c r="AX49" s="126">
        <v>1</v>
      </c>
      <c r="AY49" s="126">
        <v>5</v>
      </c>
      <c r="AZ49" s="126">
        <v>7</v>
      </c>
      <c r="BA49" s="126">
        <v>3</v>
      </c>
      <c r="BB49" s="126">
        <v>18</v>
      </c>
      <c r="BC49" s="127">
        <v>19</v>
      </c>
    </row>
    <row r="50" spans="1:55" ht="18.75">
      <c r="A50" s="75" t="s">
        <v>37</v>
      </c>
      <c r="C50" s="6" t="s">
        <v>37</v>
      </c>
      <c r="D50" s="144">
        <v>0.9999999999961698</v>
      </c>
      <c r="E50" s="144">
        <v>0.02219366575093784</v>
      </c>
      <c r="F50" s="144">
        <v>0.1269223729193974</v>
      </c>
      <c r="G50" s="144">
        <v>0.06716437658712097</v>
      </c>
      <c r="H50" s="144">
        <v>0.04824368651847033</v>
      </c>
      <c r="I50" s="144">
        <v>0.0035703808107425974</v>
      </c>
      <c r="J50" s="145">
        <v>0.005234443183053148</v>
      </c>
      <c r="K50" s="120"/>
      <c r="L50" s="6" t="s">
        <v>37</v>
      </c>
      <c r="M50" s="144">
        <v>0.9999999999501634</v>
      </c>
      <c r="N50" s="144">
        <v>0.027477820086563187</v>
      </c>
      <c r="O50" s="144">
        <v>0.011876461511941439</v>
      </c>
      <c r="P50" s="144">
        <v>0.0002456305703154582</v>
      </c>
      <c r="Q50" s="144">
        <v>0.04868504891008418</v>
      </c>
      <c r="R50" s="144">
        <v>1.5530561030897267E-06</v>
      </c>
      <c r="S50" s="145">
        <v>1.5342764770187003E-06</v>
      </c>
      <c r="T50" s="120"/>
      <c r="U50" s="6" t="s">
        <v>37</v>
      </c>
      <c r="V50" s="144" t="s">
        <v>246</v>
      </c>
      <c r="W50" s="144">
        <v>0.493723577845567</v>
      </c>
      <c r="X50" s="144">
        <v>0.9999999999954488</v>
      </c>
      <c r="Y50" s="144">
        <v>0.3360254539981059</v>
      </c>
      <c r="Z50" s="144">
        <v>0.3793382301813445</v>
      </c>
      <c r="AA50" s="144">
        <v>0.1168452870873109</v>
      </c>
      <c r="AB50" s="145">
        <v>0.1168452870873109</v>
      </c>
      <c r="AC50" s="120"/>
      <c r="AD50" s="6" t="s">
        <v>37</v>
      </c>
      <c r="AE50" s="144" t="s">
        <v>246</v>
      </c>
      <c r="AF50" s="144">
        <v>0.9999999999846956</v>
      </c>
      <c r="AG50" s="144">
        <v>0.48903874680153314</v>
      </c>
      <c r="AH50" s="144">
        <v>0.6525708120281147</v>
      </c>
      <c r="AI50" s="144">
        <v>0.9999999999868407</v>
      </c>
      <c r="AJ50" s="144">
        <v>0.16299453626472882</v>
      </c>
      <c r="AK50" s="145">
        <v>0.16299453626472882</v>
      </c>
      <c r="AL50" s="120"/>
      <c r="AM50" s="6" t="s">
        <v>37</v>
      </c>
      <c r="AN50" s="144" t="s">
        <v>246</v>
      </c>
      <c r="AO50" s="144">
        <v>0.9999999999759708</v>
      </c>
      <c r="AP50" s="144">
        <v>0.9999999999796861</v>
      </c>
      <c r="AQ50" s="144">
        <v>0.9181452664621558</v>
      </c>
      <c r="AR50" s="144">
        <v>0.999999999982419</v>
      </c>
      <c r="AS50" s="144">
        <v>0.7434784082551191</v>
      </c>
      <c r="AT50" s="145">
        <v>0.7434784082551191</v>
      </c>
      <c r="AU50" s="120"/>
      <c r="AV50" s="6" t="s">
        <v>37</v>
      </c>
      <c r="AW50" s="144">
        <v>0.999999999996181</v>
      </c>
      <c r="AX50" s="144">
        <v>0.0006183332903002547</v>
      </c>
      <c r="AY50" s="144">
        <v>0.006778889345233681</v>
      </c>
      <c r="AZ50" s="144">
        <v>0.0036008439173237216</v>
      </c>
      <c r="BA50" s="144">
        <v>0.019435982964032542</v>
      </c>
      <c r="BB50" s="144">
        <v>2.9302919520550298E-06</v>
      </c>
      <c r="BC50" s="145">
        <v>8.081183024020569E-06</v>
      </c>
    </row>
    <row r="51" spans="1:55" ht="15.75">
      <c r="A51" s="75"/>
      <c r="C51" s="6"/>
      <c r="D51" s="126" t="s">
        <v>8</v>
      </c>
      <c r="E51" s="126" t="s">
        <v>8</v>
      </c>
      <c r="F51" s="126" t="s">
        <v>8</v>
      </c>
      <c r="G51" s="126" t="s">
        <v>8</v>
      </c>
      <c r="H51" s="126" t="s">
        <v>8</v>
      </c>
      <c r="I51" s="126" t="s">
        <v>8</v>
      </c>
      <c r="J51" s="127" t="s">
        <v>8</v>
      </c>
      <c r="K51" s="120"/>
      <c r="L51" s="6"/>
      <c r="M51" s="126" t="s">
        <v>8</v>
      </c>
      <c r="N51" s="126" t="s">
        <v>8</v>
      </c>
      <c r="O51" s="126" t="s">
        <v>8</v>
      </c>
      <c r="P51" s="126" t="s">
        <v>8</v>
      </c>
      <c r="Q51" s="126" t="s">
        <v>8</v>
      </c>
      <c r="R51" s="126" t="s">
        <v>8</v>
      </c>
      <c r="S51" s="127" t="s">
        <v>8</v>
      </c>
      <c r="T51" s="120"/>
      <c r="U51" s="6"/>
      <c r="V51" s="126" t="s">
        <v>8</v>
      </c>
      <c r="W51" s="126" t="s">
        <v>8</v>
      </c>
      <c r="X51" s="126" t="s">
        <v>8</v>
      </c>
      <c r="Y51" s="126" t="s">
        <v>8</v>
      </c>
      <c r="Z51" s="126" t="s">
        <v>8</v>
      </c>
      <c r="AA51" s="126" t="s">
        <v>8</v>
      </c>
      <c r="AB51" s="127" t="s">
        <v>8</v>
      </c>
      <c r="AC51" s="120"/>
      <c r="AD51" s="6"/>
      <c r="AE51" s="126" t="s">
        <v>8</v>
      </c>
      <c r="AF51" s="126" t="s">
        <v>8</v>
      </c>
      <c r="AG51" s="126" t="s">
        <v>8</v>
      </c>
      <c r="AH51" s="126" t="s">
        <v>8</v>
      </c>
      <c r="AI51" s="126" t="s">
        <v>8</v>
      </c>
      <c r="AJ51" s="126" t="s">
        <v>8</v>
      </c>
      <c r="AK51" s="127" t="s">
        <v>8</v>
      </c>
      <c r="AL51" s="120"/>
      <c r="AM51" s="6"/>
      <c r="AN51" s="126" t="s">
        <v>8</v>
      </c>
      <c r="AO51" s="126" t="s">
        <v>8</v>
      </c>
      <c r="AP51" s="126" t="s">
        <v>8</v>
      </c>
      <c r="AQ51" s="126" t="s">
        <v>8</v>
      </c>
      <c r="AR51" s="126" t="s">
        <v>8</v>
      </c>
      <c r="AS51" s="126" t="s">
        <v>8</v>
      </c>
      <c r="AT51" s="127" t="s">
        <v>8</v>
      </c>
      <c r="AU51" s="120"/>
      <c r="AV51" s="6"/>
      <c r="AW51" s="126" t="s">
        <v>8</v>
      </c>
      <c r="AX51" s="126" t="s">
        <v>8</v>
      </c>
      <c r="AY51" s="126" t="s">
        <v>8</v>
      </c>
      <c r="AZ51" s="126" t="s">
        <v>8</v>
      </c>
      <c r="BA51" s="126" t="s">
        <v>8</v>
      </c>
      <c r="BB51" s="126" t="s">
        <v>8</v>
      </c>
      <c r="BC51" s="127" t="s">
        <v>8</v>
      </c>
    </row>
    <row r="52" spans="1:55" ht="15.75">
      <c r="A52" s="75" t="s">
        <v>176</v>
      </c>
      <c r="C52" s="6" t="s">
        <v>176</v>
      </c>
      <c r="D52" s="142">
        <v>19.645471451664005</v>
      </c>
      <c r="E52" s="142">
        <v>42.1104255609824</v>
      </c>
      <c r="F52" s="142">
        <v>65.17573056216011</v>
      </c>
      <c r="G52" s="142">
        <v>54.783433192361294</v>
      </c>
      <c r="H52" s="142">
        <v>24.130903529032263</v>
      </c>
      <c r="I52" s="142">
        <v>107.41158694067558</v>
      </c>
      <c r="J52" s="143">
        <v>109.83870051774053</v>
      </c>
      <c r="K52" s="120"/>
      <c r="L52" s="6" t="s">
        <v>176</v>
      </c>
      <c r="M52" s="142">
        <v>0.05126419173636972</v>
      </c>
      <c r="N52" s="142">
        <v>22.342771959404146</v>
      </c>
      <c r="O52" s="142">
        <v>30.824023727696062</v>
      </c>
      <c r="P52" s="142">
        <v>33.48077291348373</v>
      </c>
      <c r="Q52" s="142">
        <v>16.252759668338175</v>
      </c>
      <c r="R52" s="142">
        <v>75.74465343344221</v>
      </c>
      <c r="S52" s="143">
        <v>75.79591762517859</v>
      </c>
      <c r="T52" s="120"/>
      <c r="U52" s="6" t="s">
        <v>176</v>
      </c>
      <c r="V52" s="142" t="s">
        <v>246</v>
      </c>
      <c r="W52" s="142">
        <v>2.543669753986033</v>
      </c>
      <c r="X52" s="142">
        <v>16.855778383137412</v>
      </c>
      <c r="Y52" s="142">
        <v>15.315677991785435</v>
      </c>
      <c r="Z52" s="142">
        <v>7.405992013859022</v>
      </c>
      <c r="AA52" s="142">
        <v>22.49146677368615</v>
      </c>
      <c r="AB52" s="143">
        <v>22.49146677368615</v>
      </c>
      <c r="AC52" s="120"/>
      <c r="AD52" s="6" t="s">
        <v>176</v>
      </c>
      <c r="AE52" s="142" t="s">
        <v>246</v>
      </c>
      <c r="AF52" s="142">
        <v>0.5435971313765687</v>
      </c>
      <c r="AG52" s="142">
        <v>2.5678502511857206</v>
      </c>
      <c r="AH52" s="142">
        <v>1.87082515716957</v>
      </c>
      <c r="AI52" s="142">
        <v>0.7352714149013813</v>
      </c>
      <c r="AJ52" s="142">
        <v>5.717543954633241</v>
      </c>
      <c r="AK52" s="143">
        <v>5.717543954633241</v>
      </c>
      <c r="AL52" s="120"/>
      <c r="AM52" s="6" t="s">
        <v>176</v>
      </c>
      <c r="AN52" s="142" t="s">
        <v>246</v>
      </c>
      <c r="AO52" s="142">
        <v>0.22051170270914622</v>
      </c>
      <c r="AP52" s="142">
        <v>0.3085507099586611</v>
      </c>
      <c r="AQ52" s="142">
        <v>19.542056932178813</v>
      </c>
      <c r="AR52" s="142">
        <v>0.41192610674999636</v>
      </c>
      <c r="AS52" s="142">
        <v>17.157192215180284</v>
      </c>
      <c r="AT52" s="143">
        <v>17.157192215180284</v>
      </c>
      <c r="AU52" s="120"/>
      <c r="AV52" s="6" t="s">
        <v>176</v>
      </c>
      <c r="AW52" s="142">
        <v>19.696735643400377</v>
      </c>
      <c r="AX52" s="142">
        <v>55.16073310690888</v>
      </c>
      <c r="AY52" s="142">
        <v>72.96706517569476</v>
      </c>
      <c r="AZ52" s="142">
        <v>81.43296508032314</v>
      </c>
      <c r="BA52" s="142">
        <v>36.21751961990386</v>
      </c>
      <c r="BB52" s="142">
        <v>158.3332157715183</v>
      </c>
      <c r="BC52" s="143">
        <v>159.34569403674777</v>
      </c>
    </row>
    <row r="53" spans="1:55" ht="15.75">
      <c r="A53" s="75" t="s">
        <v>15</v>
      </c>
      <c r="C53" s="6" t="s">
        <v>15</v>
      </c>
      <c r="D53" s="134">
        <v>97</v>
      </c>
      <c r="E53" s="134">
        <v>92</v>
      </c>
      <c r="F53" s="134">
        <v>80</v>
      </c>
      <c r="G53" s="134">
        <v>59</v>
      </c>
      <c r="H53" s="134">
        <v>32</v>
      </c>
      <c r="I53" s="134">
        <v>99</v>
      </c>
      <c r="J53" s="135">
        <v>124</v>
      </c>
      <c r="K53" s="120"/>
      <c r="L53" s="6" t="s">
        <v>15</v>
      </c>
      <c r="M53" s="134">
        <v>3</v>
      </c>
      <c r="N53" s="134">
        <v>91</v>
      </c>
      <c r="O53" s="134">
        <v>71</v>
      </c>
      <c r="P53" s="134">
        <v>54</v>
      </c>
      <c r="Q53" s="134">
        <v>27</v>
      </c>
      <c r="R53" s="134">
        <v>97</v>
      </c>
      <c r="S53" s="135">
        <v>97</v>
      </c>
      <c r="T53" s="120"/>
      <c r="U53" s="6" t="s">
        <v>15</v>
      </c>
      <c r="V53" s="134" t="s">
        <v>246</v>
      </c>
      <c r="W53" s="134">
        <v>59</v>
      </c>
      <c r="X53" s="134">
        <v>62</v>
      </c>
      <c r="Y53" s="134">
        <v>46</v>
      </c>
      <c r="Z53" s="134">
        <v>23</v>
      </c>
      <c r="AA53" s="134">
        <v>79</v>
      </c>
      <c r="AB53" s="135">
        <v>79</v>
      </c>
      <c r="AC53" s="120"/>
      <c r="AD53" s="6" t="s">
        <v>15</v>
      </c>
      <c r="AE53" s="134" t="s">
        <v>246</v>
      </c>
      <c r="AF53" s="134">
        <v>21</v>
      </c>
      <c r="AG53" s="134">
        <v>52</v>
      </c>
      <c r="AH53" s="134">
        <v>32</v>
      </c>
      <c r="AI53" s="134">
        <v>12</v>
      </c>
      <c r="AJ53" s="134">
        <v>65</v>
      </c>
      <c r="AK53" s="135">
        <v>65</v>
      </c>
      <c r="AL53" s="120"/>
      <c r="AM53" s="6" t="s">
        <v>15</v>
      </c>
      <c r="AN53" s="134" t="s">
        <v>246</v>
      </c>
      <c r="AO53" s="134">
        <v>11</v>
      </c>
      <c r="AP53" s="134">
        <v>11</v>
      </c>
      <c r="AQ53" s="134">
        <v>50</v>
      </c>
      <c r="AR53" s="134">
        <v>8</v>
      </c>
      <c r="AS53" s="134">
        <v>56</v>
      </c>
      <c r="AT53" s="135">
        <v>56</v>
      </c>
      <c r="AU53" s="120"/>
      <c r="AV53" s="6" t="s">
        <v>15</v>
      </c>
      <c r="AW53" s="134">
        <v>98</v>
      </c>
      <c r="AX53" s="134">
        <v>100</v>
      </c>
      <c r="AY53" s="134">
        <v>82</v>
      </c>
      <c r="AZ53" s="134">
        <v>60</v>
      </c>
      <c r="BA53" s="134">
        <v>32</v>
      </c>
      <c r="BB53" s="134">
        <v>105</v>
      </c>
      <c r="BC53" s="135">
        <v>130</v>
      </c>
    </row>
    <row r="54" spans="1:55" ht="18.75">
      <c r="A54" s="75" t="s">
        <v>38</v>
      </c>
      <c r="C54" s="6" t="s">
        <v>38</v>
      </c>
      <c r="D54" s="144">
        <v>1.0000000000004317</v>
      </c>
      <c r="E54" s="144">
        <v>0.9999982525276886</v>
      </c>
      <c r="F54" s="144">
        <v>0.8848821988353485</v>
      </c>
      <c r="G54" s="144">
        <v>0.631574335555692</v>
      </c>
      <c r="H54" s="144">
        <v>0.8396389045064904</v>
      </c>
      <c r="I54" s="144">
        <v>0.26476548132453126</v>
      </c>
      <c r="J54" s="145">
        <v>0.8142039116324065</v>
      </c>
      <c r="K54" s="120"/>
      <c r="L54" s="6" t="s">
        <v>38</v>
      </c>
      <c r="M54" s="144">
        <v>0.9969600205912357</v>
      </c>
      <c r="N54" s="144">
        <v>1.000000000000421</v>
      </c>
      <c r="O54" s="144">
        <v>0.9999917314392728</v>
      </c>
      <c r="P54" s="144">
        <v>0.987266166813221</v>
      </c>
      <c r="Q54" s="144">
        <v>0.9479571027050303</v>
      </c>
      <c r="R54" s="144">
        <v>0.945812870961243</v>
      </c>
      <c r="S54" s="145">
        <v>0.9453335869786292</v>
      </c>
      <c r="T54" s="120"/>
      <c r="U54" s="6" t="s">
        <v>38</v>
      </c>
      <c r="V54" s="144" t="s">
        <v>246</v>
      </c>
      <c r="W54" s="144">
        <v>1.0000000000003841</v>
      </c>
      <c r="X54" s="144">
        <v>0.9999999982084674</v>
      </c>
      <c r="Y54" s="144">
        <v>0.9999942510587626</v>
      </c>
      <c r="Z54" s="144">
        <v>0.9991260145029136</v>
      </c>
      <c r="AA54" s="144">
        <v>0.9999999999546619</v>
      </c>
      <c r="AB54" s="145">
        <v>0.9999999999546619</v>
      </c>
      <c r="AC54" s="120"/>
      <c r="AD54" s="6" t="s">
        <v>38</v>
      </c>
      <c r="AE54" s="144" t="s">
        <v>246</v>
      </c>
      <c r="AF54" s="144">
        <v>1.0000000000001574</v>
      </c>
      <c r="AG54" s="144">
        <v>0.9999999999999999</v>
      </c>
      <c r="AH54" s="144">
        <v>0.9999999999999932</v>
      </c>
      <c r="AI54" s="144">
        <v>0.9999974951690342</v>
      </c>
      <c r="AJ54" s="144">
        <v>1.0000000000004245</v>
      </c>
      <c r="AK54" s="145">
        <v>1.0000000000004245</v>
      </c>
      <c r="AL54" s="120"/>
      <c r="AM54" s="6" t="s">
        <v>38</v>
      </c>
      <c r="AN54" s="144" t="s">
        <v>246</v>
      </c>
      <c r="AO54" s="144">
        <v>0.9999999828795602</v>
      </c>
      <c r="AP54" s="144">
        <v>0.99999989533338</v>
      </c>
      <c r="AQ54" s="144">
        <v>0.9999673570936171</v>
      </c>
      <c r="AR54" s="144">
        <v>0.9999363738421101</v>
      </c>
      <c r="AS54" s="144">
        <v>0.999999880933007</v>
      </c>
      <c r="AT54" s="145">
        <v>0.999999880933007</v>
      </c>
      <c r="AU54" s="120"/>
      <c r="AV54" s="6" t="s">
        <v>38</v>
      </c>
      <c r="AW54" s="144">
        <v>1</v>
      </c>
      <c r="AX54" s="144">
        <v>0.999921157543391</v>
      </c>
      <c r="AY54" s="144">
        <v>0.7518982529506381</v>
      </c>
      <c r="AZ54" s="144">
        <v>0.0342355720365579</v>
      </c>
      <c r="BA54" s="144">
        <v>0.27818478337187647</v>
      </c>
      <c r="BB54" s="144">
        <v>0.0005999231195391471</v>
      </c>
      <c r="BC54" s="145">
        <v>0.040991099716558954</v>
      </c>
    </row>
    <row r="55" spans="1:55" ht="15.75">
      <c r="A55" s="79"/>
      <c r="C55" s="6"/>
      <c r="D55" s="144" t="s">
        <v>8</v>
      </c>
      <c r="E55" s="144" t="s">
        <v>8</v>
      </c>
      <c r="F55" s="144" t="s">
        <v>8</v>
      </c>
      <c r="G55" s="144" t="s">
        <v>8</v>
      </c>
      <c r="H55" s="144" t="s">
        <v>8</v>
      </c>
      <c r="I55" s="144" t="s">
        <v>8</v>
      </c>
      <c r="J55" s="145" t="s">
        <v>8</v>
      </c>
      <c r="K55" s="120"/>
      <c r="L55" s="6"/>
      <c r="M55" s="144" t="s">
        <v>8</v>
      </c>
      <c r="N55" s="144" t="s">
        <v>8</v>
      </c>
      <c r="O55" s="144" t="s">
        <v>8</v>
      </c>
      <c r="P55" s="144" t="s">
        <v>8</v>
      </c>
      <c r="Q55" s="144" t="s">
        <v>8</v>
      </c>
      <c r="R55" s="144" t="s">
        <v>8</v>
      </c>
      <c r="S55" s="145" t="s">
        <v>8</v>
      </c>
      <c r="T55" s="120"/>
      <c r="U55" s="6"/>
      <c r="V55" s="144" t="s">
        <v>8</v>
      </c>
      <c r="W55" s="144" t="s">
        <v>8</v>
      </c>
      <c r="X55" s="144" t="s">
        <v>8</v>
      </c>
      <c r="Y55" s="144" t="s">
        <v>8</v>
      </c>
      <c r="Z55" s="144" t="s">
        <v>8</v>
      </c>
      <c r="AA55" s="144" t="s">
        <v>8</v>
      </c>
      <c r="AB55" s="145" t="s">
        <v>8</v>
      </c>
      <c r="AC55" s="120"/>
      <c r="AD55" s="6"/>
      <c r="AE55" s="144" t="s">
        <v>8</v>
      </c>
      <c r="AF55" s="144" t="s">
        <v>8</v>
      </c>
      <c r="AG55" s="144" t="s">
        <v>8</v>
      </c>
      <c r="AH55" s="144" t="s">
        <v>8</v>
      </c>
      <c r="AI55" s="144" t="s">
        <v>8</v>
      </c>
      <c r="AJ55" s="144" t="s">
        <v>8</v>
      </c>
      <c r="AK55" s="145" t="s">
        <v>8</v>
      </c>
      <c r="AL55" s="120"/>
      <c r="AM55" s="6"/>
      <c r="AN55" s="144" t="s">
        <v>8</v>
      </c>
      <c r="AO55" s="144" t="s">
        <v>8</v>
      </c>
      <c r="AP55" s="144" t="s">
        <v>8</v>
      </c>
      <c r="AQ55" s="144" t="s">
        <v>8</v>
      </c>
      <c r="AR55" s="144" t="s">
        <v>8</v>
      </c>
      <c r="AS55" s="144" t="s">
        <v>8</v>
      </c>
      <c r="AT55" s="145" t="s">
        <v>8</v>
      </c>
      <c r="AU55" s="120"/>
      <c r="AV55" s="6"/>
      <c r="AW55" s="144" t="s">
        <v>8</v>
      </c>
      <c r="AX55" s="144" t="s">
        <v>8</v>
      </c>
      <c r="AY55" s="144" t="s">
        <v>8</v>
      </c>
      <c r="AZ55" s="144" t="s">
        <v>8</v>
      </c>
      <c r="BA55" s="144" t="s">
        <v>8</v>
      </c>
      <c r="BB55" s="144" t="s">
        <v>8</v>
      </c>
      <c r="BC55" s="145" t="s">
        <v>8</v>
      </c>
    </row>
    <row r="56" spans="1:55" ht="15.75">
      <c r="A56" s="75" t="s">
        <v>16</v>
      </c>
      <c r="C56" s="6" t="s">
        <v>16</v>
      </c>
      <c r="D56" s="126" t="s">
        <v>260</v>
      </c>
      <c r="E56" s="126" t="s">
        <v>260</v>
      </c>
      <c r="F56" s="126" t="s">
        <v>273</v>
      </c>
      <c r="G56" s="126" t="s">
        <v>338</v>
      </c>
      <c r="H56" s="126" t="s">
        <v>260</v>
      </c>
      <c r="I56" s="126" t="s">
        <v>351</v>
      </c>
      <c r="J56" s="127" t="s">
        <v>351</v>
      </c>
      <c r="K56" s="120"/>
      <c r="L56" s="6" t="s">
        <v>16</v>
      </c>
      <c r="M56" s="126" t="s">
        <v>260</v>
      </c>
      <c r="N56" s="126" t="s">
        <v>260</v>
      </c>
      <c r="O56" s="126" t="s">
        <v>260</v>
      </c>
      <c r="P56" s="126" t="s">
        <v>260</v>
      </c>
      <c r="Q56" s="126" t="s">
        <v>260</v>
      </c>
      <c r="R56" s="126" t="s">
        <v>296</v>
      </c>
      <c r="S56" s="127" t="s">
        <v>296</v>
      </c>
      <c r="T56" s="120"/>
      <c r="U56" s="6" t="s">
        <v>16</v>
      </c>
      <c r="V56" s="126" t="s">
        <v>246</v>
      </c>
      <c r="W56" s="126" t="s">
        <v>260</v>
      </c>
      <c r="X56" s="126" t="s">
        <v>260</v>
      </c>
      <c r="Y56" s="126" t="s">
        <v>260</v>
      </c>
      <c r="Z56" s="126" t="s">
        <v>260</v>
      </c>
      <c r="AA56" s="126" t="s">
        <v>260</v>
      </c>
      <c r="AB56" s="127" t="s">
        <v>260</v>
      </c>
      <c r="AC56" s="120"/>
      <c r="AD56" s="6" t="s">
        <v>16</v>
      </c>
      <c r="AE56" s="126" t="s">
        <v>246</v>
      </c>
      <c r="AF56" s="126" t="s">
        <v>260</v>
      </c>
      <c r="AG56" s="126" t="s">
        <v>260</v>
      </c>
      <c r="AH56" s="126" t="s">
        <v>260</v>
      </c>
      <c r="AI56" s="126" t="s">
        <v>260</v>
      </c>
      <c r="AJ56" s="126" t="s">
        <v>260</v>
      </c>
      <c r="AK56" s="127" t="s">
        <v>260</v>
      </c>
      <c r="AL56" s="120"/>
      <c r="AM56" s="6" t="s">
        <v>16</v>
      </c>
      <c r="AN56" s="126" t="s">
        <v>246</v>
      </c>
      <c r="AO56" s="126" t="s">
        <v>260</v>
      </c>
      <c r="AP56" s="126" t="s">
        <v>260</v>
      </c>
      <c r="AQ56" s="126" t="s">
        <v>260</v>
      </c>
      <c r="AR56" s="126" t="s">
        <v>260</v>
      </c>
      <c r="AS56" s="126" t="s">
        <v>260</v>
      </c>
      <c r="AT56" s="127" t="s">
        <v>260</v>
      </c>
      <c r="AU56" s="120"/>
      <c r="AV56" s="6" t="s">
        <v>16</v>
      </c>
      <c r="AW56" s="126" t="s">
        <v>260</v>
      </c>
      <c r="AX56" s="126" t="s">
        <v>260</v>
      </c>
      <c r="AY56" s="126" t="s">
        <v>258</v>
      </c>
      <c r="AZ56" s="126" t="s">
        <v>352</v>
      </c>
      <c r="BA56" s="126" t="s">
        <v>296</v>
      </c>
      <c r="BB56" s="126" t="s">
        <v>353</v>
      </c>
      <c r="BC56" s="127" t="s">
        <v>354</v>
      </c>
    </row>
    <row r="57" spans="1:55" ht="15.75">
      <c r="A57" s="75" t="s">
        <v>39</v>
      </c>
      <c r="C57" s="6" t="s">
        <v>39</v>
      </c>
      <c r="D57" s="144">
        <v>1</v>
      </c>
      <c r="E57" s="144">
        <v>1</v>
      </c>
      <c r="F57" s="144">
        <v>1</v>
      </c>
      <c r="G57" s="144">
        <v>0.375</v>
      </c>
      <c r="H57" s="144">
        <v>1</v>
      </c>
      <c r="I57" s="144">
        <v>0.00341796875</v>
      </c>
      <c r="J57" s="145">
        <v>0.00341796875</v>
      </c>
      <c r="K57" s="120"/>
      <c r="L57" s="6" t="s">
        <v>39</v>
      </c>
      <c r="M57" s="144">
        <v>1</v>
      </c>
      <c r="N57" s="144">
        <v>1</v>
      </c>
      <c r="O57" s="144">
        <v>1</v>
      </c>
      <c r="P57" s="144">
        <v>1</v>
      </c>
      <c r="Q57" s="144">
        <v>1</v>
      </c>
      <c r="R57" s="144">
        <v>0.25</v>
      </c>
      <c r="S57" s="145">
        <v>0.25</v>
      </c>
      <c r="T57" s="120"/>
      <c r="U57" s="6" t="s">
        <v>39</v>
      </c>
      <c r="V57" s="144" t="s">
        <v>246</v>
      </c>
      <c r="W57" s="144">
        <v>1</v>
      </c>
      <c r="X57" s="144">
        <v>1</v>
      </c>
      <c r="Y57" s="144">
        <v>1</v>
      </c>
      <c r="Z57" s="144">
        <v>1</v>
      </c>
      <c r="AA57" s="144">
        <v>1</v>
      </c>
      <c r="AB57" s="145">
        <v>1</v>
      </c>
      <c r="AC57" s="120"/>
      <c r="AD57" s="6" t="s">
        <v>39</v>
      </c>
      <c r="AE57" s="144" t="s">
        <v>246</v>
      </c>
      <c r="AF57" s="144">
        <v>1</v>
      </c>
      <c r="AG57" s="144">
        <v>1</v>
      </c>
      <c r="AH57" s="144">
        <v>1</v>
      </c>
      <c r="AI57" s="144">
        <v>1</v>
      </c>
      <c r="AJ57" s="144">
        <v>1</v>
      </c>
      <c r="AK57" s="145">
        <v>1</v>
      </c>
      <c r="AL57" s="120"/>
      <c r="AM57" s="6" t="s">
        <v>39</v>
      </c>
      <c r="AN57" s="144" t="s">
        <v>246</v>
      </c>
      <c r="AO57" s="144">
        <v>1</v>
      </c>
      <c r="AP57" s="144">
        <v>1</v>
      </c>
      <c r="AQ57" s="144">
        <v>1</v>
      </c>
      <c r="AR57" s="144">
        <v>1</v>
      </c>
      <c r="AS57" s="144">
        <v>1</v>
      </c>
      <c r="AT57" s="145">
        <v>1</v>
      </c>
      <c r="AU57" s="120"/>
      <c r="AV57" s="6" t="s">
        <v>39</v>
      </c>
      <c r="AW57" s="144">
        <v>1</v>
      </c>
      <c r="AX57" s="144">
        <v>1</v>
      </c>
      <c r="AY57" s="144">
        <v>1</v>
      </c>
      <c r="AZ57" s="144">
        <v>0.015625</v>
      </c>
      <c r="BA57" s="144">
        <v>0.25</v>
      </c>
      <c r="BB57" s="144">
        <v>0.00014495849609375</v>
      </c>
      <c r="BC57" s="145">
        <v>7.62939453125E-05</v>
      </c>
    </row>
    <row r="58" spans="1:55" ht="15.75">
      <c r="A58" s="75"/>
      <c r="C58" s="6"/>
      <c r="D58" s="126" t="s">
        <v>8</v>
      </c>
      <c r="E58" s="126" t="s">
        <v>8</v>
      </c>
      <c r="F58" s="126" t="s">
        <v>8</v>
      </c>
      <c r="G58" s="126" t="s">
        <v>8</v>
      </c>
      <c r="H58" s="126" t="s">
        <v>8</v>
      </c>
      <c r="I58" s="126" t="s">
        <v>8</v>
      </c>
      <c r="J58" s="127" t="s">
        <v>8</v>
      </c>
      <c r="K58" s="120"/>
      <c r="L58" s="6"/>
      <c r="M58" s="126" t="s">
        <v>8</v>
      </c>
      <c r="N58" s="126" t="s">
        <v>8</v>
      </c>
      <c r="O58" s="126" t="s">
        <v>8</v>
      </c>
      <c r="P58" s="126" t="s">
        <v>8</v>
      </c>
      <c r="Q58" s="126" t="s">
        <v>8</v>
      </c>
      <c r="R58" s="126" t="s">
        <v>8</v>
      </c>
      <c r="S58" s="127" t="s">
        <v>8</v>
      </c>
      <c r="T58" s="120"/>
      <c r="U58" s="6"/>
      <c r="V58" s="126" t="s">
        <v>8</v>
      </c>
      <c r="W58" s="126" t="s">
        <v>8</v>
      </c>
      <c r="X58" s="126" t="s">
        <v>8</v>
      </c>
      <c r="Y58" s="126" t="s">
        <v>8</v>
      </c>
      <c r="Z58" s="126" t="s">
        <v>8</v>
      </c>
      <c r="AA58" s="126" t="s">
        <v>8</v>
      </c>
      <c r="AB58" s="127" t="s">
        <v>8</v>
      </c>
      <c r="AC58" s="120"/>
      <c r="AD58" s="6"/>
      <c r="AE58" s="126" t="s">
        <v>8</v>
      </c>
      <c r="AF58" s="126" t="s">
        <v>8</v>
      </c>
      <c r="AG58" s="126" t="s">
        <v>8</v>
      </c>
      <c r="AH58" s="126" t="s">
        <v>8</v>
      </c>
      <c r="AI58" s="126" t="s">
        <v>8</v>
      </c>
      <c r="AJ58" s="126" t="s">
        <v>8</v>
      </c>
      <c r="AK58" s="127" t="s">
        <v>8</v>
      </c>
      <c r="AL58" s="120"/>
      <c r="AM58" s="6"/>
      <c r="AN58" s="126" t="s">
        <v>8</v>
      </c>
      <c r="AO58" s="126" t="s">
        <v>8</v>
      </c>
      <c r="AP58" s="126" t="s">
        <v>8</v>
      </c>
      <c r="AQ58" s="126" t="s">
        <v>8</v>
      </c>
      <c r="AR58" s="126" t="s">
        <v>8</v>
      </c>
      <c r="AS58" s="126" t="s">
        <v>8</v>
      </c>
      <c r="AT58" s="127" t="s">
        <v>8</v>
      </c>
      <c r="AU58" s="120"/>
      <c r="AV58" s="6"/>
      <c r="AW58" s="126" t="s">
        <v>8</v>
      </c>
      <c r="AX58" s="126" t="s">
        <v>8</v>
      </c>
      <c r="AY58" s="126" t="s">
        <v>8</v>
      </c>
      <c r="AZ58" s="126" t="s">
        <v>8</v>
      </c>
      <c r="BA58" s="126" t="s">
        <v>8</v>
      </c>
      <c r="BB58" s="126" t="s">
        <v>8</v>
      </c>
      <c r="BC58" s="127" t="s">
        <v>8</v>
      </c>
    </row>
    <row r="59" spans="1:55" ht="15.75">
      <c r="A59" s="82" t="s">
        <v>40</v>
      </c>
      <c r="C59" s="10" t="s">
        <v>40</v>
      </c>
      <c r="D59" s="146">
        <v>1</v>
      </c>
      <c r="E59" s="146">
        <v>1</v>
      </c>
      <c r="F59" s="146">
        <v>0.6738</v>
      </c>
      <c r="G59" s="146">
        <v>0.4097</v>
      </c>
      <c r="H59" s="146">
        <v>1</v>
      </c>
      <c r="I59" s="146">
        <v>1</v>
      </c>
      <c r="J59" s="147">
        <v>1</v>
      </c>
      <c r="K59" s="120"/>
      <c r="L59" s="10" t="s">
        <v>40</v>
      </c>
      <c r="M59" s="146">
        <v>1</v>
      </c>
      <c r="N59" s="146">
        <v>1</v>
      </c>
      <c r="O59" s="146">
        <v>1</v>
      </c>
      <c r="P59" s="146">
        <v>1</v>
      </c>
      <c r="Q59" s="146">
        <v>1</v>
      </c>
      <c r="R59" s="146">
        <v>1</v>
      </c>
      <c r="S59" s="147">
        <v>1</v>
      </c>
      <c r="T59" s="120"/>
      <c r="U59" s="10" t="s">
        <v>40</v>
      </c>
      <c r="V59" s="146" t="s">
        <v>246</v>
      </c>
      <c r="W59" s="146">
        <v>1</v>
      </c>
      <c r="X59" s="146">
        <v>1</v>
      </c>
      <c r="Y59" s="146">
        <v>1</v>
      </c>
      <c r="Z59" s="146">
        <v>1</v>
      </c>
      <c r="AA59" s="146">
        <v>1</v>
      </c>
      <c r="AB59" s="147">
        <v>1</v>
      </c>
      <c r="AC59" s="120"/>
      <c r="AD59" s="10" t="s">
        <v>40</v>
      </c>
      <c r="AE59" s="146" t="s">
        <v>246</v>
      </c>
      <c r="AF59" s="146">
        <v>1</v>
      </c>
      <c r="AG59" s="146">
        <v>1</v>
      </c>
      <c r="AH59" s="146">
        <v>1</v>
      </c>
      <c r="AI59" s="146">
        <v>1</v>
      </c>
      <c r="AJ59" s="146">
        <v>1</v>
      </c>
      <c r="AK59" s="147">
        <v>1</v>
      </c>
      <c r="AL59" s="120"/>
      <c r="AM59" s="10" t="s">
        <v>40</v>
      </c>
      <c r="AN59" s="146" t="s">
        <v>246</v>
      </c>
      <c r="AO59" s="146">
        <v>1</v>
      </c>
      <c r="AP59" s="146">
        <v>1</v>
      </c>
      <c r="AQ59" s="146">
        <v>1</v>
      </c>
      <c r="AR59" s="146">
        <v>1</v>
      </c>
      <c r="AS59" s="146">
        <v>1</v>
      </c>
      <c r="AT59" s="147">
        <v>1</v>
      </c>
      <c r="AU59" s="120"/>
      <c r="AV59" s="10" t="s">
        <v>40</v>
      </c>
      <c r="AW59" s="146">
        <v>1</v>
      </c>
      <c r="AX59" s="146">
        <v>1</v>
      </c>
      <c r="AY59" s="146">
        <v>0.4964</v>
      </c>
      <c r="AZ59" s="146">
        <v>1</v>
      </c>
      <c r="BA59" s="146">
        <v>1</v>
      </c>
      <c r="BB59" s="146">
        <v>1</v>
      </c>
      <c r="BC59" s="147">
        <v>1</v>
      </c>
    </row>
    <row r="60" spans="1:55" ht="15.75">
      <c r="A60" s="79"/>
      <c r="C60" s="6"/>
      <c r="D60" s="126" t="s">
        <v>8</v>
      </c>
      <c r="E60" s="126" t="s">
        <v>8</v>
      </c>
      <c r="F60" s="126" t="s">
        <v>8</v>
      </c>
      <c r="G60" s="126" t="s">
        <v>8</v>
      </c>
      <c r="H60" s="126" t="s">
        <v>8</v>
      </c>
      <c r="I60" s="126" t="s">
        <v>8</v>
      </c>
      <c r="J60" s="127" t="s">
        <v>8</v>
      </c>
      <c r="K60" s="120"/>
      <c r="L60" s="6"/>
      <c r="M60" s="126" t="s">
        <v>8</v>
      </c>
      <c r="N60" s="126" t="s">
        <v>8</v>
      </c>
      <c r="O60" s="126" t="s">
        <v>8</v>
      </c>
      <c r="P60" s="126" t="s">
        <v>8</v>
      </c>
      <c r="Q60" s="126" t="s">
        <v>8</v>
      </c>
      <c r="R60" s="126" t="s">
        <v>8</v>
      </c>
      <c r="S60" s="127" t="s">
        <v>8</v>
      </c>
      <c r="T60" s="120"/>
      <c r="U60" s="6"/>
      <c r="V60" s="126" t="s">
        <v>8</v>
      </c>
      <c r="W60" s="126" t="s">
        <v>8</v>
      </c>
      <c r="X60" s="126" t="s">
        <v>8</v>
      </c>
      <c r="Y60" s="126" t="s">
        <v>8</v>
      </c>
      <c r="Z60" s="126" t="s">
        <v>8</v>
      </c>
      <c r="AA60" s="126" t="s">
        <v>8</v>
      </c>
      <c r="AB60" s="127" t="s">
        <v>8</v>
      </c>
      <c r="AC60" s="120"/>
      <c r="AD60" s="6"/>
      <c r="AE60" s="126" t="s">
        <v>8</v>
      </c>
      <c r="AF60" s="126" t="s">
        <v>8</v>
      </c>
      <c r="AG60" s="126" t="s">
        <v>8</v>
      </c>
      <c r="AH60" s="126" t="s">
        <v>8</v>
      </c>
      <c r="AI60" s="126" t="s">
        <v>8</v>
      </c>
      <c r="AJ60" s="126" t="s">
        <v>8</v>
      </c>
      <c r="AK60" s="127" t="s">
        <v>8</v>
      </c>
      <c r="AL60" s="120"/>
      <c r="AM60" s="6"/>
      <c r="AN60" s="126" t="s">
        <v>8</v>
      </c>
      <c r="AO60" s="126" t="s">
        <v>8</v>
      </c>
      <c r="AP60" s="126" t="s">
        <v>8</v>
      </c>
      <c r="AQ60" s="126" t="s">
        <v>8</v>
      </c>
      <c r="AR60" s="126" t="s">
        <v>8</v>
      </c>
      <c r="AS60" s="126" t="s">
        <v>8</v>
      </c>
      <c r="AT60" s="127" t="s">
        <v>8</v>
      </c>
      <c r="AU60" s="120"/>
      <c r="AV60" s="6"/>
      <c r="AW60" s="126" t="s">
        <v>8</v>
      </c>
      <c r="AX60" s="126" t="s">
        <v>8</v>
      </c>
      <c r="AY60" s="126" t="s">
        <v>8</v>
      </c>
      <c r="AZ60" s="126" t="s">
        <v>8</v>
      </c>
      <c r="BA60" s="126" t="s">
        <v>8</v>
      </c>
      <c r="BB60" s="126" t="s">
        <v>8</v>
      </c>
      <c r="BC60" s="127" t="s">
        <v>8</v>
      </c>
    </row>
    <row r="61" spans="1:55" ht="15.75">
      <c r="A61" s="75" t="s">
        <v>182</v>
      </c>
      <c r="C61" s="6" t="s">
        <v>182</v>
      </c>
      <c r="D61" s="144">
        <v>0.538513241656656</v>
      </c>
      <c r="E61" s="144">
        <v>0.449824222311884</v>
      </c>
      <c r="F61" s="144">
        <v>0.21374483060630112</v>
      </c>
      <c r="G61" s="144">
        <v>0.21174554734479578</v>
      </c>
      <c r="H61" s="144">
        <v>0.7548145977734739</v>
      </c>
      <c r="I61" s="144">
        <v>0.12355647283108262</v>
      </c>
      <c r="J61" s="145">
        <v>0.13693421093378677</v>
      </c>
      <c r="K61" s="120"/>
      <c r="L61" s="6" t="s">
        <v>182</v>
      </c>
      <c r="M61" s="144">
        <v>1</v>
      </c>
      <c r="N61" s="144">
        <v>0.38140818457429027</v>
      </c>
      <c r="O61" s="144">
        <v>0.23062897094532797</v>
      </c>
      <c r="P61" s="144">
        <v>0.0007262693407772414</v>
      </c>
      <c r="Q61" s="144">
        <v>0.016424782522333703</v>
      </c>
      <c r="R61" s="144">
        <v>0.3006924751221597</v>
      </c>
      <c r="S61" s="145">
        <v>0.3001038619039572</v>
      </c>
      <c r="T61" s="120"/>
      <c r="U61" s="6" t="s">
        <v>182</v>
      </c>
      <c r="V61" s="144" t="s">
        <v>246</v>
      </c>
      <c r="W61" s="144">
        <v>1</v>
      </c>
      <c r="X61" s="144">
        <v>0.02534216360259911</v>
      </c>
      <c r="Y61" s="144">
        <v>0.07925457337070418</v>
      </c>
      <c r="Z61" s="144">
        <v>0.0010358528813033674</v>
      </c>
      <c r="AA61" s="144">
        <v>0.685293915531428</v>
      </c>
      <c r="AB61" s="145">
        <v>0.685293915531428</v>
      </c>
      <c r="AC61" s="120"/>
      <c r="AD61" s="6" t="s">
        <v>182</v>
      </c>
      <c r="AE61" s="144" t="s">
        <v>246</v>
      </c>
      <c r="AF61" s="144">
        <v>1</v>
      </c>
      <c r="AG61" s="144">
        <v>1</v>
      </c>
      <c r="AH61" s="144">
        <v>1</v>
      </c>
      <c r="AI61" s="144">
        <v>1</v>
      </c>
      <c r="AJ61" s="144">
        <v>1</v>
      </c>
      <c r="AK61" s="145">
        <v>1</v>
      </c>
      <c r="AL61" s="120"/>
      <c r="AM61" s="6" t="s">
        <v>182</v>
      </c>
      <c r="AN61" s="144" t="s">
        <v>246</v>
      </c>
      <c r="AO61" s="144">
        <v>1</v>
      </c>
      <c r="AP61" s="144">
        <v>1</v>
      </c>
      <c r="AQ61" s="144">
        <v>0.08306891627774404</v>
      </c>
      <c r="AR61" s="144">
        <v>1</v>
      </c>
      <c r="AS61" s="144">
        <v>0.09042080864861324</v>
      </c>
      <c r="AT61" s="145">
        <v>0.09042080864861324</v>
      </c>
      <c r="AU61" s="120"/>
      <c r="AV61" s="6" t="s">
        <v>182</v>
      </c>
      <c r="AW61" s="144">
        <v>0.5464108002952515</v>
      </c>
      <c r="AX61" s="144">
        <v>0.3858642475657108</v>
      </c>
      <c r="AY61" s="144">
        <v>0.06323724202467218</v>
      </c>
      <c r="AZ61" s="144">
        <v>0.23923688940387122</v>
      </c>
      <c r="BA61" s="144">
        <v>0.3942538627930612</v>
      </c>
      <c r="BB61" s="144">
        <v>0.048183156127288074</v>
      </c>
      <c r="BC61" s="145">
        <v>0.05901538776474635</v>
      </c>
    </row>
    <row r="62" spans="1:55" ht="16.5" thickBot="1">
      <c r="A62" s="83"/>
      <c r="C62" s="8"/>
      <c r="D62" s="148" t="s">
        <v>8</v>
      </c>
      <c r="E62" s="148" t="s">
        <v>8</v>
      </c>
      <c r="F62" s="148" t="s">
        <v>8</v>
      </c>
      <c r="G62" s="148" t="s">
        <v>8</v>
      </c>
      <c r="H62" s="148" t="s">
        <v>8</v>
      </c>
      <c r="I62" s="148" t="s">
        <v>8</v>
      </c>
      <c r="J62" s="149" t="s">
        <v>8</v>
      </c>
      <c r="K62" s="120"/>
      <c r="L62" s="8"/>
      <c r="M62" s="148" t="s">
        <v>8</v>
      </c>
      <c r="N62" s="148" t="s">
        <v>8</v>
      </c>
      <c r="O62" s="148" t="s">
        <v>8</v>
      </c>
      <c r="P62" s="148" t="s">
        <v>8</v>
      </c>
      <c r="Q62" s="148" t="s">
        <v>8</v>
      </c>
      <c r="R62" s="148" t="s">
        <v>8</v>
      </c>
      <c r="S62" s="149" t="s">
        <v>8</v>
      </c>
      <c r="T62" s="120"/>
      <c r="U62" s="8"/>
      <c r="V62" s="148" t="s">
        <v>8</v>
      </c>
      <c r="W62" s="148" t="s">
        <v>8</v>
      </c>
      <c r="X62" s="148" t="s">
        <v>8</v>
      </c>
      <c r="Y62" s="148" t="s">
        <v>8</v>
      </c>
      <c r="Z62" s="148" t="s">
        <v>8</v>
      </c>
      <c r="AA62" s="148" t="s">
        <v>8</v>
      </c>
      <c r="AB62" s="149" t="s">
        <v>8</v>
      </c>
      <c r="AC62" s="120"/>
      <c r="AD62" s="8"/>
      <c r="AE62" s="148" t="s">
        <v>8</v>
      </c>
      <c r="AF62" s="148" t="s">
        <v>8</v>
      </c>
      <c r="AG62" s="148" t="s">
        <v>8</v>
      </c>
      <c r="AH62" s="148" t="s">
        <v>8</v>
      </c>
      <c r="AI62" s="148" t="s">
        <v>8</v>
      </c>
      <c r="AJ62" s="148" t="s">
        <v>8</v>
      </c>
      <c r="AK62" s="149" t="s">
        <v>8</v>
      </c>
      <c r="AL62" s="120"/>
      <c r="AM62" s="8"/>
      <c r="AN62" s="148" t="s">
        <v>8</v>
      </c>
      <c r="AO62" s="148" t="s">
        <v>8</v>
      </c>
      <c r="AP62" s="148" t="s">
        <v>8</v>
      </c>
      <c r="AQ62" s="148" t="s">
        <v>8</v>
      </c>
      <c r="AR62" s="148" t="s">
        <v>8</v>
      </c>
      <c r="AS62" s="148" t="s">
        <v>8</v>
      </c>
      <c r="AT62" s="149" t="s">
        <v>8</v>
      </c>
      <c r="AU62" s="120"/>
      <c r="AV62" s="8"/>
      <c r="AW62" s="148" t="s">
        <v>8</v>
      </c>
      <c r="AX62" s="148" t="s">
        <v>8</v>
      </c>
      <c r="AY62" s="148" t="s">
        <v>8</v>
      </c>
      <c r="AZ62" s="148" t="s">
        <v>8</v>
      </c>
      <c r="BA62" s="148" t="s">
        <v>8</v>
      </c>
      <c r="BB62" s="148" t="s">
        <v>8</v>
      </c>
      <c r="BC62" s="149" t="s">
        <v>8</v>
      </c>
    </row>
    <row r="63" spans="1:55" ht="15.75">
      <c r="A63" s="71" t="s">
        <v>175</v>
      </c>
      <c r="B63" s="119"/>
      <c r="C63" s="14" t="s">
        <v>175</v>
      </c>
      <c r="D63" s="126" t="s">
        <v>8</v>
      </c>
      <c r="E63" s="126" t="s">
        <v>8</v>
      </c>
      <c r="F63" s="126" t="s">
        <v>8</v>
      </c>
      <c r="G63" s="126" t="s">
        <v>8</v>
      </c>
      <c r="H63" s="126" t="s">
        <v>8</v>
      </c>
      <c r="I63" s="126" t="s">
        <v>8</v>
      </c>
      <c r="J63" s="127" t="s">
        <v>8</v>
      </c>
      <c r="L63" s="14" t="s">
        <v>175</v>
      </c>
      <c r="M63" s="126" t="s">
        <v>8</v>
      </c>
      <c r="N63" s="126" t="s">
        <v>8</v>
      </c>
      <c r="O63" s="126" t="s">
        <v>8</v>
      </c>
      <c r="P63" s="126" t="s">
        <v>8</v>
      </c>
      <c r="Q63" s="126" t="s">
        <v>8</v>
      </c>
      <c r="R63" s="126" t="s">
        <v>8</v>
      </c>
      <c r="S63" s="127" t="s">
        <v>8</v>
      </c>
      <c r="U63" s="14" t="s">
        <v>175</v>
      </c>
      <c r="V63" s="126" t="s">
        <v>8</v>
      </c>
      <c r="W63" s="126" t="s">
        <v>8</v>
      </c>
      <c r="X63" s="126" t="s">
        <v>8</v>
      </c>
      <c r="Y63" s="126" t="s">
        <v>8</v>
      </c>
      <c r="Z63" s="126" t="s">
        <v>8</v>
      </c>
      <c r="AA63" s="126" t="s">
        <v>8</v>
      </c>
      <c r="AB63" s="127" t="s">
        <v>8</v>
      </c>
      <c r="AD63" s="14" t="s">
        <v>175</v>
      </c>
      <c r="AE63" s="126" t="s">
        <v>8</v>
      </c>
      <c r="AF63" s="126" t="s">
        <v>8</v>
      </c>
      <c r="AG63" s="126" t="s">
        <v>8</v>
      </c>
      <c r="AH63" s="126" t="s">
        <v>8</v>
      </c>
      <c r="AI63" s="126" t="s">
        <v>8</v>
      </c>
      <c r="AJ63" s="126" t="s">
        <v>8</v>
      </c>
      <c r="AK63" s="127" t="s">
        <v>8</v>
      </c>
      <c r="AM63" s="14" t="s">
        <v>175</v>
      </c>
      <c r="AN63" s="126" t="s">
        <v>8</v>
      </c>
      <c r="AO63" s="126" t="s">
        <v>8</v>
      </c>
      <c r="AP63" s="126" t="s">
        <v>8</v>
      </c>
      <c r="AQ63" s="126" t="s">
        <v>8</v>
      </c>
      <c r="AR63" s="126" t="s">
        <v>8</v>
      </c>
      <c r="AS63" s="126" t="s">
        <v>8</v>
      </c>
      <c r="AT63" s="127" t="s">
        <v>8</v>
      </c>
      <c r="AV63" s="14" t="s">
        <v>175</v>
      </c>
      <c r="AW63" s="126" t="s">
        <v>8</v>
      </c>
      <c r="AX63" s="126" t="s">
        <v>8</v>
      </c>
      <c r="AY63" s="126" t="s">
        <v>8</v>
      </c>
      <c r="AZ63" s="126" t="s">
        <v>8</v>
      </c>
      <c r="BA63" s="126" t="s">
        <v>8</v>
      </c>
      <c r="BB63" s="126" t="s">
        <v>8</v>
      </c>
      <c r="BC63" s="127" t="s">
        <v>8</v>
      </c>
    </row>
    <row r="64" spans="1:55" ht="15.75">
      <c r="A64" s="75"/>
      <c r="C64" s="6"/>
      <c r="D64" s="126" t="s">
        <v>8</v>
      </c>
      <c r="E64" s="126" t="s">
        <v>8</v>
      </c>
      <c r="F64" s="126" t="s">
        <v>8</v>
      </c>
      <c r="G64" s="126" t="s">
        <v>8</v>
      </c>
      <c r="H64" s="126" t="s">
        <v>8</v>
      </c>
      <c r="I64" s="126" t="s">
        <v>8</v>
      </c>
      <c r="J64" s="127" t="s">
        <v>8</v>
      </c>
      <c r="K64" s="120"/>
      <c r="L64" s="6"/>
      <c r="M64" s="126" t="s">
        <v>8</v>
      </c>
      <c r="N64" s="126" t="s">
        <v>8</v>
      </c>
      <c r="O64" s="126" t="s">
        <v>8</v>
      </c>
      <c r="P64" s="126" t="s">
        <v>8</v>
      </c>
      <c r="Q64" s="126" t="s">
        <v>8</v>
      </c>
      <c r="R64" s="126" t="s">
        <v>8</v>
      </c>
      <c r="S64" s="127" t="s">
        <v>8</v>
      </c>
      <c r="T64" s="120"/>
      <c r="U64" s="6"/>
      <c r="V64" s="126" t="s">
        <v>8</v>
      </c>
      <c r="W64" s="126" t="s">
        <v>8</v>
      </c>
      <c r="X64" s="126" t="s">
        <v>8</v>
      </c>
      <c r="Y64" s="126" t="s">
        <v>8</v>
      </c>
      <c r="Z64" s="126" t="s">
        <v>8</v>
      </c>
      <c r="AA64" s="126" t="s">
        <v>8</v>
      </c>
      <c r="AB64" s="127" t="s">
        <v>8</v>
      </c>
      <c r="AC64" s="120"/>
      <c r="AD64" s="6"/>
      <c r="AE64" s="126" t="s">
        <v>8</v>
      </c>
      <c r="AF64" s="126" t="s">
        <v>8</v>
      </c>
      <c r="AG64" s="126" t="s">
        <v>8</v>
      </c>
      <c r="AH64" s="126" t="s">
        <v>8</v>
      </c>
      <c r="AI64" s="126" t="s">
        <v>8</v>
      </c>
      <c r="AJ64" s="126" t="s">
        <v>8</v>
      </c>
      <c r="AK64" s="127" t="s">
        <v>8</v>
      </c>
      <c r="AL64" s="120"/>
      <c r="AM64" s="6"/>
      <c r="AN64" s="126" t="s">
        <v>8</v>
      </c>
      <c r="AO64" s="126" t="s">
        <v>8</v>
      </c>
      <c r="AP64" s="126" t="s">
        <v>8</v>
      </c>
      <c r="AQ64" s="126" t="s">
        <v>8</v>
      </c>
      <c r="AR64" s="126" t="s">
        <v>8</v>
      </c>
      <c r="AS64" s="126" t="s">
        <v>8</v>
      </c>
      <c r="AT64" s="127" t="s">
        <v>8</v>
      </c>
      <c r="AU64" s="120"/>
      <c r="AV64" s="6"/>
      <c r="AW64" s="126" t="s">
        <v>8</v>
      </c>
      <c r="AX64" s="126" t="s">
        <v>8</v>
      </c>
      <c r="AY64" s="126" t="s">
        <v>8</v>
      </c>
      <c r="AZ64" s="126" t="s">
        <v>8</v>
      </c>
      <c r="BA64" s="126" t="s">
        <v>8</v>
      </c>
      <c r="BB64" s="126" t="s">
        <v>8</v>
      </c>
      <c r="BC64" s="127" t="s">
        <v>8</v>
      </c>
    </row>
    <row r="65" spans="1:55" ht="18.75">
      <c r="A65" s="75" t="s">
        <v>180</v>
      </c>
      <c r="C65" s="6" t="s">
        <v>180</v>
      </c>
      <c r="D65" s="142">
        <v>0</v>
      </c>
      <c r="E65" s="142">
        <v>1.0000000000000001E-23</v>
      </c>
      <c r="F65" s="142">
        <v>0.018053062558942456</v>
      </c>
      <c r="G65" s="142">
        <v>0.14705459916753988</v>
      </c>
      <c r="H65" s="142">
        <v>0</v>
      </c>
      <c r="I65" s="142">
        <v>16.93540016982262</v>
      </c>
      <c r="J65" s="143">
        <v>14.465283803194945</v>
      </c>
      <c r="K65" s="120"/>
      <c r="L65" s="6" t="s">
        <v>180</v>
      </c>
      <c r="M65" s="142">
        <v>0</v>
      </c>
      <c r="N65" s="142">
        <v>0</v>
      </c>
      <c r="O65" s="142">
        <v>1.4285714285714286E-23</v>
      </c>
      <c r="P65" s="142">
        <v>0</v>
      </c>
      <c r="Q65" s="142">
        <v>3.3333333333333345E-23</v>
      </c>
      <c r="R65" s="142">
        <v>7.692307692307692E-24</v>
      </c>
      <c r="S65" s="143">
        <v>7.692307692307695E-24</v>
      </c>
      <c r="T65" s="120"/>
      <c r="U65" s="6" t="s">
        <v>180</v>
      </c>
      <c r="V65" s="142" t="s">
        <v>246</v>
      </c>
      <c r="W65" s="142">
        <v>0</v>
      </c>
      <c r="X65" s="142">
        <v>0</v>
      </c>
      <c r="Y65" s="142">
        <v>3.3333333333333345E-23</v>
      </c>
      <c r="Z65" s="142">
        <v>0</v>
      </c>
      <c r="AA65" s="142">
        <v>1.4285714285714286E-23</v>
      </c>
      <c r="AB65" s="143">
        <v>1.4285714285714286E-23</v>
      </c>
      <c r="AC65" s="120"/>
      <c r="AD65" s="6" t="s">
        <v>180</v>
      </c>
      <c r="AE65" s="142" t="s">
        <v>246</v>
      </c>
      <c r="AF65" s="142">
        <v>0</v>
      </c>
      <c r="AG65" s="142">
        <v>0</v>
      </c>
      <c r="AH65" s="142">
        <v>0</v>
      </c>
      <c r="AI65" s="142">
        <v>0</v>
      </c>
      <c r="AJ65" s="142">
        <v>0</v>
      </c>
      <c r="AK65" s="143">
        <v>0</v>
      </c>
      <c r="AL65" s="120"/>
      <c r="AM65" s="6" t="s">
        <v>180</v>
      </c>
      <c r="AN65" s="142" t="s">
        <v>246</v>
      </c>
      <c r="AO65" s="142">
        <v>0</v>
      </c>
      <c r="AP65" s="142">
        <v>0</v>
      </c>
      <c r="AQ65" s="142">
        <v>3.3333333333333333E-23</v>
      </c>
      <c r="AR65" s="142">
        <v>0</v>
      </c>
      <c r="AS65" s="142">
        <v>3.3333333333333345E-23</v>
      </c>
      <c r="AT65" s="143">
        <v>3.3333333333333345E-23</v>
      </c>
      <c r="AU65" s="120"/>
      <c r="AV65" s="6" t="s">
        <v>180</v>
      </c>
      <c r="AW65" s="142">
        <v>2.4999999999999998E-23</v>
      </c>
      <c r="AX65" s="142">
        <v>8.333333333333333E-24</v>
      </c>
      <c r="AY65" s="142">
        <v>11.617872751241435</v>
      </c>
      <c r="AZ65" s="142">
        <v>6.1359842869787675</v>
      </c>
      <c r="BA65" s="142">
        <v>5E-24</v>
      </c>
      <c r="BB65" s="142">
        <v>21.66646419375026</v>
      </c>
      <c r="BC65" s="143">
        <v>20.30977032150709</v>
      </c>
    </row>
    <row r="66" spans="1:55" ht="15.75">
      <c r="A66" s="75" t="s">
        <v>15</v>
      </c>
      <c r="C66" s="6" t="s">
        <v>15</v>
      </c>
      <c r="D66" s="134">
        <v>0</v>
      </c>
      <c r="E66" s="134">
        <v>0</v>
      </c>
      <c r="F66" s="134">
        <v>1</v>
      </c>
      <c r="G66" s="134">
        <v>1</v>
      </c>
      <c r="H66" s="134">
        <v>0</v>
      </c>
      <c r="I66" s="134">
        <v>7</v>
      </c>
      <c r="J66" s="135">
        <v>6</v>
      </c>
      <c r="K66" s="120"/>
      <c r="L66" s="6" t="s">
        <v>15</v>
      </c>
      <c r="M66" s="134">
        <v>0</v>
      </c>
      <c r="N66" s="134">
        <v>0</v>
      </c>
      <c r="O66" s="134">
        <v>0</v>
      </c>
      <c r="P66" s="134">
        <v>0</v>
      </c>
      <c r="Q66" s="134">
        <v>0</v>
      </c>
      <c r="R66" s="134">
        <v>0</v>
      </c>
      <c r="S66" s="135">
        <v>0</v>
      </c>
      <c r="T66" s="120"/>
      <c r="U66" s="6" t="s">
        <v>15</v>
      </c>
      <c r="V66" s="134" t="s">
        <v>246</v>
      </c>
      <c r="W66" s="134">
        <v>0</v>
      </c>
      <c r="X66" s="134">
        <v>0</v>
      </c>
      <c r="Y66" s="134">
        <v>0</v>
      </c>
      <c r="Z66" s="134">
        <v>0</v>
      </c>
      <c r="AA66" s="134">
        <v>0</v>
      </c>
      <c r="AB66" s="135">
        <v>0</v>
      </c>
      <c r="AC66" s="120"/>
      <c r="AD66" s="6" t="s">
        <v>15</v>
      </c>
      <c r="AE66" s="134" t="s">
        <v>246</v>
      </c>
      <c r="AF66" s="134">
        <v>0</v>
      </c>
      <c r="AG66" s="134">
        <v>0</v>
      </c>
      <c r="AH66" s="134">
        <v>0</v>
      </c>
      <c r="AI66" s="134">
        <v>0</v>
      </c>
      <c r="AJ66" s="134">
        <v>0</v>
      </c>
      <c r="AK66" s="135">
        <v>0</v>
      </c>
      <c r="AL66" s="120"/>
      <c r="AM66" s="6" t="s">
        <v>15</v>
      </c>
      <c r="AN66" s="134" t="s">
        <v>246</v>
      </c>
      <c r="AO66" s="134">
        <v>0</v>
      </c>
      <c r="AP66" s="134">
        <v>0</v>
      </c>
      <c r="AQ66" s="134">
        <v>0</v>
      </c>
      <c r="AR66" s="134">
        <v>0</v>
      </c>
      <c r="AS66" s="134">
        <v>0</v>
      </c>
      <c r="AT66" s="135">
        <v>0</v>
      </c>
      <c r="AU66" s="120"/>
      <c r="AV66" s="6" t="s">
        <v>15</v>
      </c>
      <c r="AW66" s="134">
        <v>0</v>
      </c>
      <c r="AX66" s="134">
        <v>0</v>
      </c>
      <c r="AY66" s="134">
        <v>1</v>
      </c>
      <c r="AZ66" s="134">
        <v>2</v>
      </c>
      <c r="BA66" s="134">
        <v>0</v>
      </c>
      <c r="BB66" s="134">
        <v>7</v>
      </c>
      <c r="BC66" s="135">
        <v>8</v>
      </c>
    </row>
    <row r="67" spans="1:55" ht="18.75">
      <c r="A67" s="75" t="s">
        <v>37</v>
      </c>
      <c r="C67" s="6" t="s">
        <v>37</v>
      </c>
      <c r="D67" s="144">
        <v>1</v>
      </c>
      <c r="E67" s="144">
        <v>1</v>
      </c>
      <c r="F67" s="144">
        <v>0.8931165773164612</v>
      </c>
      <c r="G67" s="144">
        <v>0.7013661306231759</v>
      </c>
      <c r="H67" s="144">
        <v>1</v>
      </c>
      <c r="I67" s="144">
        <v>0.017817517153016493</v>
      </c>
      <c r="J67" s="145">
        <v>0.024849229679008572</v>
      </c>
      <c r="K67" s="120"/>
      <c r="L67" s="6" t="s">
        <v>37</v>
      </c>
      <c r="M67" s="144">
        <v>1</v>
      </c>
      <c r="N67" s="144">
        <v>1</v>
      </c>
      <c r="O67" s="144">
        <v>1</v>
      </c>
      <c r="P67" s="144">
        <v>1</v>
      </c>
      <c r="Q67" s="144">
        <v>1</v>
      </c>
      <c r="R67" s="144">
        <v>1</v>
      </c>
      <c r="S67" s="145">
        <v>1</v>
      </c>
      <c r="T67" s="120"/>
      <c r="U67" s="6" t="s">
        <v>37</v>
      </c>
      <c r="V67" s="144" t="s">
        <v>246</v>
      </c>
      <c r="W67" s="144">
        <v>1</v>
      </c>
      <c r="X67" s="144">
        <v>1</v>
      </c>
      <c r="Y67" s="144">
        <v>1</v>
      </c>
      <c r="Z67" s="144">
        <v>1</v>
      </c>
      <c r="AA67" s="144">
        <v>1</v>
      </c>
      <c r="AB67" s="145">
        <v>1</v>
      </c>
      <c r="AC67" s="120"/>
      <c r="AD67" s="6" t="s">
        <v>37</v>
      </c>
      <c r="AE67" s="144" t="s">
        <v>246</v>
      </c>
      <c r="AF67" s="144">
        <v>1</v>
      </c>
      <c r="AG67" s="144">
        <v>1</v>
      </c>
      <c r="AH67" s="144">
        <v>1</v>
      </c>
      <c r="AI67" s="144">
        <v>1</v>
      </c>
      <c r="AJ67" s="144">
        <v>1</v>
      </c>
      <c r="AK67" s="145">
        <v>1</v>
      </c>
      <c r="AL67" s="120"/>
      <c r="AM67" s="6" t="s">
        <v>37</v>
      </c>
      <c r="AN67" s="144" t="s">
        <v>246</v>
      </c>
      <c r="AO67" s="144">
        <v>1</v>
      </c>
      <c r="AP67" s="144">
        <v>1</v>
      </c>
      <c r="AQ67" s="144">
        <v>1</v>
      </c>
      <c r="AR67" s="144">
        <v>1</v>
      </c>
      <c r="AS67" s="144">
        <v>1</v>
      </c>
      <c r="AT67" s="145">
        <v>1</v>
      </c>
      <c r="AU67" s="120"/>
      <c r="AV67" s="6" t="s">
        <v>37</v>
      </c>
      <c r="AW67" s="144">
        <v>1</v>
      </c>
      <c r="AX67" s="144">
        <v>1</v>
      </c>
      <c r="AY67" s="144">
        <v>0.0006532106759175038</v>
      </c>
      <c r="AZ67" s="144">
        <v>0.04651445551125966</v>
      </c>
      <c r="BA67" s="144">
        <v>1</v>
      </c>
      <c r="BB67" s="144">
        <v>0.0028993514317656953</v>
      </c>
      <c r="BC67" s="145">
        <v>0.009225513465910662</v>
      </c>
    </row>
    <row r="68" spans="1:55" ht="15.75">
      <c r="A68" s="75"/>
      <c r="C68" s="6"/>
      <c r="D68" s="144" t="s">
        <v>8</v>
      </c>
      <c r="E68" s="144" t="s">
        <v>8</v>
      </c>
      <c r="F68" s="144" t="s">
        <v>8</v>
      </c>
      <c r="G68" s="144" t="s">
        <v>8</v>
      </c>
      <c r="H68" s="144" t="s">
        <v>8</v>
      </c>
      <c r="I68" s="144" t="s">
        <v>8</v>
      </c>
      <c r="J68" s="145" t="s">
        <v>8</v>
      </c>
      <c r="K68" s="120"/>
      <c r="L68" s="6"/>
      <c r="M68" s="144" t="s">
        <v>8</v>
      </c>
      <c r="N68" s="144" t="s">
        <v>8</v>
      </c>
      <c r="O68" s="144" t="s">
        <v>8</v>
      </c>
      <c r="P68" s="144" t="s">
        <v>8</v>
      </c>
      <c r="Q68" s="144" t="s">
        <v>8</v>
      </c>
      <c r="R68" s="144" t="s">
        <v>8</v>
      </c>
      <c r="S68" s="145" t="s">
        <v>8</v>
      </c>
      <c r="T68" s="120"/>
      <c r="U68" s="6"/>
      <c r="V68" s="144" t="s">
        <v>8</v>
      </c>
      <c r="W68" s="144" t="s">
        <v>8</v>
      </c>
      <c r="X68" s="144" t="s">
        <v>8</v>
      </c>
      <c r="Y68" s="144" t="s">
        <v>8</v>
      </c>
      <c r="Z68" s="144" t="s">
        <v>8</v>
      </c>
      <c r="AA68" s="144" t="s">
        <v>8</v>
      </c>
      <c r="AB68" s="145" t="s">
        <v>8</v>
      </c>
      <c r="AC68" s="120"/>
      <c r="AD68" s="6"/>
      <c r="AE68" s="144" t="s">
        <v>8</v>
      </c>
      <c r="AF68" s="144" t="s">
        <v>8</v>
      </c>
      <c r="AG68" s="144" t="s">
        <v>8</v>
      </c>
      <c r="AH68" s="144" t="s">
        <v>8</v>
      </c>
      <c r="AI68" s="144" t="s">
        <v>8</v>
      </c>
      <c r="AJ68" s="144" t="s">
        <v>8</v>
      </c>
      <c r="AK68" s="145" t="s">
        <v>8</v>
      </c>
      <c r="AL68" s="120"/>
      <c r="AM68" s="6"/>
      <c r="AN68" s="144" t="s">
        <v>8</v>
      </c>
      <c r="AO68" s="144" t="s">
        <v>8</v>
      </c>
      <c r="AP68" s="144" t="s">
        <v>8</v>
      </c>
      <c r="AQ68" s="144" t="s">
        <v>8</v>
      </c>
      <c r="AR68" s="144" t="s">
        <v>8</v>
      </c>
      <c r="AS68" s="144" t="s">
        <v>8</v>
      </c>
      <c r="AT68" s="145" t="s">
        <v>8</v>
      </c>
      <c r="AU68" s="120"/>
      <c r="AV68" s="6"/>
      <c r="AW68" s="144" t="s">
        <v>8</v>
      </c>
      <c r="AX68" s="144" t="s">
        <v>8</v>
      </c>
      <c r="AY68" s="144" t="s">
        <v>8</v>
      </c>
      <c r="AZ68" s="144" t="s">
        <v>8</v>
      </c>
      <c r="BA68" s="144" t="s">
        <v>8</v>
      </c>
      <c r="BB68" s="144" t="s">
        <v>8</v>
      </c>
      <c r="BC68" s="145" t="s">
        <v>8</v>
      </c>
    </row>
    <row r="69" spans="1:55" ht="15.75">
      <c r="A69" s="75" t="s">
        <v>176</v>
      </c>
      <c r="C69" s="6" t="s">
        <v>176</v>
      </c>
      <c r="D69" s="142">
        <v>19.618179151379923</v>
      </c>
      <c r="E69" s="142">
        <v>34.97635330476821</v>
      </c>
      <c r="F69" s="142">
        <v>61.460254702297156</v>
      </c>
      <c r="G69" s="142">
        <v>45.69696304225667</v>
      </c>
      <c r="H69" s="142">
        <v>19.11101256400652</v>
      </c>
      <c r="I69" s="142">
        <v>83.88932717925614</v>
      </c>
      <c r="J69" s="143">
        <v>86.79535727346108</v>
      </c>
      <c r="K69" s="120"/>
      <c r="L69" s="6" t="s">
        <v>176</v>
      </c>
      <c r="M69" s="142">
        <v>0</v>
      </c>
      <c r="N69" s="142">
        <v>14.078787540002304</v>
      </c>
      <c r="O69" s="142">
        <v>21.744002684764297</v>
      </c>
      <c r="P69" s="142">
        <v>8.44949345696806</v>
      </c>
      <c r="Q69" s="142">
        <v>10.01558639049756</v>
      </c>
      <c r="R69" s="142">
        <v>31.762187823623577</v>
      </c>
      <c r="S69" s="143">
        <v>31.774677726433623</v>
      </c>
      <c r="T69" s="120"/>
      <c r="U69" s="6" t="s">
        <v>176</v>
      </c>
      <c r="V69" s="142" t="s">
        <v>246</v>
      </c>
      <c r="W69" s="142">
        <v>0</v>
      </c>
      <c r="X69" s="142">
        <v>16.854014407264202</v>
      </c>
      <c r="Y69" s="142">
        <v>13.650704450706082</v>
      </c>
      <c r="Z69" s="142">
        <v>5.5626359331607675</v>
      </c>
      <c r="AA69" s="142">
        <v>18.97489244883449</v>
      </c>
      <c r="AB69" s="143">
        <v>18.97489244883449</v>
      </c>
      <c r="AC69" s="120"/>
      <c r="AD69" s="6" t="s">
        <v>176</v>
      </c>
      <c r="AE69" s="142" t="s">
        <v>246</v>
      </c>
      <c r="AF69" s="142">
        <v>0</v>
      </c>
      <c r="AG69" s="142">
        <v>0</v>
      </c>
      <c r="AH69" s="142">
        <v>0</v>
      </c>
      <c r="AI69" s="142">
        <v>0</v>
      </c>
      <c r="AJ69" s="142">
        <v>0</v>
      </c>
      <c r="AK69" s="143">
        <v>0</v>
      </c>
      <c r="AL69" s="120"/>
      <c r="AM69" s="6" t="s">
        <v>176</v>
      </c>
      <c r="AN69" s="142" t="s">
        <v>246</v>
      </c>
      <c r="AO69" s="142">
        <v>0</v>
      </c>
      <c r="AP69" s="142">
        <v>0</v>
      </c>
      <c r="AQ69" s="142">
        <v>19.40127978247075</v>
      </c>
      <c r="AR69" s="142">
        <v>0</v>
      </c>
      <c r="AS69" s="142">
        <v>16.794072812736573</v>
      </c>
      <c r="AT69" s="143">
        <v>16.794072812736573</v>
      </c>
      <c r="AU69" s="120"/>
      <c r="AV69" s="6" t="s">
        <v>176</v>
      </c>
      <c r="AW69" s="142">
        <v>19.665292964074105</v>
      </c>
      <c r="AX69" s="142">
        <v>38.940683954811554</v>
      </c>
      <c r="AY69" s="142">
        <v>62.18504638701173</v>
      </c>
      <c r="AZ69" s="142">
        <v>56.904127334956044</v>
      </c>
      <c r="BA69" s="142">
        <v>24.01984463013878</v>
      </c>
      <c r="BB69" s="142">
        <v>97.30626046795764</v>
      </c>
      <c r="BC69" s="143">
        <v>99.32011070636007</v>
      </c>
    </row>
    <row r="70" spans="1:55" ht="15.75">
      <c r="A70" s="75" t="s">
        <v>15</v>
      </c>
      <c r="C70" s="6" t="s">
        <v>15</v>
      </c>
      <c r="D70" s="128">
        <v>96</v>
      </c>
      <c r="E70" s="128">
        <v>91</v>
      </c>
      <c r="F70" s="128">
        <v>79</v>
      </c>
      <c r="G70" s="128">
        <v>58</v>
      </c>
      <c r="H70" s="128">
        <v>31</v>
      </c>
      <c r="I70" s="128">
        <v>98</v>
      </c>
      <c r="J70" s="129">
        <v>123</v>
      </c>
      <c r="K70" s="120"/>
      <c r="L70" s="6" t="s">
        <v>15</v>
      </c>
      <c r="M70" s="128">
        <v>2</v>
      </c>
      <c r="N70" s="128">
        <v>90</v>
      </c>
      <c r="O70" s="128">
        <v>70</v>
      </c>
      <c r="P70" s="128">
        <v>53</v>
      </c>
      <c r="Q70" s="128">
        <v>26</v>
      </c>
      <c r="R70" s="128">
        <v>96</v>
      </c>
      <c r="S70" s="129">
        <v>96</v>
      </c>
      <c r="T70" s="120"/>
      <c r="U70" s="6" t="s">
        <v>15</v>
      </c>
      <c r="V70" s="128" t="s">
        <v>246</v>
      </c>
      <c r="W70" s="128">
        <v>58</v>
      </c>
      <c r="X70" s="128">
        <v>61</v>
      </c>
      <c r="Y70" s="128">
        <v>45</v>
      </c>
      <c r="Z70" s="128">
        <v>22</v>
      </c>
      <c r="AA70" s="128">
        <v>78</v>
      </c>
      <c r="AB70" s="129">
        <v>78</v>
      </c>
      <c r="AC70" s="120"/>
      <c r="AD70" s="6" t="s">
        <v>15</v>
      </c>
      <c r="AE70" s="128" t="s">
        <v>246</v>
      </c>
      <c r="AF70" s="128">
        <v>20</v>
      </c>
      <c r="AG70" s="128">
        <v>51</v>
      </c>
      <c r="AH70" s="128">
        <v>31</v>
      </c>
      <c r="AI70" s="128">
        <v>11</v>
      </c>
      <c r="AJ70" s="128">
        <v>64</v>
      </c>
      <c r="AK70" s="129">
        <v>64</v>
      </c>
      <c r="AL70" s="120"/>
      <c r="AM70" s="6" t="s">
        <v>15</v>
      </c>
      <c r="AN70" s="128" t="s">
        <v>246</v>
      </c>
      <c r="AO70" s="128">
        <v>10</v>
      </c>
      <c r="AP70" s="128">
        <v>10</v>
      </c>
      <c r="AQ70" s="128">
        <v>49</v>
      </c>
      <c r="AR70" s="128">
        <v>7</v>
      </c>
      <c r="AS70" s="128">
        <v>55</v>
      </c>
      <c r="AT70" s="129">
        <v>55</v>
      </c>
      <c r="AU70" s="120"/>
      <c r="AV70" s="6" t="s">
        <v>15</v>
      </c>
      <c r="AW70" s="128">
        <v>97</v>
      </c>
      <c r="AX70" s="128">
        <v>99</v>
      </c>
      <c r="AY70" s="128">
        <v>81</v>
      </c>
      <c r="AZ70" s="128">
        <v>59</v>
      </c>
      <c r="BA70" s="128">
        <v>31</v>
      </c>
      <c r="BB70" s="128">
        <v>104</v>
      </c>
      <c r="BC70" s="129">
        <v>129</v>
      </c>
    </row>
    <row r="71" spans="1:55" ht="18.75">
      <c r="A71" s="75" t="s">
        <v>38</v>
      </c>
      <c r="C71" s="6" t="s">
        <v>38</v>
      </c>
      <c r="D71" s="144">
        <v>1.0000000000000002</v>
      </c>
      <c r="E71" s="144">
        <v>0.9999999824775023</v>
      </c>
      <c r="F71" s="144">
        <v>0.9279095147458996</v>
      </c>
      <c r="G71" s="144">
        <v>0.879344093142584</v>
      </c>
      <c r="H71" s="144">
        <v>0.9529970930403232</v>
      </c>
      <c r="I71" s="144">
        <v>0.8443649921349411</v>
      </c>
      <c r="J71" s="145">
        <v>0.9944358808227889</v>
      </c>
      <c r="K71" s="120"/>
      <c r="L71" s="6" t="s">
        <v>38</v>
      </c>
      <c r="M71" s="144">
        <v>1</v>
      </c>
      <c r="N71" s="144">
        <v>1.0000000000000002</v>
      </c>
      <c r="O71" s="144">
        <v>0.9999999951133316</v>
      </c>
      <c r="P71" s="144">
        <v>1.000000000000113</v>
      </c>
      <c r="Q71" s="144">
        <v>0.9979542382637074</v>
      </c>
      <c r="R71" s="144">
        <v>0.9999999999340076</v>
      </c>
      <c r="S71" s="145">
        <v>0.9999999999331571</v>
      </c>
      <c r="T71" s="120"/>
      <c r="U71" s="6" t="s">
        <v>38</v>
      </c>
      <c r="V71" s="144" t="s">
        <v>246</v>
      </c>
      <c r="W71" s="144">
        <v>1</v>
      </c>
      <c r="X71" s="144">
        <v>0.9999999965397881</v>
      </c>
      <c r="Y71" s="144">
        <v>0.9999983381810743</v>
      </c>
      <c r="Z71" s="144">
        <v>0.9998453213553024</v>
      </c>
      <c r="AA71" s="144">
        <v>0.9999999999993754</v>
      </c>
      <c r="AB71" s="145">
        <v>0.9999999999993754</v>
      </c>
      <c r="AC71" s="120"/>
      <c r="AD71" s="6" t="s">
        <v>38</v>
      </c>
      <c r="AE71" s="144" t="s">
        <v>246</v>
      </c>
      <c r="AF71" s="144">
        <v>1</v>
      </c>
      <c r="AG71" s="144">
        <v>1</v>
      </c>
      <c r="AH71" s="144">
        <v>1</v>
      </c>
      <c r="AI71" s="144">
        <v>1</v>
      </c>
      <c r="AJ71" s="144">
        <v>1</v>
      </c>
      <c r="AK71" s="145">
        <v>1</v>
      </c>
      <c r="AL71" s="120"/>
      <c r="AM71" s="6" t="s">
        <v>38</v>
      </c>
      <c r="AN71" s="144" t="s">
        <v>246</v>
      </c>
      <c r="AO71" s="144">
        <v>1</v>
      </c>
      <c r="AP71" s="144">
        <v>1</v>
      </c>
      <c r="AQ71" s="144">
        <v>0.9999525178852687</v>
      </c>
      <c r="AR71" s="144">
        <v>1</v>
      </c>
      <c r="AS71" s="144">
        <v>0.9999998563748173</v>
      </c>
      <c r="AT71" s="145">
        <v>0.9999998563748173</v>
      </c>
      <c r="AU71" s="120"/>
      <c r="AV71" s="6" t="s">
        <v>38</v>
      </c>
      <c r="AW71" s="144">
        <v>1.0000000000004323</v>
      </c>
      <c r="AX71" s="144">
        <v>0.999999991209823</v>
      </c>
      <c r="AY71" s="144">
        <v>0.9403543629624066</v>
      </c>
      <c r="AZ71" s="144">
        <v>0.5531682217845211</v>
      </c>
      <c r="BA71" s="144">
        <v>0.8097339324517702</v>
      </c>
      <c r="BB71" s="144">
        <v>0.6656662827056681</v>
      </c>
      <c r="BC71" s="145">
        <v>0.9755498143560901</v>
      </c>
    </row>
    <row r="72" spans="1:55" ht="15.75">
      <c r="A72" s="79"/>
      <c r="C72" s="6"/>
      <c r="D72" s="144" t="s">
        <v>8</v>
      </c>
      <c r="E72" s="144" t="s">
        <v>8</v>
      </c>
      <c r="F72" s="144" t="s">
        <v>8</v>
      </c>
      <c r="G72" s="144" t="s">
        <v>8</v>
      </c>
      <c r="H72" s="144" t="s">
        <v>8</v>
      </c>
      <c r="I72" s="144" t="s">
        <v>8</v>
      </c>
      <c r="J72" s="145" t="s">
        <v>8</v>
      </c>
      <c r="K72" s="120"/>
      <c r="L72" s="6"/>
      <c r="M72" s="144" t="s">
        <v>8</v>
      </c>
      <c r="N72" s="144" t="s">
        <v>8</v>
      </c>
      <c r="O72" s="144" t="s">
        <v>8</v>
      </c>
      <c r="P72" s="144" t="s">
        <v>8</v>
      </c>
      <c r="Q72" s="144" t="s">
        <v>8</v>
      </c>
      <c r="R72" s="144" t="s">
        <v>8</v>
      </c>
      <c r="S72" s="145" t="s">
        <v>8</v>
      </c>
      <c r="T72" s="120"/>
      <c r="U72" s="6"/>
      <c r="V72" s="144" t="s">
        <v>8</v>
      </c>
      <c r="W72" s="144" t="s">
        <v>8</v>
      </c>
      <c r="X72" s="144" t="s">
        <v>8</v>
      </c>
      <c r="Y72" s="144" t="s">
        <v>8</v>
      </c>
      <c r="Z72" s="144" t="s">
        <v>8</v>
      </c>
      <c r="AA72" s="144" t="s">
        <v>8</v>
      </c>
      <c r="AB72" s="145" t="s">
        <v>8</v>
      </c>
      <c r="AC72" s="120"/>
      <c r="AD72" s="6"/>
      <c r="AE72" s="144" t="s">
        <v>8</v>
      </c>
      <c r="AF72" s="144" t="s">
        <v>8</v>
      </c>
      <c r="AG72" s="144" t="s">
        <v>8</v>
      </c>
      <c r="AH72" s="144" t="s">
        <v>8</v>
      </c>
      <c r="AI72" s="144" t="s">
        <v>8</v>
      </c>
      <c r="AJ72" s="144" t="s">
        <v>8</v>
      </c>
      <c r="AK72" s="145" t="s">
        <v>8</v>
      </c>
      <c r="AL72" s="120"/>
      <c r="AM72" s="6"/>
      <c r="AN72" s="144" t="s">
        <v>8</v>
      </c>
      <c r="AO72" s="144" t="s">
        <v>8</v>
      </c>
      <c r="AP72" s="144" t="s">
        <v>8</v>
      </c>
      <c r="AQ72" s="144" t="s">
        <v>8</v>
      </c>
      <c r="AR72" s="144" t="s">
        <v>8</v>
      </c>
      <c r="AS72" s="144" t="s">
        <v>8</v>
      </c>
      <c r="AT72" s="145" t="s">
        <v>8</v>
      </c>
      <c r="AU72" s="120"/>
      <c r="AV72" s="6"/>
      <c r="AW72" s="144" t="s">
        <v>8</v>
      </c>
      <c r="AX72" s="144" t="s">
        <v>8</v>
      </c>
      <c r="AY72" s="144" t="s">
        <v>8</v>
      </c>
      <c r="AZ72" s="144" t="s">
        <v>8</v>
      </c>
      <c r="BA72" s="144" t="s">
        <v>8</v>
      </c>
      <c r="BB72" s="144" t="s">
        <v>8</v>
      </c>
      <c r="BC72" s="145" t="s">
        <v>8</v>
      </c>
    </row>
    <row r="73" spans="1:55" ht="15.75">
      <c r="A73" s="75" t="s">
        <v>16</v>
      </c>
      <c r="C73" s="6" t="s">
        <v>16</v>
      </c>
      <c r="D73" s="150" t="s">
        <v>261</v>
      </c>
      <c r="E73" s="150" t="s">
        <v>261</v>
      </c>
      <c r="F73" s="150" t="s">
        <v>297</v>
      </c>
      <c r="G73" s="150" t="s">
        <v>297</v>
      </c>
      <c r="H73" s="150" t="s">
        <v>261</v>
      </c>
      <c r="I73" s="150" t="s">
        <v>348</v>
      </c>
      <c r="J73" s="151" t="s">
        <v>266</v>
      </c>
      <c r="K73" s="120"/>
      <c r="L73" s="6" t="s">
        <v>16</v>
      </c>
      <c r="M73" s="126" t="s">
        <v>261</v>
      </c>
      <c r="N73" s="126" t="s">
        <v>261</v>
      </c>
      <c r="O73" s="126" t="s">
        <v>260</v>
      </c>
      <c r="P73" s="126" t="s">
        <v>261</v>
      </c>
      <c r="Q73" s="126" t="s">
        <v>261</v>
      </c>
      <c r="R73" s="126" t="s">
        <v>261</v>
      </c>
      <c r="S73" s="127" t="s">
        <v>261</v>
      </c>
      <c r="T73" s="120"/>
      <c r="U73" s="6" t="s">
        <v>16</v>
      </c>
      <c r="V73" s="126" t="s">
        <v>246</v>
      </c>
      <c r="W73" s="126" t="s">
        <v>261</v>
      </c>
      <c r="X73" s="126" t="s">
        <v>261</v>
      </c>
      <c r="Y73" s="126" t="s">
        <v>261</v>
      </c>
      <c r="Z73" s="126" t="s">
        <v>261</v>
      </c>
      <c r="AA73" s="126" t="s">
        <v>261</v>
      </c>
      <c r="AB73" s="127" t="s">
        <v>261</v>
      </c>
      <c r="AC73" s="120"/>
      <c r="AD73" s="6" t="s">
        <v>16</v>
      </c>
      <c r="AE73" s="126" t="s">
        <v>246</v>
      </c>
      <c r="AF73" s="126" t="s">
        <v>261</v>
      </c>
      <c r="AG73" s="126" t="s">
        <v>261</v>
      </c>
      <c r="AH73" s="126" t="s">
        <v>261</v>
      </c>
      <c r="AI73" s="126" t="s">
        <v>261</v>
      </c>
      <c r="AJ73" s="126" t="s">
        <v>261</v>
      </c>
      <c r="AK73" s="127" t="s">
        <v>261</v>
      </c>
      <c r="AL73" s="120"/>
      <c r="AM73" s="6" t="s">
        <v>16</v>
      </c>
      <c r="AN73" s="126" t="s">
        <v>246</v>
      </c>
      <c r="AO73" s="126" t="s">
        <v>261</v>
      </c>
      <c r="AP73" s="126" t="s">
        <v>261</v>
      </c>
      <c r="AQ73" s="126" t="s">
        <v>261</v>
      </c>
      <c r="AR73" s="126" t="s">
        <v>261</v>
      </c>
      <c r="AS73" s="126" t="s">
        <v>261</v>
      </c>
      <c r="AT73" s="127" t="s">
        <v>261</v>
      </c>
      <c r="AU73" s="120"/>
      <c r="AV73" s="6" t="s">
        <v>16</v>
      </c>
      <c r="AW73" s="126" t="s">
        <v>260</v>
      </c>
      <c r="AX73" s="126" t="s">
        <v>261</v>
      </c>
      <c r="AY73" s="126" t="s">
        <v>297</v>
      </c>
      <c r="AZ73" s="126" t="s">
        <v>299</v>
      </c>
      <c r="BA73" s="126" t="s">
        <v>261</v>
      </c>
      <c r="BB73" s="126" t="s">
        <v>348</v>
      </c>
      <c r="BC73" s="127" t="s">
        <v>355</v>
      </c>
    </row>
    <row r="74" spans="1:55" ht="15.75">
      <c r="A74" s="75" t="s">
        <v>39</v>
      </c>
      <c r="C74" s="6" t="s">
        <v>39</v>
      </c>
      <c r="D74" s="144">
        <v>1</v>
      </c>
      <c r="E74" s="144">
        <v>1</v>
      </c>
      <c r="F74" s="144">
        <v>1</v>
      </c>
      <c r="G74" s="144">
        <v>1</v>
      </c>
      <c r="H74" s="144">
        <v>1</v>
      </c>
      <c r="I74" s="144">
        <v>1</v>
      </c>
      <c r="J74" s="145">
        <v>1</v>
      </c>
      <c r="K74" s="120"/>
      <c r="L74" s="6" t="s">
        <v>39</v>
      </c>
      <c r="M74" s="144">
        <v>1</v>
      </c>
      <c r="N74" s="144">
        <v>1</v>
      </c>
      <c r="O74" s="144">
        <v>1</v>
      </c>
      <c r="P74" s="144">
        <v>1</v>
      </c>
      <c r="Q74" s="144">
        <v>1</v>
      </c>
      <c r="R74" s="144">
        <v>1</v>
      </c>
      <c r="S74" s="145">
        <v>1</v>
      </c>
      <c r="T74" s="120"/>
      <c r="U74" s="6" t="s">
        <v>39</v>
      </c>
      <c r="V74" s="144" t="s">
        <v>246</v>
      </c>
      <c r="W74" s="144">
        <v>1</v>
      </c>
      <c r="X74" s="144">
        <v>1</v>
      </c>
      <c r="Y74" s="144">
        <v>1</v>
      </c>
      <c r="Z74" s="144">
        <v>1</v>
      </c>
      <c r="AA74" s="144">
        <v>1</v>
      </c>
      <c r="AB74" s="145">
        <v>1</v>
      </c>
      <c r="AC74" s="120"/>
      <c r="AD74" s="6" t="s">
        <v>39</v>
      </c>
      <c r="AE74" s="144" t="s">
        <v>246</v>
      </c>
      <c r="AF74" s="144">
        <v>1</v>
      </c>
      <c r="AG74" s="144">
        <v>1</v>
      </c>
      <c r="AH74" s="144">
        <v>1</v>
      </c>
      <c r="AI74" s="144">
        <v>1</v>
      </c>
      <c r="AJ74" s="144">
        <v>1</v>
      </c>
      <c r="AK74" s="145">
        <v>1</v>
      </c>
      <c r="AL74" s="120"/>
      <c r="AM74" s="6" t="s">
        <v>39</v>
      </c>
      <c r="AN74" s="144" t="s">
        <v>246</v>
      </c>
      <c r="AO74" s="144">
        <v>1</v>
      </c>
      <c r="AP74" s="144">
        <v>1</v>
      </c>
      <c r="AQ74" s="144">
        <v>1</v>
      </c>
      <c r="AR74" s="144">
        <v>1</v>
      </c>
      <c r="AS74" s="144">
        <v>1</v>
      </c>
      <c r="AT74" s="145">
        <v>1</v>
      </c>
      <c r="AU74" s="120"/>
      <c r="AV74" s="6" t="s">
        <v>39</v>
      </c>
      <c r="AW74" s="144">
        <v>1</v>
      </c>
      <c r="AX74" s="144">
        <v>1</v>
      </c>
      <c r="AY74" s="144">
        <v>1</v>
      </c>
      <c r="AZ74" s="144">
        <v>1</v>
      </c>
      <c r="BA74" s="144">
        <v>1</v>
      </c>
      <c r="BB74" s="144">
        <v>1</v>
      </c>
      <c r="BC74" s="145">
        <v>0.5078125</v>
      </c>
    </row>
    <row r="75" spans="1:55" ht="15.75">
      <c r="A75" s="75"/>
      <c r="C75" s="6"/>
      <c r="D75" s="126" t="s">
        <v>8</v>
      </c>
      <c r="E75" s="126" t="s">
        <v>8</v>
      </c>
      <c r="F75" s="126" t="s">
        <v>8</v>
      </c>
      <c r="G75" s="126" t="s">
        <v>8</v>
      </c>
      <c r="H75" s="126" t="s">
        <v>8</v>
      </c>
      <c r="I75" s="126" t="s">
        <v>8</v>
      </c>
      <c r="J75" s="127" t="s">
        <v>8</v>
      </c>
      <c r="K75" s="120"/>
      <c r="L75" s="6"/>
      <c r="M75" s="126" t="s">
        <v>8</v>
      </c>
      <c r="N75" s="126" t="s">
        <v>8</v>
      </c>
      <c r="O75" s="126" t="s">
        <v>8</v>
      </c>
      <c r="P75" s="126" t="s">
        <v>8</v>
      </c>
      <c r="Q75" s="126" t="s">
        <v>8</v>
      </c>
      <c r="R75" s="126" t="s">
        <v>8</v>
      </c>
      <c r="S75" s="127" t="s">
        <v>8</v>
      </c>
      <c r="T75" s="120"/>
      <c r="U75" s="6"/>
      <c r="V75" s="126" t="s">
        <v>8</v>
      </c>
      <c r="W75" s="126" t="s">
        <v>8</v>
      </c>
      <c r="X75" s="126" t="s">
        <v>8</v>
      </c>
      <c r="Y75" s="126" t="s">
        <v>8</v>
      </c>
      <c r="Z75" s="126" t="s">
        <v>8</v>
      </c>
      <c r="AA75" s="126" t="s">
        <v>8</v>
      </c>
      <c r="AB75" s="127" t="s">
        <v>8</v>
      </c>
      <c r="AC75" s="120"/>
      <c r="AD75" s="6"/>
      <c r="AE75" s="126" t="s">
        <v>8</v>
      </c>
      <c r="AF75" s="126" t="s">
        <v>8</v>
      </c>
      <c r="AG75" s="126" t="s">
        <v>8</v>
      </c>
      <c r="AH75" s="126" t="s">
        <v>8</v>
      </c>
      <c r="AI75" s="126" t="s">
        <v>8</v>
      </c>
      <c r="AJ75" s="126" t="s">
        <v>8</v>
      </c>
      <c r="AK75" s="127" t="s">
        <v>8</v>
      </c>
      <c r="AL75" s="120"/>
      <c r="AM75" s="6"/>
      <c r="AN75" s="126" t="s">
        <v>8</v>
      </c>
      <c r="AO75" s="126" t="s">
        <v>8</v>
      </c>
      <c r="AP75" s="126" t="s">
        <v>8</v>
      </c>
      <c r="AQ75" s="126" t="s">
        <v>8</v>
      </c>
      <c r="AR75" s="126" t="s">
        <v>8</v>
      </c>
      <c r="AS75" s="126" t="s">
        <v>8</v>
      </c>
      <c r="AT75" s="127" t="s">
        <v>8</v>
      </c>
      <c r="AU75" s="120"/>
      <c r="AV75" s="6"/>
      <c r="AW75" s="126" t="s">
        <v>8</v>
      </c>
      <c r="AX75" s="126" t="s">
        <v>8</v>
      </c>
      <c r="AY75" s="126" t="s">
        <v>8</v>
      </c>
      <c r="AZ75" s="126" t="s">
        <v>8</v>
      </c>
      <c r="BA75" s="126" t="s">
        <v>8</v>
      </c>
      <c r="BB75" s="126" t="s">
        <v>8</v>
      </c>
      <c r="BC75" s="127" t="s">
        <v>8</v>
      </c>
    </row>
    <row r="76" spans="1:55" ht="15.75">
      <c r="A76" s="82" t="s">
        <v>40</v>
      </c>
      <c r="C76" s="10" t="s">
        <v>40</v>
      </c>
      <c r="D76" s="146">
        <v>1</v>
      </c>
      <c r="E76" s="146">
        <v>1</v>
      </c>
      <c r="F76" s="146">
        <v>1</v>
      </c>
      <c r="G76" s="146">
        <v>1</v>
      </c>
      <c r="H76" s="146">
        <v>1</v>
      </c>
      <c r="I76" s="146">
        <v>0.223</v>
      </c>
      <c r="J76" s="147">
        <v>0.8001</v>
      </c>
      <c r="K76" s="120"/>
      <c r="L76" s="10" t="s">
        <v>40</v>
      </c>
      <c r="M76" s="146">
        <v>1</v>
      </c>
      <c r="N76" s="146">
        <v>1</v>
      </c>
      <c r="O76" s="146">
        <v>1</v>
      </c>
      <c r="P76" s="146">
        <v>1</v>
      </c>
      <c r="Q76" s="146">
        <v>1</v>
      </c>
      <c r="R76" s="146">
        <v>1</v>
      </c>
      <c r="S76" s="147">
        <v>1</v>
      </c>
      <c r="T76" s="120"/>
      <c r="U76" s="10" t="s">
        <v>40</v>
      </c>
      <c r="V76" s="146" t="s">
        <v>246</v>
      </c>
      <c r="W76" s="146">
        <v>1</v>
      </c>
      <c r="X76" s="146">
        <v>1</v>
      </c>
      <c r="Y76" s="146">
        <v>1</v>
      </c>
      <c r="Z76" s="146">
        <v>1</v>
      </c>
      <c r="AA76" s="146">
        <v>1</v>
      </c>
      <c r="AB76" s="147">
        <v>1</v>
      </c>
      <c r="AC76" s="120"/>
      <c r="AD76" s="10" t="s">
        <v>40</v>
      </c>
      <c r="AE76" s="146" t="s">
        <v>246</v>
      </c>
      <c r="AF76" s="146">
        <v>1</v>
      </c>
      <c r="AG76" s="146">
        <v>1</v>
      </c>
      <c r="AH76" s="146">
        <v>1</v>
      </c>
      <c r="AI76" s="146">
        <v>1</v>
      </c>
      <c r="AJ76" s="146">
        <v>1</v>
      </c>
      <c r="AK76" s="147">
        <v>1</v>
      </c>
      <c r="AL76" s="120"/>
      <c r="AM76" s="10" t="s">
        <v>40</v>
      </c>
      <c r="AN76" s="146" t="s">
        <v>246</v>
      </c>
      <c r="AO76" s="146">
        <v>1</v>
      </c>
      <c r="AP76" s="146">
        <v>1</v>
      </c>
      <c r="AQ76" s="146">
        <v>1</v>
      </c>
      <c r="AR76" s="146">
        <v>1</v>
      </c>
      <c r="AS76" s="146">
        <v>1</v>
      </c>
      <c r="AT76" s="147">
        <v>1</v>
      </c>
      <c r="AU76" s="120"/>
      <c r="AV76" s="10" t="s">
        <v>40</v>
      </c>
      <c r="AW76" s="146">
        <v>1</v>
      </c>
      <c r="AX76" s="146">
        <v>1</v>
      </c>
      <c r="AY76" s="146">
        <v>1</v>
      </c>
      <c r="AZ76" s="146">
        <v>0.6646</v>
      </c>
      <c r="BA76" s="146">
        <v>1</v>
      </c>
      <c r="BB76" s="146">
        <v>0.0809</v>
      </c>
      <c r="BC76" s="147">
        <v>0.3309</v>
      </c>
    </row>
    <row r="77" spans="1:55" ht="15.75">
      <c r="A77" s="79"/>
      <c r="C77" s="6"/>
      <c r="D77" s="152" t="s">
        <v>8</v>
      </c>
      <c r="E77" s="152" t="s">
        <v>8</v>
      </c>
      <c r="F77" s="152" t="s">
        <v>8</v>
      </c>
      <c r="G77" s="152" t="s">
        <v>8</v>
      </c>
      <c r="H77" s="152" t="s">
        <v>8</v>
      </c>
      <c r="I77" s="152" t="s">
        <v>8</v>
      </c>
      <c r="J77" s="153" t="s">
        <v>8</v>
      </c>
      <c r="K77" s="120"/>
      <c r="L77" s="6"/>
      <c r="M77" s="152" t="s">
        <v>8</v>
      </c>
      <c r="N77" s="152" t="s">
        <v>8</v>
      </c>
      <c r="O77" s="152" t="s">
        <v>8</v>
      </c>
      <c r="P77" s="152" t="s">
        <v>8</v>
      </c>
      <c r="Q77" s="152" t="s">
        <v>8</v>
      </c>
      <c r="R77" s="152" t="s">
        <v>8</v>
      </c>
      <c r="S77" s="153" t="s">
        <v>8</v>
      </c>
      <c r="T77" s="120"/>
      <c r="U77" s="6"/>
      <c r="V77" s="152" t="s">
        <v>8</v>
      </c>
      <c r="W77" s="152" t="s">
        <v>8</v>
      </c>
      <c r="X77" s="152" t="s">
        <v>8</v>
      </c>
      <c r="Y77" s="152" t="s">
        <v>8</v>
      </c>
      <c r="Z77" s="152" t="s">
        <v>8</v>
      </c>
      <c r="AA77" s="152" t="s">
        <v>8</v>
      </c>
      <c r="AB77" s="153" t="s">
        <v>8</v>
      </c>
      <c r="AC77" s="120"/>
      <c r="AD77" s="6"/>
      <c r="AE77" s="152" t="s">
        <v>8</v>
      </c>
      <c r="AF77" s="152" t="s">
        <v>8</v>
      </c>
      <c r="AG77" s="152" t="s">
        <v>8</v>
      </c>
      <c r="AH77" s="152" t="s">
        <v>8</v>
      </c>
      <c r="AI77" s="152" t="s">
        <v>8</v>
      </c>
      <c r="AJ77" s="152" t="s">
        <v>8</v>
      </c>
      <c r="AK77" s="153" t="s">
        <v>8</v>
      </c>
      <c r="AL77" s="120"/>
      <c r="AM77" s="6"/>
      <c r="AN77" s="152" t="s">
        <v>8</v>
      </c>
      <c r="AO77" s="152" t="s">
        <v>8</v>
      </c>
      <c r="AP77" s="152" t="s">
        <v>8</v>
      </c>
      <c r="AQ77" s="152" t="s">
        <v>8</v>
      </c>
      <c r="AR77" s="152" t="s">
        <v>8</v>
      </c>
      <c r="AS77" s="152" t="s">
        <v>8</v>
      </c>
      <c r="AT77" s="153" t="s">
        <v>8</v>
      </c>
      <c r="AU77" s="120"/>
      <c r="AV77" s="6"/>
      <c r="AW77" s="152" t="s">
        <v>8</v>
      </c>
      <c r="AX77" s="152" t="s">
        <v>8</v>
      </c>
      <c r="AY77" s="152" t="s">
        <v>8</v>
      </c>
      <c r="AZ77" s="152" t="s">
        <v>8</v>
      </c>
      <c r="BA77" s="152" t="s">
        <v>8</v>
      </c>
      <c r="BB77" s="152" t="s">
        <v>8</v>
      </c>
      <c r="BC77" s="153" t="s">
        <v>8</v>
      </c>
    </row>
    <row r="78" spans="1:55" ht="15.75">
      <c r="A78" s="75" t="s">
        <v>182</v>
      </c>
      <c r="C78" s="6" t="s">
        <v>182</v>
      </c>
      <c r="D78" s="144">
        <v>0.5462946362823211</v>
      </c>
      <c r="E78" s="144">
        <v>0.5813534893709862</v>
      </c>
      <c r="F78" s="144">
        <v>0.2773007824867467</v>
      </c>
      <c r="G78" s="144">
        <v>0.3028935197681085</v>
      </c>
      <c r="H78" s="144">
        <v>0.8377929123794112</v>
      </c>
      <c r="I78" s="144">
        <v>0.19864976740574147</v>
      </c>
      <c r="J78" s="145">
        <v>0.2142256663411679</v>
      </c>
      <c r="K78" s="120"/>
      <c r="L78" s="6" t="s">
        <v>182</v>
      </c>
      <c r="M78" s="144">
        <v>1</v>
      </c>
      <c r="N78" s="144">
        <v>0.4099980498463399</v>
      </c>
      <c r="O78" s="144">
        <v>0.3528586329376061</v>
      </c>
      <c r="P78" s="144">
        <v>0</v>
      </c>
      <c r="Q78" s="144">
        <v>0.024446483803874597</v>
      </c>
      <c r="R78" s="144">
        <v>0.5202085432023975</v>
      </c>
      <c r="S78" s="145">
        <v>0.5195791524147622</v>
      </c>
      <c r="T78" s="120"/>
      <c r="U78" s="6" t="s">
        <v>182</v>
      </c>
      <c r="V78" s="144" t="s">
        <v>246</v>
      </c>
      <c r="W78" s="144">
        <v>1</v>
      </c>
      <c r="X78" s="144">
        <v>0.02540342996205225</v>
      </c>
      <c r="Y78" s="144">
        <v>0.09422935897061935</v>
      </c>
      <c r="Z78" s="144">
        <v>0</v>
      </c>
      <c r="AA78" s="144">
        <v>0.7731094901425514</v>
      </c>
      <c r="AB78" s="145">
        <v>0.7731094901425514</v>
      </c>
      <c r="AC78" s="120"/>
      <c r="AD78" s="6" t="s">
        <v>182</v>
      </c>
      <c r="AE78" s="144" t="s">
        <v>246</v>
      </c>
      <c r="AF78" s="144">
        <v>1</v>
      </c>
      <c r="AG78" s="144">
        <v>1</v>
      </c>
      <c r="AH78" s="144">
        <v>1</v>
      </c>
      <c r="AI78" s="144">
        <v>1</v>
      </c>
      <c r="AJ78" s="144">
        <v>1</v>
      </c>
      <c r="AK78" s="145">
        <v>1</v>
      </c>
      <c r="AL78" s="120"/>
      <c r="AM78" s="6" t="s">
        <v>182</v>
      </c>
      <c r="AN78" s="144" t="s">
        <v>246</v>
      </c>
      <c r="AO78" s="144">
        <v>1</v>
      </c>
      <c r="AP78" s="144">
        <v>1</v>
      </c>
      <c r="AQ78" s="144">
        <v>0.0900213331648182</v>
      </c>
      <c r="AR78" s="144">
        <v>1</v>
      </c>
      <c r="AS78" s="144">
        <v>0.1026851097833722</v>
      </c>
      <c r="AT78" s="145">
        <v>0.1026851097833722</v>
      </c>
      <c r="AU78" s="120"/>
      <c r="AV78" s="6" t="s">
        <v>182</v>
      </c>
      <c r="AW78" s="144">
        <v>0.5548021657693506</v>
      </c>
      <c r="AX78" s="144">
        <v>0.5564790967880182</v>
      </c>
      <c r="AY78" s="144">
        <v>0.11129094916378357</v>
      </c>
      <c r="AZ78" s="144">
        <v>0.37671514892820235</v>
      </c>
      <c r="BA78" s="144">
        <v>0.5393066980216983</v>
      </c>
      <c r="BB78" s="144">
        <v>0.1102372732090161</v>
      </c>
      <c r="BC78" s="145">
        <v>0.1275668977441884</v>
      </c>
    </row>
    <row r="79" spans="1:55" ht="16.5" thickBot="1">
      <c r="A79" s="84"/>
      <c r="C79" s="117"/>
      <c r="D79" s="154" t="s">
        <v>8</v>
      </c>
      <c r="E79" s="154" t="s">
        <v>8</v>
      </c>
      <c r="F79" s="154" t="s">
        <v>8</v>
      </c>
      <c r="G79" s="154" t="s">
        <v>8</v>
      </c>
      <c r="H79" s="154" t="s">
        <v>8</v>
      </c>
      <c r="I79" s="154" t="s">
        <v>8</v>
      </c>
      <c r="J79" s="155" t="s">
        <v>8</v>
      </c>
      <c r="K79" s="120"/>
      <c r="L79" s="117"/>
      <c r="M79" s="154" t="s">
        <v>8</v>
      </c>
      <c r="N79" s="154" t="s">
        <v>8</v>
      </c>
      <c r="O79" s="154" t="s">
        <v>8</v>
      </c>
      <c r="P79" s="154" t="s">
        <v>8</v>
      </c>
      <c r="Q79" s="154" t="s">
        <v>8</v>
      </c>
      <c r="R79" s="154" t="s">
        <v>8</v>
      </c>
      <c r="S79" s="155" t="s">
        <v>8</v>
      </c>
      <c r="T79" s="120"/>
      <c r="U79" s="117"/>
      <c r="V79" s="154" t="s">
        <v>8</v>
      </c>
      <c r="W79" s="154" t="s">
        <v>8</v>
      </c>
      <c r="X79" s="154" t="s">
        <v>8</v>
      </c>
      <c r="Y79" s="154" t="s">
        <v>8</v>
      </c>
      <c r="Z79" s="154" t="s">
        <v>8</v>
      </c>
      <c r="AA79" s="154" t="s">
        <v>8</v>
      </c>
      <c r="AB79" s="155" t="s">
        <v>8</v>
      </c>
      <c r="AC79" s="120"/>
      <c r="AD79" s="117"/>
      <c r="AE79" s="154" t="s">
        <v>8</v>
      </c>
      <c r="AF79" s="154" t="s">
        <v>8</v>
      </c>
      <c r="AG79" s="154" t="s">
        <v>8</v>
      </c>
      <c r="AH79" s="154" t="s">
        <v>8</v>
      </c>
      <c r="AI79" s="154" t="s">
        <v>8</v>
      </c>
      <c r="AJ79" s="154" t="s">
        <v>8</v>
      </c>
      <c r="AK79" s="155" t="s">
        <v>8</v>
      </c>
      <c r="AL79" s="120"/>
      <c r="AM79" s="117"/>
      <c r="AN79" s="154" t="s">
        <v>8</v>
      </c>
      <c r="AO79" s="154" t="s">
        <v>8</v>
      </c>
      <c r="AP79" s="154" t="s">
        <v>8</v>
      </c>
      <c r="AQ79" s="154" t="s">
        <v>8</v>
      </c>
      <c r="AR79" s="154" t="s">
        <v>8</v>
      </c>
      <c r="AS79" s="154" t="s">
        <v>8</v>
      </c>
      <c r="AT79" s="155" t="s">
        <v>8</v>
      </c>
      <c r="AU79" s="120"/>
      <c r="AV79" s="117"/>
      <c r="AW79" s="154" t="s">
        <v>8</v>
      </c>
      <c r="AX79" s="154" t="s">
        <v>8</v>
      </c>
      <c r="AY79" s="154" t="s">
        <v>8</v>
      </c>
      <c r="AZ79" s="154" t="s">
        <v>8</v>
      </c>
      <c r="BA79" s="154" t="s">
        <v>8</v>
      </c>
      <c r="BB79" s="154" t="s">
        <v>8</v>
      </c>
      <c r="BC79" s="155" t="s">
        <v>8</v>
      </c>
    </row>
    <row r="80" ht="13.5" thickTop="1"/>
  </sheetData>
  <sheetProtection/>
  <mergeCells count="42">
    <mergeCell ref="AM3:AT3"/>
    <mergeCell ref="AM4:AT4"/>
    <mergeCell ref="AM6:AT6"/>
    <mergeCell ref="AM7:AT7"/>
    <mergeCell ref="AM8:AT8"/>
    <mergeCell ref="AM5:AT5"/>
    <mergeCell ref="AV3:BC3"/>
    <mergeCell ref="AV4:BC4"/>
    <mergeCell ref="AV6:BC6"/>
    <mergeCell ref="AV7:BC7"/>
    <mergeCell ref="AV8:BC8"/>
    <mergeCell ref="AV5:BC5"/>
    <mergeCell ref="U3:AB3"/>
    <mergeCell ref="U4:AB4"/>
    <mergeCell ref="U6:AB6"/>
    <mergeCell ref="U7:AB7"/>
    <mergeCell ref="U8:AB8"/>
    <mergeCell ref="U5:AB5"/>
    <mergeCell ref="AD3:AK3"/>
    <mergeCell ref="AD4:AK4"/>
    <mergeCell ref="AD6:AK6"/>
    <mergeCell ref="AD7:AK7"/>
    <mergeCell ref="AD8:AK8"/>
    <mergeCell ref="AD5:AK5"/>
    <mergeCell ref="C3:J3"/>
    <mergeCell ref="C4:J4"/>
    <mergeCell ref="C6:J6"/>
    <mergeCell ref="C7:J7"/>
    <mergeCell ref="C8:J8"/>
    <mergeCell ref="C5:J5"/>
    <mergeCell ref="L3:S3"/>
    <mergeCell ref="L4:S4"/>
    <mergeCell ref="L6:S6"/>
    <mergeCell ref="L7:S7"/>
    <mergeCell ref="L8:S8"/>
    <mergeCell ref="L5:S5"/>
    <mergeCell ref="AV1:BC1"/>
    <mergeCell ref="C1:J1"/>
    <mergeCell ref="L1:S1"/>
    <mergeCell ref="U1:AB1"/>
    <mergeCell ref="AD1:AK1"/>
    <mergeCell ref="AM1:AT1"/>
  </mergeCells>
  <conditionalFormatting sqref="C50:BC50 C54:BC54 C57:BC57 C61:BC61 C67:BC67 C71:BC71 C74:BC74 C78:BC78">
    <cfRule type="cellIs" priority="3" dxfId="23" operator="greaterThanOrEqual">
      <formula>0.1</formula>
    </cfRule>
    <cfRule type="cellIs" priority="4" dxfId="2" operator="lessThan">
      <formula>0.1</formula>
    </cfRule>
    <cfRule type="cellIs" priority="5" dxfId="99" operator="lessThan">
      <formula>0.05</formula>
    </cfRule>
  </conditionalFormatting>
  <conditionalFormatting sqref="C59:BC59 C76:BC76">
    <cfRule type="cellIs" priority="1" dxfId="0" operator="greaterThanOrEqual">
      <formula>0.05</formula>
    </cfRule>
    <cfRule type="cellIs" priority="2" dxfId="100" operator="lessThan">
      <formula>0.05</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11" min="2" max="78" man="1"/>
    <brk id="20" min="2" max="78" man="1"/>
    <brk id="29" min="2" max="78" man="1"/>
    <brk id="38" min="2" max="78" man="1"/>
    <brk id="47" min="2" max="78" man="1"/>
  </colBreaks>
</worksheet>
</file>

<file path=xl/worksheets/sheet2.xml><?xml version="1.0" encoding="utf-8"?>
<worksheet xmlns="http://schemas.openxmlformats.org/spreadsheetml/2006/main" xmlns:r="http://schemas.openxmlformats.org/officeDocument/2006/relationships">
  <sheetPr>
    <tabColor theme="0"/>
    <pageSetUpPr fitToPage="1"/>
  </sheetPr>
  <dimension ref="A1:O41"/>
  <sheetViews>
    <sheetView showGridLines="0" zoomScale="80" zoomScaleNormal="80" zoomScalePageLayoutView="0" workbookViewId="0" topLeftCell="A1">
      <selection activeCell="A1" sqref="A1:O1"/>
    </sheetView>
  </sheetViews>
  <sheetFormatPr defaultColWidth="10.7109375" defaultRowHeight="12.75"/>
  <cols>
    <col min="1" max="16384" width="10.7109375" style="85" customWidth="1"/>
  </cols>
  <sheetData>
    <row r="1" spans="1:15" ht="25.5">
      <c r="A1" s="161" t="s">
        <v>228</v>
      </c>
      <c r="B1" s="161"/>
      <c r="C1" s="161"/>
      <c r="D1" s="161"/>
      <c r="E1" s="161"/>
      <c r="F1" s="161"/>
      <c r="G1" s="161"/>
      <c r="H1" s="161"/>
      <c r="I1" s="161"/>
      <c r="J1" s="161"/>
      <c r="K1" s="161"/>
      <c r="L1" s="161"/>
      <c r="M1" s="161"/>
      <c r="N1" s="161"/>
      <c r="O1" s="161"/>
    </row>
    <row r="2" spans="1:15" ht="25.5">
      <c r="A2" s="161" t="s">
        <v>229</v>
      </c>
      <c r="B2" s="161"/>
      <c r="C2" s="161"/>
      <c r="D2" s="161"/>
      <c r="E2" s="161"/>
      <c r="F2" s="161"/>
      <c r="G2" s="161"/>
      <c r="H2" s="161"/>
      <c r="I2" s="161"/>
      <c r="J2" s="161"/>
      <c r="K2" s="161"/>
      <c r="L2" s="161"/>
      <c r="M2" s="161"/>
      <c r="N2" s="161"/>
      <c r="O2" s="161"/>
    </row>
    <row r="4" ht="18.75">
      <c r="A4" s="99" t="s">
        <v>213</v>
      </c>
    </row>
    <row r="5" ht="15.75">
      <c r="A5" s="85" t="s">
        <v>231</v>
      </c>
    </row>
    <row r="6" ht="15.75">
      <c r="B6" s="85" t="s">
        <v>234</v>
      </c>
    </row>
    <row r="7" ht="15.75">
      <c r="B7" s="85" t="s">
        <v>235</v>
      </c>
    </row>
    <row r="8" ht="15.75">
      <c r="B8" s="85" t="s">
        <v>236</v>
      </c>
    </row>
    <row r="9" ht="15.75">
      <c r="B9" s="85" t="s">
        <v>233</v>
      </c>
    </row>
    <row r="10" ht="15.75">
      <c r="B10" s="85" t="s">
        <v>232</v>
      </c>
    </row>
    <row r="12" ht="18.75">
      <c r="A12" s="99" t="s">
        <v>230</v>
      </c>
    </row>
    <row r="13" ht="15.75">
      <c r="B13" s="85" t="s">
        <v>460</v>
      </c>
    </row>
    <row r="14" ht="15.75">
      <c r="B14" s="85" t="s">
        <v>461</v>
      </c>
    </row>
    <row r="15" spans="2:11" ht="15.75">
      <c r="B15" s="114"/>
      <c r="C15" s="114"/>
      <c r="D15" s="114"/>
      <c r="F15" s="114"/>
      <c r="G15" s="114"/>
      <c r="H15" s="114"/>
      <c r="I15" s="114"/>
      <c r="J15" s="114"/>
      <c r="K15" s="114"/>
    </row>
    <row r="16" spans="2:11" ht="15.75">
      <c r="B16" s="116" t="s">
        <v>238</v>
      </c>
      <c r="C16" s="114"/>
      <c r="D16" s="114"/>
      <c r="F16" s="114"/>
      <c r="G16" s="114"/>
      <c r="H16" s="114"/>
      <c r="I16" s="114"/>
      <c r="J16" s="114"/>
      <c r="K16" s="114"/>
    </row>
    <row r="17" spans="2:11" ht="15.75">
      <c r="B17" s="89" t="s">
        <v>240</v>
      </c>
      <c r="C17" s="114"/>
      <c r="D17" s="114"/>
      <c r="F17" s="114"/>
      <c r="G17" s="114"/>
      <c r="H17" s="114"/>
      <c r="I17" s="114"/>
      <c r="J17" s="114"/>
      <c r="K17" s="114"/>
    </row>
    <row r="18" spans="2:11" ht="15.75">
      <c r="B18" s="85" t="s">
        <v>462</v>
      </c>
      <c r="C18" s="114"/>
      <c r="D18" s="114"/>
      <c r="F18" s="114"/>
      <c r="G18" s="114"/>
      <c r="H18" s="114"/>
      <c r="I18" s="114"/>
      <c r="J18" s="114"/>
      <c r="K18" s="114"/>
    </row>
    <row r="19" spans="3:11" ht="15.75">
      <c r="C19" s="114"/>
      <c r="D19" s="114"/>
      <c r="F19" s="114"/>
      <c r="G19" s="114"/>
      <c r="H19" s="114"/>
      <c r="I19" s="114"/>
      <c r="J19" s="114"/>
      <c r="K19" s="114"/>
    </row>
    <row r="20" spans="2:11" ht="15.75">
      <c r="B20" s="85" t="s">
        <v>241</v>
      </c>
      <c r="C20" s="114"/>
      <c r="D20" s="114"/>
      <c r="F20" s="114"/>
      <c r="G20" s="114"/>
      <c r="H20" s="114"/>
      <c r="I20" s="114"/>
      <c r="J20" s="114"/>
      <c r="K20" s="114"/>
    </row>
    <row r="21" spans="2:11" ht="15.75">
      <c r="B21" s="115" t="s">
        <v>242</v>
      </c>
      <c r="C21" s="115"/>
      <c r="D21" s="114"/>
      <c r="F21" s="114"/>
      <c r="G21" s="114"/>
      <c r="H21" s="114"/>
      <c r="I21" s="114"/>
      <c r="J21" s="114"/>
      <c r="K21" s="114"/>
    </row>
    <row r="22" ht="15.75">
      <c r="K22" s="114"/>
    </row>
    <row r="23" spans="2:11" ht="15.75">
      <c r="B23" s="115" t="s">
        <v>463</v>
      </c>
      <c r="C23" s="115"/>
      <c r="D23" s="114"/>
      <c r="F23" s="114"/>
      <c r="G23" s="114"/>
      <c r="H23" s="114"/>
      <c r="I23" s="114"/>
      <c r="J23" s="114"/>
      <c r="K23" s="114"/>
    </row>
    <row r="25" ht="15.75">
      <c r="B25" s="85" t="s">
        <v>244</v>
      </c>
    </row>
    <row r="26" ht="15.75">
      <c r="B26" s="85" t="s">
        <v>464</v>
      </c>
    </row>
    <row r="27" ht="15.75">
      <c r="B27" s="85" t="s">
        <v>245</v>
      </c>
    </row>
    <row r="29" ht="15.75">
      <c r="B29" s="85" t="s">
        <v>465</v>
      </c>
    </row>
    <row r="30" ht="15.75">
      <c r="B30" s="85" t="s">
        <v>466</v>
      </c>
    </row>
    <row r="32" ht="15.75">
      <c r="B32" s="116" t="s">
        <v>237</v>
      </c>
    </row>
    <row r="33" ht="15.75">
      <c r="B33" s="89" t="s">
        <v>467</v>
      </c>
    </row>
    <row r="34" ht="15.75">
      <c r="B34" s="89" t="s">
        <v>243</v>
      </c>
    </row>
    <row r="36" ht="18.75">
      <c r="A36" s="99" t="s">
        <v>449</v>
      </c>
    </row>
    <row r="37" spans="1:2" ht="15.75">
      <c r="A37" s="159" t="s">
        <v>450</v>
      </c>
      <c r="B37" s="85" t="s">
        <v>451</v>
      </c>
    </row>
    <row r="38" spans="1:2" ht="15.75">
      <c r="A38" s="159" t="s">
        <v>452</v>
      </c>
      <c r="B38" s="85" t="s">
        <v>453</v>
      </c>
    </row>
    <row r="39" spans="1:2" ht="15.75">
      <c r="A39" s="159" t="s">
        <v>454</v>
      </c>
      <c r="B39" s="85" t="s">
        <v>455</v>
      </c>
    </row>
    <row r="40" spans="1:2" ht="15.75">
      <c r="A40" s="159" t="s">
        <v>456</v>
      </c>
      <c r="B40" s="85" t="s">
        <v>457</v>
      </c>
    </row>
    <row r="41" spans="1:2" ht="15.75">
      <c r="A41" s="159" t="s">
        <v>458</v>
      </c>
      <c r="B41" s="85" t="s">
        <v>468</v>
      </c>
    </row>
  </sheetData>
  <sheetProtection/>
  <mergeCells count="2">
    <mergeCell ref="A1:O1"/>
    <mergeCell ref="A2:O2"/>
  </mergeCells>
  <printOptions/>
  <pageMargins left="0.7086614173228347" right="0.7086614173228347" top="0.7480314960629921" bottom="0.7480314960629921" header="0.31496062992125984" footer="0.31496062992125984"/>
  <pageSetup fitToHeight="1" fitToWidth="1" orientation="landscape" paperSize="9" scale="77"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worksheet>
</file>

<file path=xl/worksheets/sheet3.xml><?xml version="1.0" encoding="utf-8"?>
<worksheet xmlns="http://schemas.openxmlformats.org/spreadsheetml/2006/main" xmlns:r="http://schemas.openxmlformats.org/officeDocument/2006/relationships">
  <sheetPr>
    <tabColor rgb="FFFF0000"/>
  </sheetPr>
  <dimension ref="A1:AQ72"/>
  <sheetViews>
    <sheetView zoomScale="80" zoomScaleNormal="80" zoomScaleSheetLayoutView="50"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8" width="12.7109375" style="118" customWidth="1"/>
    <col min="9" max="9" width="10.7109375" style="118" customWidth="1"/>
    <col min="10" max="10" width="25.7109375" style="118" customWidth="1"/>
    <col min="11" max="15" width="12.7109375" style="118" customWidth="1"/>
    <col min="16" max="16" width="10.7109375" style="118" customWidth="1"/>
    <col min="17" max="17" width="25.7109375" style="118" customWidth="1"/>
    <col min="18" max="22" width="12.7109375" style="118" customWidth="1"/>
    <col min="23" max="23" width="10.7109375" style="118" customWidth="1"/>
    <col min="24" max="24" width="25.7109375" style="118" customWidth="1"/>
    <col min="25" max="29" width="12.7109375" style="118" customWidth="1"/>
    <col min="30" max="30" width="10.7109375" style="118" customWidth="1"/>
    <col min="31" max="31" width="25.7109375" style="118" customWidth="1"/>
    <col min="32" max="36" width="12.7109375" style="118" customWidth="1"/>
    <col min="37" max="37" width="10.7109375" style="118" customWidth="1"/>
    <col min="38" max="38" width="25.7109375" style="118" customWidth="1"/>
    <col min="39" max="43" width="12.7109375" style="118" customWidth="1"/>
    <col min="44" max="44" width="10.7109375" style="118" customWidth="1"/>
    <col min="45" max="16384" width="9.140625" style="118" customWidth="1"/>
  </cols>
  <sheetData>
    <row r="1" spans="1:43" s="91" customFormat="1" ht="21.75" thickBot="1" thickTop="1">
      <c r="A1" s="156" t="s">
        <v>19</v>
      </c>
      <c r="C1" s="189" t="s">
        <v>165</v>
      </c>
      <c r="D1" s="190"/>
      <c r="E1" s="190"/>
      <c r="F1" s="190"/>
      <c r="G1" s="190"/>
      <c r="H1" s="191"/>
      <c r="J1" s="189" t="s">
        <v>166</v>
      </c>
      <c r="K1" s="190"/>
      <c r="L1" s="190"/>
      <c r="M1" s="190"/>
      <c r="N1" s="190"/>
      <c r="O1" s="191"/>
      <c r="Q1" s="189" t="s">
        <v>167</v>
      </c>
      <c r="R1" s="190"/>
      <c r="S1" s="190"/>
      <c r="T1" s="190"/>
      <c r="U1" s="190"/>
      <c r="V1" s="191"/>
      <c r="X1" s="189" t="s">
        <v>168</v>
      </c>
      <c r="Y1" s="190"/>
      <c r="Z1" s="190"/>
      <c r="AA1" s="190"/>
      <c r="AB1" s="190"/>
      <c r="AC1" s="191"/>
      <c r="AE1" s="189" t="s">
        <v>169</v>
      </c>
      <c r="AF1" s="190"/>
      <c r="AG1" s="190"/>
      <c r="AH1" s="190"/>
      <c r="AI1" s="190"/>
      <c r="AJ1" s="191"/>
      <c r="AL1" s="189" t="s">
        <v>170</v>
      </c>
      <c r="AM1" s="190"/>
      <c r="AN1" s="190"/>
      <c r="AO1" s="190"/>
      <c r="AP1" s="190"/>
      <c r="AQ1" s="191"/>
    </row>
    <row r="2" spans="9:10" ht="14.25" thickBot="1" thickTop="1">
      <c r="I2" s="58"/>
      <c r="J2" s="58"/>
    </row>
    <row r="3" spans="1:43" s="90" customFormat="1" ht="16.5" thickTop="1">
      <c r="A3" s="122" t="s">
        <v>183</v>
      </c>
      <c r="C3" s="192" t="s">
        <v>59</v>
      </c>
      <c r="D3" s="193"/>
      <c r="E3" s="193"/>
      <c r="F3" s="193"/>
      <c r="G3" s="193"/>
      <c r="H3" s="194"/>
      <c r="I3" s="92"/>
      <c r="J3" s="192" t="s">
        <v>60</v>
      </c>
      <c r="K3" s="193"/>
      <c r="L3" s="193"/>
      <c r="M3" s="193"/>
      <c r="N3" s="193"/>
      <c r="O3" s="194"/>
      <c r="Q3" s="192" t="s">
        <v>61</v>
      </c>
      <c r="R3" s="193"/>
      <c r="S3" s="193"/>
      <c r="T3" s="193"/>
      <c r="U3" s="193"/>
      <c r="V3" s="194"/>
      <c r="X3" s="192" t="s">
        <v>62</v>
      </c>
      <c r="Y3" s="193"/>
      <c r="Z3" s="193"/>
      <c r="AA3" s="193"/>
      <c r="AB3" s="193"/>
      <c r="AC3" s="194"/>
      <c r="AE3" s="192" t="s">
        <v>63</v>
      </c>
      <c r="AF3" s="193"/>
      <c r="AG3" s="193"/>
      <c r="AH3" s="193"/>
      <c r="AI3" s="193"/>
      <c r="AJ3" s="194"/>
      <c r="AL3" s="192" t="s">
        <v>64</v>
      </c>
      <c r="AM3" s="193"/>
      <c r="AN3" s="193"/>
      <c r="AO3" s="193"/>
      <c r="AP3" s="193"/>
      <c r="AQ3" s="194"/>
    </row>
    <row r="4" spans="1:43" ht="15.75">
      <c r="A4" s="123"/>
      <c r="C4" s="195" t="str">
        <f>"Comparison of actual Claim Inceptions with those expected using "&amp;Comparison_Basis</f>
        <v>Comparison of actual Claim Inceptions with those expected using IPM 1991-98</v>
      </c>
      <c r="D4" s="196"/>
      <c r="E4" s="196"/>
      <c r="F4" s="196"/>
      <c r="G4" s="196"/>
      <c r="H4" s="197"/>
      <c r="I4" s="57"/>
      <c r="J4" s="195" t="str">
        <f>"Comparison of actual Claim Inceptions with those expected using "&amp;Comparison_Basis</f>
        <v>Comparison of actual Claim Inceptions with those expected using IPM 1991-98</v>
      </c>
      <c r="K4" s="196"/>
      <c r="L4" s="196"/>
      <c r="M4" s="196"/>
      <c r="N4" s="196"/>
      <c r="O4" s="197"/>
      <c r="Q4" s="195" t="str">
        <f>"Comparison of actual Claim Inceptions with those expected using "&amp;Comparison_Basis</f>
        <v>Comparison of actual Claim Inceptions with those expected using IPM 1991-98</v>
      </c>
      <c r="R4" s="196"/>
      <c r="S4" s="196"/>
      <c r="T4" s="196"/>
      <c r="U4" s="196"/>
      <c r="V4" s="197"/>
      <c r="X4" s="195" t="str">
        <f>"Comparison of actual Claim Inceptions with those expected using "&amp;Comparison_Basis</f>
        <v>Comparison of actual Claim Inceptions with those expected using IPM 1991-98</v>
      </c>
      <c r="Y4" s="196"/>
      <c r="Z4" s="196"/>
      <c r="AA4" s="196"/>
      <c r="AB4" s="196"/>
      <c r="AC4" s="197"/>
      <c r="AE4" s="195" t="str">
        <f>"Comparison of actual Claim Inceptions with those expected using "&amp;Comparison_Basis</f>
        <v>Comparison of actual Claim Inceptions with those expected using IPM 1991-98</v>
      </c>
      <c r="AF4" s="196"/>
      <c r="AG4" s="196"/>
      <c r="AH4" s="196"/>
      <c r="AI4" s="196"/>
      <c r="AJ4" s="197"/>
      <c r="AL4" s="195" t="str">
        <f>"Comparison of actual Claim Inceptions with those expected using "&amp;Comparison_Basis</f>
        <v>Comparison of actual Claim Inceptions with those expected using IPM 1991-98</v>
      </c>
      <c r="AM4" s="196"/>
      <c r="AN4" s="196"/>
      <c r="AO4" s="196"/>
      <c r="AP4" s="196"/>
      <c r="AQ4" s="197"/>
    </row>
    <row r="5" spans="1:43" ht="15.75">
      <c r="A5" s="124" t="str">
        <f>Office</f>
        <v>All Offices</v>
      </c>
      <c r="C5" s="195" t="str">
        <f>Investigation&amp;", "&amp;Data_Subset&amp;" business"</f>
        <v>Individual Income Protection, Standard* business</v>
      </c>
      <c r="D5" s="196"/>
      <c r="E5" s="196"/>
      <c r="F5" s="196"/>
      <c r="G5" s="196"/>
      <c r="H5" s="197"/>
      <c r="I5" s="57"/>
      <c r="J5" s="195" t="str">
        <f>Investigation&amp;", "&amp;Data_Subset&amp;" business"</f>
        <v>Individual Income Protection, Standard* business</v>
      </c>
      <c r="K5" s="196"/>
      <c r="L5" s="196"/>
      <c r="M5" s="196"/>
      <c r="N5" s="196"/>
      <c r="O5" s="197"/>
      <c r="Q5" s="195" t="str">
        <f>Investigation&amp;", "&amp;Data_Subset&amp;" business"</f>
        <v>Individual Income Protection, Standard* business</v>
      </c>
      <c r="R5" s="196"/>
      <c r="S5" s="196"/>
      <c r="T5" s="196"/>
      <c r="U5" s="196"/>
      <c r="V5" s="197"/>
      <c r="X5" s="195" t="str">
        <f>Investigation&amp;", "&amp;Data_Subset&amp;" business"</f>
        <v>Individual Income Protection, Standard* business</v>
      </c>
      <c r="Y5" s="196"/>
      <c r="Z5" s="196"/>
      <c r="AA5" s="196"/>
      <c r="AB5" s="196"/>
      <c r="AC5" s="197"/>
      <c r="AE5" s="195" t="str">
        <f>Investigation&amp;", "&amp;Data_Subset&amp;" business"</f>
        <v>Individual Income Protection, Standard* business</v>
      </c>
      <c r="AF5" s="196"/>
      <c r="AG5" s="196"/>
      <c r="AH5" s="196"/>
      <c r="AI5" s="196"/>
      <c r="AJ5" s="197"/>
      <c r="AL5" s="195" t="str">
        <f>Investigation&amp;", "&amp;Data_Subset&amp;" business"</f>
        <v>Individual Income Protection, Standard* business</v>
      </c>
      <c r="AM5" s="196"/>
      <c r="AN5" s="196"/>
      <c r="AO5" s="196"/>
      <c r="AP5" s="196"/>
      <c r="AQ5" s="197"/>
    </row>
    <row r="6" spans="1:43" ht="15.75">
      <c r="A6" s="124" t="str">
        <f>Period</f>
        <v>1999-2002</v>
      </c>
      <c r="C6" s="195" t="str">
        <f>Office&amp;" experience for "&amp;Period</f>
        <v>All Offices experience for 1999-2002</v>
      </c>
      <c r="D6" s="196"/>
      <c r="E6" s="196"/>
      <c r="F6" s="196"/>
      <c r="G6" s="196"/>
      <c r="H6" s="197"/>
      <c r="I6" s="57"/>
      <c r="J6" s="195" t="str">
        <f>Office&amp;" experience for "&amp;Period</f>
        <v>All Offices experience for 1999-2002</v>
      </c>
      <c r="K6" s="196"/>
      <c r="L6" s="196"/>
      <c r="M6" s="196"/>
      <c r="N6" s="196"/>
      <c r="O6" s="197"/>
      <c r="Q6" s="195" t="str">
        <f>Office&amp;" experience for "&amp;Period</f>
        <v>All Offices experience for 1999-2002</v>
      </c>
      <c r="R6" s="196"/>
      <c r="S6" s="196"/>
      <c r="T6" s="196"/>
      <c r="U6" s="196"/>
      <c r="V6" s="197"/>
      <c r="X6" s="195" t="str">
        <f>Office&amp;" experience for "&amp;Period</f>
        <v>All Offices experience for 1999-2002</v>
      </c>
      <c r="Y6" s="196"/>
      <c r="Z6" s="196"/>
      <c r="AA6" s="196"/>
      <c r="AB6" s="196"/>
      <c r="AC6" s="197"/>
      <c r="AE6" s="195" t="str">
        <f>Office&amp;" experience for "&amp;Period</f>
        <v>All Offices experience for 1999-2002</v>
      </c>
      <c r="AF6" s="196"/>
      <c r="AG6" s="196"/>
      <c r="AH6" s="196"/>
      <c r="AI6" s="196"/>
      <c r="AJ6" s="197"/>
      <c r="AL6" s="195" t="str">
        <f>Office&amp;" experience for "&amp;Period</f>
        <v>All Offices experience for 1999-2002</v>
      </c>
      <c r="AM6" s="196"/>
      <c r="AN6" s="196"/>
      <c r="AO6" s="196"/>
      <c r="AP6" s="196"/>
      <c r="AQ6" s="197"/>
    </row>
    <row r="7" spans="1:43" ht="15.75">
      <c r="A7" s="124" t="str">
        <f>Comparison_Basis</f>
        <v>IPM 1991-98</v>
      </c>
      <c r="C7" s="195" t="str">
        <f>$A3&amp;", "&amp;C1</f>
        <v>Males, CMI Occupation Class 1</v>
      </c>
      <c r="D7" s="196"/>
      <c r="E7" s="196"/>
      <c r="F7" s="196"/>
      <c r="G7" s="196"/>
      <c r="H7" s="197"/>
      <c r="I7" s="57"/>
      <c r="J7" s="195" t="str">
        <f>$A3&amp;", "&amp;J1</f>
        <v>Males, CMI Occupation Class 2</v>
      </c>
      <c r="K7" s="196"/>
      <c r="L7" s="196"/>
      <c r="M7" s="196"/>
      <c r="N7" s="196"/>
      <c r="O7" s="197"/>
      <c r="Q7" s="195" t="str">
        <f>$A3&amp;", "&amp;Q1</f>
        <v>Males, CMI Occupation Class 3</v>
      </c>
      <c r="R7" s="196"/>
      <c r="S7" s="196"/>
      <c r="T7" s="196"/>
      <c r="U7" s="196"/>
      <c r="V7" s="197"/>
      <c r="X7" s="195" t="str">
        <f>$A3&amp;", "&amp;X1</f>
        <v>Males, CMI Occupation Class 4</v>
      </c>
      <c r="Y7" s="196"/>
      <c r="Z7" s="196"/>
      <c r="AA7" s="196"/>
      <c r="AB7" s="196"/>
      <c r="AC7" s="197"/>
      <c r="AE7" s="195" t="str">
        <f>$A3&amp;", "&amp;AE1</f>
        <v>Males, CMI Occupation Class Unknown</v>
      </c>
      <c r="AF7" s="196"/>
      <c r="AG7" s="196"/>
      <c r="AH7" s="196"/>
      <c r="AI7" s="196"/>
      <c r="AJ7" s="197"/>
      <c r="AL7" s="195" t="str">
        <f>$A3&amp;", "&amp;AL1</f>
        <v>Males, All CMI Occupation Classes</v>
      </c>
      <c r="AM7" s="196"/>
      <c r="AN7" s="196"/>
      <c r="AO7" s="196"/>
      <c r="AP7" s="196"/>
      <c r="AQ7" s="197"/>
    </row>
    <row r="8" spans="1:43" ht="16.5" thickBot="1">
      <c r="A8" s="125"/>
      <c r="C8" s="198" t="s">
        <v>160</v>
      </c>
      <c r="D8" s="199"/>
      <c r="E8" s="199"/>
      <c r="F8" s="199"/>
      <c r="G8" s="199"/>
      <c r="H8" s="200"/>
      <c r="I8" s="57"/>
      <c r="J8" s="198" t="s">
        <v>160</v>
      </c>
      <c r="K8" s="199"/>
      <c r="L8" s="199"/>
      <c r="M8" s="199"/>
      <c r="N8" s="199"/>
      <c r="O8" s="200"/>
      <c r="Q8" s="198" t="s">
        <v>160</v>
      </c>
      <c r="R8" s="199"/>
      <c r="S8" s="199"/>
      <c r="T8" s="199"/>
      <c r="U8" s="199"/>
      <c r="V8" s="200"/>
      <c r="X8" s="198" t="s">
        <v>160</v>
      </c>
      <c r="Y8" s="199"/>
      <c r="Z8" s="199"/>
      <c r="AA8" s="199"/>
      <c r="AB8" s="199"/>
      <c r="AC8" s="200"/>
      <c r="AE8" s="198" t="s">
        <v>160</v>
      </c>
      <c r="AF8" s="199"/>
      <c r="AG8" s="199"/>
      <c r="AH8" s="199"/>
      <c r="AI8" s="199"/>
      <c r="AJ8" s="200"/>
      <c r="AL8" s="198" t="s">
        <v>160</v>
      </c>
      <c r="AM8" s="199"/>
      <c r="AN8" s="199"/>
      <c r="AO8" s="199"/>
      <c r="AP8" s="199"/>
      <c r="AQ8" s="200"/>
    </row>
    <row r="9" spans="1:43" ht="17.25" thickBot="1" thickTop="1">
      <c r="A9" s="69" t="s">
        <v>17</v>
      </c>
      <c r="C9" s="11" t="s">
        <v>17</v>
      </c>
      <c r="D9" s="12" t="s">
        <v>1</v>
      </c>
      <c r="E9" s="12" t="s">
        <v>2</v>
      </c>
      <c r="F9" s="12" t="s">
        <v>3</v>
      </c>
      <c r="G9" s="12" t="s">
        <v>4</v>
      </c>
      <c r="H9" s="13" t="s">
        <v>5</v>
      </c>
      <c r="J9" s="11" t="s">
        <v>17</v>
      </c>
      <c r="K9" s="12" t="s">
        <v>1</v>
      </c>
      <c r="L9" s="12" t="s">
        <v>2</v>
      </c>
      <c r="M9" s="12" t="s">
        <v>3</v>
      </c>
      <c r="N9" s="12" t="s">
        <v>4</v>
      </c>
      <c r="O9" s="13" t="s">
        <v>5</v>
      </c>
      <c r="Q9" s="11" t="s">
        <v>17</v>
      </c>
      <c r="R9" s="12" t="s">
        <v>1</v>
      </c>
      <c r="S9" s="12" t="s">
        <v>2</v>
      </c>
      <c r="T9" s="12" t="s">
        <v>3</v>
      </c>
      <c r="U9" s="12" t="s">
        <v>4</v>
      </c>
      <c r="V9" s="13" t="s">
        <v>5</v>
      </c>
      <c r="X9" s="11" t="s">
        <v>17</v>
      </c>
      <c r="Y9" s="12" t="s">
        <v>1</v>
      </c>
      <c r="Z9" s="12" t="s">
        <v>2</v>
      </c>
      <c r="AA9" s="12" t="s">
        <v>3</v>
      </c>
      <c r="AB9" s="12" t="s">
        <v>4</v>
      </c>
      <c r="AC9" s="13" t="s">
        <v>5</v>
      </c>
      <c r="AE9" s="11" t="s">
        <v>17</v>
      </c>
      <c r="AF9" s="12" t="s">
        <v>1</v>
      </c>
      <c r="AG9" s="12" t="s">
        <v>2</v>
      </c>
      <c r="AH9" s="12" t="s">
        <v>3</v>
      </c>
      <c r="AI9" s="12" t="s">
        <v>4</v>
      </c>
      <c r="AJ9" s="13" t="s">
        <v>5</v>
      </c>
      <c r="AL9" s="11" t="s">
        <v>17</v>
      </c>
      <c r="AM9" s="12" t="s">
        <v>1</v>
      </c>
      <c r="AN9" s="12" t="s">
        <v>2</v>
      </c>
      <c r="AO9" s="12" t="s">
        <v>3</v>
      </c>
      <c r="AP9" s="12" t="s">
        <v>4</v>
      </c>
      <c r="AQ9" s="13" t="s">
        <v>5</v>
      </c>
    </row>
    <row r="10" spans="1:43" ht="16.5" thickTop="1">
      <c r="A10" s="70"/>
      <c r="C10" s="14"/>
      <c r="D10" s="15"/>
      <c r="E10" s="15"/>
      <c r="F10" s="15"/>
      <c r="G10" s="15"/>
      <c r="H10" s="16"/>
      <c r="J10" s="14"/>
      <c r="K10" s="15"/>
      <c r="L10" s="15"/>
      <c r="M10" s="15"/>
      <c r="N10" s="15"/>
      <c r="O10" s="16"/>
      <c r="Q10" s="14"/>
      <c r="R10" s="15"/>
      <c r="S10" s="15"/>
      <c r="T10" s="15"/>
      <c r="U10" s="15"/>
      <c r="V10" s="16"/>
      <c r="X10" s="14"/>
      <c r="Y10" s="15"/>
      <c r="Z10" s="15"/>
      <c r="AA10" s="15"/>
      <c r="AB10" s="15"/>
      <c r="AC10" s="16"/>
      <c r="AE10" s="14"/>
      <c r="AF10" s="15"/>
      <c r="AG10" s="15"/>
      <c r="AH10" s="15"/>
      <c r="AI10" s="15"/>
      <c r="AJ10" s="16"/>
      <c r="AL10" s="14"/>
      <c r="AM10" s="15"/>
      <c r="AN10" s="15"/>
      <c r="AO10" s="15"/>
      <c r="AP10" s="15"/>
      <c r="AQ10" s="16"/>
    </row>
    <row r="11" spans="1:43" ht="15.75">
      <c r="A11" s="71" t="s">
        <v>171</v>
      </c>
      <c r="C11" s="14" t="s">
        <v>171</v>
      </c>
      <c r="D11" s="15"/>
      <c r="E11" s="15"/>
      <c r="F11" s="15"/>
      <c r="G11" s="15"/>
      <c r="H11" s="16"/>
      <c r="J11" s="14" t="s">
        <v>171</v>
      </c>
      <c r="K11" s="15"/>
      <c r="L11" s="15"/>
      <c r="M11" s="15"/>
      <c r="N11" s="15"/>
      <c r="O11" s="16"/>
      <c r="Q11" s="14" t="s">
        <v>171</v>
      </c>
      <c r="R11" s="15"/>
      <c r="S11" s="15"/>
      <c r="T11" s="15"/>
      <c r="U11" s="15"/>
      <c r="V11" s="16"/>
      <c r="X11" s="14" t="s">
        <v>171</v>
      </c>
      <c r="Y11" s="15"/>
      <c r="Z11" s="15"/>
      <c r="AA11" s="15"/>
      <c r="AB11" s="15"/>
      <c r="AC11" s="16"/>
      <c r="AE11" s="14" t="s">
        <v>171</v>
      </c>
      <c r="AF11" s="15"/>
      <c r="AG11" s="15"/>
      <c r="AH11" s="15"/>
      <c r="AI11" s="15"/>
      <c r="AJ11" s="16"/>
      <c r="AL11" s="14" t="s">
        <v>171</v>
      </c>
      <c r="AM11" s="15"/>
      <c r="AN11" s="15"/>
      <c r="AO11" s="15"/>
      <c r="AP11" s="15"/>
      <c r="AQ11" s="16"/>
    </row>
    <row r="12" spans="1:43" ht="15.75">
      <c r="A12" s="72" t="s">
        <v>18</v>
      </c>
      <c r="C12" s="17" t="s">
        <v>18</v>
      </c>
      <c r="D12" s="18">
        <v>58815.55996790001</v>
      </c>
      <c r="E12" s="18">
        <v>110340.46832535997</v>
      </c>
      <c r="F12" s="18">
        <v>293276.43633666995</v>
      </c>
      <c r="G12" s="18">
        <v>362842.4329436</v>
      </c>
      <c r="H12" s="19">
        <v>205752.03482726004</v>
      </c>
      <c r="J12" s="17" t="s">
        <v>18</v>
      </c>
      <c r="K12" s="18">
        <v>461.17782111</v>
      </c>
      <c r="L12" s="18">
        <v>26583.41687671001</v>
      </c>
      <c r="M12" s="18">
        <v>85733.81768263</v>
      </c>
      <c r="N12" s="18">
        <v>70320.99349071998</v>
      </c>
      <c r="O12" s="19">
        <v>43149.29560702</v>
      </c>
      <c r="Q12" s="17" t="s">
        <v>18</v>
      </c>
      <c r="R12" s="18">
        <v>86.58956771</v>
      </c>
      <c r="S12" s="18">
        <v>39780.594721049994</v>
      </c>
      <c r="T12" s="18">
        <v>62493.97388260999</v>
      </c>
      <c r="U12" s="18">
        <v>36369.930269360004</v>
      </c>
      <c r="V12" s="19">
        <v>27033.495572469994</v>
      </c>
      <c r="X12" s="17" t="s">
        <v>18</v>
      </c>
      <c r="Y12" s="18">
        <v>8.967478660000001</v>
      </c>
      <c r="Z12" s="18">
        <v>12761.706333470003</v>
      </c>
      <c r="AA12" s="18">
        <v>53498.35804980999</v>
      </c>
      <c r="AB12" s="18">
        <v>24393.114435340005</v>
      </c>
      <c r="AC12" s="19">
        <v>15297.304089119996</v>
      </c>
      <c r="AE12" s="17" t="s">
        <v>18</v>
      </c>
      <c r="AF12" s="18">
        <v>0</v>
      </c>
      <c r="AG12" s="18">
        <v>51527.92166728001</v>
      </c>
      <c r="AH12" s="18">
        <v>152205.99423966</v>
      </c>
      <c r="AI12" s="18">
        <v>91271.31618376</v>
      </c>
      <c r="AJ12" s="19">
        <v>50069.07174510999</v>
      </c>
      <c r="AL12" s="17" t="s">
        <v>18</v>
      </c>
      <c r="AM12" s="18">
        <v>59372.294835260014</v>
      </c>
      <c r="AN12" s="18">
        <v>240994.10792372006</v>
      </c>
      <c r="AO12" s="18">
        <v>647208.5801914101</v>
      </c>
      <c r="AP12" s="18">
        <v>585197.78732291</v>
      </c>
      <c r="AQ12" s="19">
        <v>341301.20184099005</v>
      </c>
    </row>
    <row r="13" spans="1:43" ht="15.75">
      <c r="A13" s="72" t="s">
        <v>19</v>
      </c>
      <c r="C13" s="17" t="s">
        <v>19</v>
      </c>
      <c r="D13" s="18">
        <v>7839</v>
      </c>
      <c r="E13" s="18">
        <v>1307</v>
      </c>
      <c r="F13" s="18">
        <v>1068</v>
      </c>
      <c r="G13" s="18">
        <v>1027</v>
      </c>
      <c r="H13" s="19">
        <v>487</v>
      </c>
      <c r="J13" s="17" t="s">
        <v>19</v>
      </c>
      <c r="K13" s="18">
        <v>8</v>
      </c>
      <c r="L13" s="18">
        <v>310</v>
      </c>
      <c r="M13" s="18">
        <v>423</v>
      </c>
      <c r="N13" s="18">
        <v>200</v>
      </c>
      <c r="O13" s="19">
        <v>84</v>
      </c>
      <c r="Q13" s="17" t="s">
        <v>19</v>
      </c>
      <c r="R13" s="18">
        <v>1</v>
      </c>
      <c r="S13" s="18">
        <v>529</v>
      </c>
      <c r="T13" s="18">
        <v>324</v>
      </c>
      <c r="U13" s="18">
        <v>140</v>
      </c>
      <c r="V13" s="19">
        <v>62</v>
      </c>
      <c r="X13" s="17" t="s">
        <v>19</v>
      </c>
      <c r="Y13" s="18">
        <v>0</v>
      </c>
      <c r="Z13" s="18">
        <v>257</v>
      </c>
      <c r="AA13" s="18">
        <v>306</v>
      </c>
      <c r="AB13" s="18">
        <v>86</v>
      </c>
      <c r="AC13" s="19">
        <v>28</v>
      </c>
      <c r="AE13" s="17" t="s">
        <v>19</v>
      </c>
      <c r="AF13" s="18">
        <v>0</v>
      </c>
      <c r="AG13" s="18">
        <v>797</v>
      </c>
      <c r="AH13" s="18">
        <v>749</v>
      </c>
      <c r="AI13" s="18">
        <v>541</v>
      </c>
      <c r="AJ13" s="19">
        <v>188</v>
      </c>
      <c r="AL13" s="17" t="s">
        <v>19</v>
      </c>
      <c r="AM13" s="18">
        <v>7848</v>
      </c>
      <c r="AN13" s="18">
        <v>3200</v>
      </c>
      <c r="AO13" s="18">
        <v>2870</v>
      </c>
      <c r="AP13" s="18">
        <v>1994</v>
      </c>
      <c r="AQ13" s="19">
        <v>849</v>
      </c>
    </row>
    <row r="14" spans="1:43" ht="15.75">
      <c r="A14" s="72"/>
      <c r="C14" s="17"/>
      <c r="D14" s="18"/>
      <c r="E14" s="18"/>
      <c r="F14" s="18"/>
      <c r="G14" s="18"/>
      <c r="H14" s="19"/>
      <c r="J14" s="17"/>
      <c r="K14" s="18"/>
      <c r="L14" s="18"/>
      <c r="M14" s="18"/>
      <c r="N14" s="18"/>
      <c r="O14" s="19"/>
      <c r="Q14" s="17"/>
      <c r="R14" s="18"/>
      <c r="S14" s="18"/>
      <c r="T14" s="18"/>
      <c r="U14" s="18"/>
      <c r="V14" s="19"/>
      <c r="X14" s="17"/>
      <c r="Y14" s="18"/>
      <c r="Z14" s="18"/>
      <c r="AA14" s="18"/>
      <c r="AB14" s="18"/>
      <c r="AC14" s="19"/>
      <c r="AE14" s="17"/>
      <c r="AF14" s="18"/>
      <c r="AG14" s="18"/>
      <c r="AH14" s="18"/>
      <c r="AI14" s="18"/>
      <c r="AJ14" s="19"/>
      <c r="AL14" s="17"/>
      <c r="AM14" s="18"/>
      <c r="AN14" s="18"/>
      <c r="AO14" s="18"/>
      <c r="AP14" s="18"/>
      <c r="AQ14" s="19"/>
    </row>
    <row r="15" spans="1:43" ht="15.75">
      <c r="A15" s="71" t="s">
        <v>172</v>
      </c>
      <c r="C15" s="14" t="s">
        <v>172</v>
      </c>
      <c r="D15" s="18"/>
      <c r="E15" s="18"/>
      <c r="F15" s="18"/>
      <c r="G15" s="18"/>
      <c r="H15" s="19"/>
      <c r="J15" s="14" t="s">
        <v>172</v>
      </c>
      <c r="K15" s="18"/>
      <c r="L15" s="18"/>
      <c r="M15" s="18"/>
      <c r="N15" s="18"/>
      <c r="O15" s="19"/>
      <c r="Q15" s="14" t="s">
        <v>172</v>
      </c>
      <c r="R15" s="18"/>
      <c r="S15" s="18"/>
      <c r="T15" s="18"/>
      <c r="U15" s="18"/>
      <c r="V15" s="19"/>
      <c r="X15" s="14" t="s">
        <v>172</v>
      </c>
      <c r="Y15" s="18"/>
      <c r="Z15" s="18"/>
      <c r="AA15" s="18"/>
      <c r="AB15" s="18"/>
      <c r="AC15" s="19"/>
      <c r="AE15" s="14" t="s">
        <v>172</v>
      </c>
      <c r="AF15" s="18"/>
      <c r="AG15" s="18"/>
      <c r="AH15" s="18"/>
      <c r="AI15" s="18"/>
      <c r="AJ15" s="19"/>
      <c r="AL15" s="14" t="s">
        <v>172</v>
      </c>
      <c r="AM15" s="18"/>
      <c r="AN15" s="18"/>
      <c r="AO15" s="18"/>
      <c r="AP15" s="18"/>
      <c r="AQ15" s="19"/>
    </row>
    <row r="16" spans="1:43" ht="15.75">
      <c r="A16" s="72" t="s">
        <v>65</v>
      </c>
      <c r="C16" s="17" t="s">
        <v>65</v>
      </c>
      <c r="D16" s="18">
        <v>3080</v>
      </c>
      <c r="E16" s="18">
        <v>891</v>
      </c>
      <c r="F16" s="18">
        <v>863</v>
      </c>
      <c r="G16" s="18">
        <v>808</v>
      </c>
      <c r="H16" s="19">
        <v>383</v>
      </c>
      <c r="J16" s="17" t="s">
        <v>65</v>
      </c>
      <c r="K16" s="18">
        <v>8</v>
      </c>
      <c r="L16" s="18">
        <v>256</v>
      </c>
      <c r="M16" s="18">
        <v>391</v>
      </c>
      <c r="N16" s="18">
        <v>180</v>
      </c>
      <c r="O16" s="19">
        <v>82</v>
      </c>
      <c r="Q16" s="17" t="s">
        <v>65</v>
      </c>
      <c r="R16" s="18">
        <v>1</v>
      </c>
      <c r="S16" s="18">
        <v>501</v>
      </c>
      <c r="T16" s="18">
        <v>311</v>
      </c>
      <c r="U16" s="18">
        <v>107</v>
      </c>
      <c r="V16" s="19">
        <v>52</v>
      </c>
      <c r="X16" s="17" t="s">
        <v>65</v>
      </c>
      <c r="Y16" s="18">
        <v>0</v>
      </c>
      <c r="Z16" s="18">
        <v>241</v>
      </c>
      <c r="AA16" s="18">
        <v>288</v>
      </c>
      <c r="AB16" s="18">
        <v>84</v>
      </c>
      <c r="AC16" s="19">
        <v>28</v>
      </c>
      <c r="AE16" s="17" t="s">
        <v>65</v>
      </c>
      <c r="AF16" s="18">
        <v>0</v>
      </c>
      <c r="AG16" s="18">
        <v>744</v>
      </c>
      <c r="AH16" s="18">
        <v>715</v>
      </c>
      <c r="AI16" s="18">
        <v>480</v>
      </c>
      <c r="AJ16" s="19">
        <v>169</v>
      </c>
      <c r="AL16" s="17" t="s">
        <v>65</v>
      </c>
      <c r="AM16" s="18">
        <v>3089</v>
      </c>
      <c r="AN16" s="18">
        <v>2633</v>
      </c>
      <c r="AO16" s="18">
        <v>2568</v>
      </c>
      <c r="AP16" s="18">
        <v>1659</v>
      </c>
      <c r="AQ16" s="19">
        <v>714</v>
      </c>
    </row>
    <row r="17" spans="1:43" ht="15.75">
      <c r="A17" s="72" t="s">
        <v>66</v>
      </c>
      <c r="C17" s="17" t="s">
        <v>66</v>
      </c>
      <c r="D17" s="20">
        <v>3509.287058362908</v>
      </c>
      <c r="E17" s="20">
        <v>1198.9970535852099</v>
      </c>
      <c r="F17" s="20">
        <v>1028.687216020728</v>
      </c>
      <c r="G17" s="20">
        <v>903.6218866736233</v>
      </c>
      <c r="H17" s="21">
        <v>410.1514446305284</v>
      </c>
      <c r="J17" s="17" t="s">
        <v>66</v>
      </c>
      <c r="K17" s="20">
        <v>70.3947006239895</v>
      </c>
      <c r="L17" s="20">
        <v>302.7089077111749</v>
      </c>
      <c r="M17" s="20">
        <v>309.5336192483902</v>
      </c>
      <c r="N17" s="20">
        <v>180.45986157792876</v>
      </c>
      <c r="O17" s="21">
        <v>84.38177849514926</v>
      </c>
      <c r="Q17" s="17" t="s">
        <v>66</v>
      </c>
      <c r="R17" s="20">
        <v>13.17657679885802</v>
      </c>
      <c r="S17" s="20">
        <v>554.1832331714178</v>
      </c>
      <c r="T17" s="20">
        <v>219.43339345828883</v>
      </c>
      <c r="U17" s="20">
        <v>71.26946889847888</v>
      </c>
      <c r="V17" s="21">
        <v>40.20265844513353</v>
      </c>
      <c r="X17" s="17" t="s">
        <v>66</v>
      </c>
      <c r="Y17" s="20">
        <v>1.4233697030043102</v>
      </c>
      <c r="Z17" s="20">
        <v>167.02470876544504</v>
      </c>
      <c r="AA17" s="20">
        <v>158.30849986817472</v>
      </c>
      <c r="AB17" s="20">
        <v>57.41739465466911</v>
      </c>
      <c r="AC17" s="21">
        <v>24.54797958051526</v>
      </c>
      <c r="AE17" s="17" t="s">
        <v>66</v>
      </c>
      <c r="AF17" s="20">
        <v>0</v>
      </c>
      <c r="AG17" s="20">
        <v>862.1563553108374</v>
      </c>
      <c r="AH17" s="20">
        <v>615.9962778281337</v>
      </c>
      <c r="AI17" s="20">
        <v>262.7060278644837</v>
      </c>
      <c r="AJ17" s="21">
        <v>135.9336365345206</v>
      </c>
      <c r="AL17" s="17" t="s">
        <v>66</v>
      </c>
      <c r="AM17" s="20">
        <v>3594.2817054724155</v>
      </c>
      <c r="AN17" s="20">
        <v>3085.070258541942</v>
      </c>
      <c r="AO17" s="20">
        <v>2331.9590064248214</v>
      </c>
      <c r="AP17" s="20">
        <v>1475.4746396730718</v>
      </c>
      <c r="AQ17" s="21">
        <v>695.2174976882224</v>
      </c>
    </row>
    <row r="18" spans="1:43" ht="16.5" thickBot="1">
      <c r="A18" s="73"/>
      <c r="C18" s="22"/>
      <c r="D18" s="23"/>
      <c r="E18" s="23"/>
      <c r="F18" s="23"/>
      <c r="G18" s="23"/>
      <c r="H18" s="24"/>
      <c r="J18" s="22"/>
      <c r="K18" s="23"/>
      <c r="L18" s="23"/>
      <c r="M18" s="23"/>
      <c r="N18" s="23"/>
      <c r="O18" s="24"/>
      <c r="Q18" s="22"/>
      <c r="R18" s="23"/>
      <c r="S18" s="23"/>
      <c r="T18" s="23"/>
      <c r="U18" s="23"/>
      <c r="V18" s="24"/>
      <c r="X18" s="22"/>
      <c r="Y18" s="23"/>
      <c r="Z18" s="23"/>
      <c r="AA18" s="23"/>
      <c r="AB18" s="23"/>
      <c r="AC18" s="24"/>
      <c r="AE18" s="22"/>
      <c r="AF18" s="23"/>
      <c r="AG18" s="23"/>
      <c r="AH18" s="23"/>
      <c r="AI18" s="23"/>
      <c r="AJ18" s="24"/>
      <c r="AL18" s="22"/>
      <c r="AM18" s="23"/>
      <c r="AN18" s="23"/>
      <c r="AO18" s="23"/>
      <c r="AP18" s="23"/>
      <c r="AQ18" s="24"/>
    </row>
    <row r="19" spans="1:43" ht="15.75">
      <c r="A19" s="71" t="s">
        <v>173</v>
      </c>
      <c r="C19" s="14" t="s">
        <v>173</v>
      </c>
      <c r="D19" s="25"/>
      <c r="E19" s="25"/>
      <c r="F19" s="25"/>
      <c r="G19" s="25"/>
      <c r="H19" s="26"/>
      <c r="J19" s="14" t="s">
        <v>173</v>
      </c>
      <c r="K19" s="25"/>
      <c r="L19" s="25"/>
      <c r="M19" s="25"/>
      <c r="N19" s="25"/>
      <c r="O19" s="26"/>
      <c r="Q19" s="14" t="s">
        <v>173</v>
      </c>
      <c r="R19" s="25"/>
      <c r="S19" s="25"/>
      <c r="T19" s="25"/>
      <c r="U19" s="25"/>
      <c r="V19" s="26"/>
      <c r="X19" s="14" t="s">
        <v>173</v>
      </c>
      <c r="Y19" s="25"/>
      <c r="Z19" s="25"/>
      <c r="AA19" s="25"/>
      <c r="AB19" s="25"/>
      <c r="AC19" s="26"/>
      <c r="AE19" s="14" t="s">
        <v>173</v>
      </c>
      <c r="AF19" s="25"/>
      <c r="AG19" s="25"/>
      <c r="AH19" s="25"/>
      <c r="AI19" s="25"/>
      <c r="AJ19" s="26"/>
      <c r="AL19" s="14" t="s">
        <v>173</v>
      </c>
      <c r="AM19" s="25"/>
      <c r="AN19" s="25"/>
      <c r="AO19" s="25"/>
      <c r="AP19" s="25"/>
      <c r="AQ19" s="26"/>
    </row>
    <row r="20" spans="1:43" ht="15.75">
      <c r="A20" s="71" t="s">
        <v>20</v>
      </c>
      <c r="C20" s="14" t="s">
        <v>20</v>
      </c>
      <c r="D20" s="27">
        <v>87.7671147665198</v>
      </c>
      <c r="E20" s="27">
        <v>74.31210921959774</v>
      </c>
      <c r="F20" s="27">
        <v>83.8933338102853</v>
      </c>
      <c r="G20" s="27">
        <v>89.41793153930537</v>
      </c>
      <c r="H20" s="28">
        <v>93.38014165597127</v>
      </c>
      <c r="J20" s="14" t="s">
        <v>20</v>
      </c>
      <c r="K20" s="27">
        <v>11.364491828343278</v>
      </c>
      <c r="L20" s="27">
        <v>84.569695003577</v>
      </c>
      <c r="M20" s="27">
        <v>126.31907349819593</v>
      </c>
      <c r="N20" s="27">
        <v>99.74517237578054</v>
      </c>
      <c r="O20" s="28">
        <v>97.177378176159</v>
      </c>
      <c r="Q20" s="14" t="s">
        <v>20</v>
      </c>
      <c r="R20" s="27">
        <v>7.589224540372788</v>
      </c>
      <c r="S20" s="27">
        <v>90.40331248077162</v>
      </c>
      <c r="T20" s="27">
        <v>141.72865629000842</v>
      </c>
      <c r="U20" s="27">
        <v>150.13441471328787</v>
      </c>
      <c r="V20" s="28">
        <v>129.34468020558108</v>
      </c>
      <c r="X20" s="14" t="s">
        <v>20</v>
      </c>
      <c r="Y20" s="27">
        <v>0</v>
      </c>
      <c r="Z20" s="27">
        <v>144.2900285720237</v>
      </c>
      <c r="AA20" s="27">
        <v>181.92327022226908</v>
      </c>
      <c r="AB20" s="27">
        <v>146.29712912821833</v>
      </c>
      <c r="AC20" s="28">
        <v>114.06234027595798</v>
      </c>
      <c r="AE20" s="14" t="s">
        <v>20</v>
      </c>
      <c r="AF20" s="27" t="s">
        <v>246</v>
      </c>
      <c r="AG20" s="27">
        <v>86.29525206385124</v>
      </c>
      <c r="AH20" s="27">
        <v>116.07212993574109</v>
      </c>
      <c r="AI20" s="27">
        <v>182.71373668197933</v>
      </c>
      <c r="AJ20" s="28">
        <v>124.32537251887773</v>
      </c>
      <c r="AL20" s="14" t="s">
        <v>20</v>
      </c>
      <c r="AM20" s="27">
        <v>85.94206723688055</v>
      </c>
      <c r="AN20" s="27">
        <v>85.34651658936292</v>
      </c>
      <c r="AO20" s="27">
        <v>110.12200441452264</v>
      </c>
      <c r="AP20" s="27">
        <v>112.4383947641142</v>
      </c>
      <c r="AQ20" s="28">
        <v>102.7016728396846</v>
      </c>
    </row>
    <row r="21" spans="1:43" ht="15.75">
      <c r="A21" s="71"/>
      <c r="C21" s="14"/>
      <c r="D21" s="27"/>
      <c r="E21" s="27"/>
      <c r="F21" s="27"/>
      <c r="G21" s="27"/>
      <c r="H21" s="28"/>
      <c r="J21" s="14"/>
      <c r="K21" s="27"/>
      <c r="L21" s="27"/>
      <c r="M21" s="27"/>
      <c r="N21" s="27"/>
      <c r="O21" s="28"/>
      <c r="Q21" s="14"/>
      <c r="R21" s="27"/>
      <c r="S21" s="27"/>
      <c r="T21" s="27"/>
      <c r="U21" s="27"/>
      <c r="V21" s="28"/>
      <c r="X21" s="14"/>
      <c r="Y21" s="27"/>
      <c r="Z21" s="27"/>
      <c r="AA21" s="27"/>
      <c r="AB21" s="27"/>
      <c r="AC21" s="28"/>
      <c r="AE21" s="14"/>
      <c r="AF21" s="27"/>
      <c r="AG21" s="27"/>
      <c r="AH21" s="27"/>
      <c r="AI21" s="27"/>
      <c r="AJ21" s="28"/>
      <c r="AL21" s="14"/>
      <c r="AM21" s="27"/>
      <c r="AN21" s="27"/>
      <c r="AO21" s="27"/>
      <c r="AP21" s="27"/>
      <c r="AQ21" s="28"/>
    </row>
    <row r="22" spans="1:43" ht="15.75">
      <c r="A22" s="71" t="s">
        <v>12</v>
      </c>
      <c r="C22" s="14" t="s">
        <v>12</v>
      </c>
      <c r="D22" s="27"/>
      <c r="E22" s="27"/>
      <c r="F22" s="27"/>
      <c r="G22" s="27"/>
      <c r="H22" s="28"/>
      <c r="J22" s="14" t="s">
        <v>12</v>
      </c>
      <c r="K22" s="27"/>
      <c r="L22" s="27"/>
      <c r="M22" s="27"/>
      <c r="N22" s="27"/>
      <c r="O22" s="28"/>
      <c r="Q22" s="14" t="s">
        <v>12</v>
      </c>
      <c r="R22" s="27"/>
      <c r="S22" s="27"/>
      <c r="T22" s="27"/>
      <c r="U22" s="27"/>
      <c r="V22" s="28"/>
      <c r="X22" s="14" t="s">
        <v>12</v>
      </c>
      <c r="Y22" s="27"/>
      <c r="Z22" s="27"/>
      <c r="AA22" s="27"/>
      <c r="AB22" s="27"/>
      <c r="AC22" s="28"/>
      <c r="AE22" s="14" t="s">
        <v>12</v>
      </c>
      <c r="AF22" s="27"/>
      <c r="AG22" s="27"/>
      <c r="AH22" s="27"/>
      <c r="AI22" s="27"/>
      <c r="AJ22" s="28"/>
      <c r="AL22" s="14" t="s">
        <v>12</v>
      </c>
      <c r="AM22" s="27"/>
      <c r="AN22" s="27"/>
      <c r="AO22" s="27"/>
      <c r="AP22" s="27"/>
      <c r="AQ22" s="28"/>
    </row>
    <row r="23" spans="1:43" ht="15.75">
      <c r="A23" s="72" t="s">
        <v>143</v>
      </c>
      <c r="C23" s="17" t="s">
        <v>143</v>
      </c>
      <c r="D23" s="27" t="s">
        <v>246</v>
      </c>
      <c r="E23" s="27" t="s">
        <v>294</v>
      </c>
      <c r="F23" s="27" t="s">
        <v>294</v>
      </c>
      <c r="G23" s="27" t="s">
        <v>294</v>
      </c>
      <c r="H23" s="28" t="s">
        <v>294</v>
      </c>
      <c r="J23" s="17" t="s">
        <v>143</v>
      </c>
      <c r="K23" s="27" t="s">
        <v>246</v>
      </c>
      <c r="L23" s="27" t="s">
        <v>294</v>
      </c>
      <c r="M23" s="27" t="s">
        <v>294</v>
      </c>
      <c r="N23" s="27" t="s">
        <v>294</v>
      </c>
      <c r="O23" s="28" t="s">
        <v>294</v>
      </c>
      <c r="Q23" s="17" t="s">
        <v>143</v>
      </c>
      <c r="R23" s="27" t="s">
        <v>246</v>
      </c>
      <c r="S23" s="27" t="s">
        <v>294</v>
      </c>
      <c r="T23" s="27" t="s">
        <v>294</v>
      </c>
      <c r="U23" s="27" t="s">
        <v>294</v>
      </c>
      <c r="V23" s="28" t="s">
        <v>294</v>
      </c>
      <c r="X23" s="17" t="s">
        <v>143</v>
      </c>
      <c r="Y23" s="27" t="s">
        <v>246</v>
      </c>
      <c r="Z23" s="27" t="s">
        <v>294</v>
      </c>
      <c r="AA23" s="27" t="s">
        <v>294</v>
      </c>
      <c r="AB23" s="27" t="s">
        <v>294</v>
      </c>
      <c r="AC23" s="28" t="s">
        <v>294</v>
      </c>
      <c r="AE23" s="17" t="s">
        <v>143</v>
      </c>
      <c r="AF23" s="27" t="s">
        <v>246</v>
      </c>
      <c r="AG23" s="27" t="s">
        <v>294</v>
      </c>
      <c r="AH23" s="27" t="s">
        <v>294</v>
      </c>
      <c r="AI23" s="27" t="s">
        <v>246</v>
      </c>
      <c r="AJ23" s="28" t="s">
        <v>294</v>
      </c>
      <c r="AL23" s="17" t="s">
        <v>143</v>
      </c>
      <c r="AM23" s="27" t="s">
        <v>246</v>
      </c>
      <c r="AN23" s="27" t="s">
        <v>294</v>
      </c>
      <c r="AO23" s="27" t="s">
        <v>294</v>
      </c>
      <c r="AP23" s="27" t="s">
        <v>294</v>
      </c>
      <c r="AQ23" s="28" t="s">
        <v>294</v>
      </c>
    </row>
    <row r="24" spans="1:43" ht="15.75">
      <c r="A24" s="72" t="s">
        <v>21</v>
      </c>
      <c r="C24" s="17" t="s">
        <v>21</v>
      </c>
      <c r="D24" s="27">
        <v>0</v>
      </c>
      <c r="E24" s="27">
        <v>42.90097749294448</v>
      </c>
      <c r="F24" s="27">
        <v>12.610847782669488</v>
      </c>
      <c r="G24" s="27" t="s">
        <v>294</v>
      </c>
      <c r="H24" s="28" t="s">
        <v>294</v>
      </c>
      <c r="J24" s="17" t="s">
        <v>21</v>
      </c>
      <c r="K24" s="27" t="s">
        <v>246</v>
      </c>
      <c r="L24" s="27">
        <v>59.846005431103315</v>
      </c>
      <c r="M24" s="27" t="s">
        <v>294</v>
      </c>
      <c r="N24" s="27" t="s">
        <v>294</v>
      </c>
      <c r="O24" s="28" t="s">
        <v>294</v>
      </c>
      <c r="Q24" s="17" t="s">
        <v>21</v>
      </c>
      <c r="R24" s="27" t="s">
        <v>246</v>
      </c>
      <c r="S24" s="27">
        <v>76.5351618582325</v>
      </c>
      <c r="T24" s="27">
        <v>134.44262118964113</v>
      </c>
      <c r="U24" s="27" t="s">
        <v>294</v>
      </c>
      <c r="V24" s="28" t="s">
        <v>294</v>
      </c>
      <c r="X24" s="17" t="s">
        <v>21</v>
      </c>
      <c r="Y24" s="27" t="s">
        <v>246</v>
      </c>
      <c r="Z24" s="27" t="s">
        <v>294</v>
      </c>
      <c r="AA24" s="27">
        <v>91.4649180324838</v>
      </c>
      <c r="AB24" s="27" t="s">
        <v>294</v>
      </c>
      <c r="AC24" s="28" t="s">
        <v>294</v>
      </c>
      <c r="AE24" s="17" t="s">
        <v>21</v>
      </c>
      <c r="AF24" s="27" t="s">
        <v>246</v>
      </c>
      <c r="AG24" s="27">
        <v>132.0194751070771</v>
      </c>
      <c r="AH24" s="27">
        <v>58.71024858885962</v>
      </c>
      <c r="AI24" s="27" t="s">
        <v>294</v>
      </c>
      <c r="AJ24" s="28" t="s">
        <v>294</v>
      </c>
      <c r="AL24" s="17" t="s">
        <v>21</v>
      </c>
      <c r="AM24" s="27">
        <v>0</v>
      </c>
      <c r="AN24" s="27">
        <v>65.16182312932492</v>
      </c>
      <c r="AO24" s="27">
        <v>70.33778837433243</v>
      </c>
      <c r="AP24" s="27">
        <v>92.15150701597501</v>
      </c>
      <c r="AQ24" s="28" t="s">
        <v>294</v>
      </c>
    </row>
    <row r="25" spans="1:43" ht="15.75">
      <c r="A25" s="72" t="s">
        <v>22</v>
      </c>
      <c r="C25" s="17" t="s">
        <v>22</v>
      </c>
      <c r="D25" s="27">
        <v>58.54005201665879</v>
      </c>
      <c r="E25" s="27">
        <v>52.28376550365967</v>
      </c>
      <c r="F25" s="27">
        <v>37.39636862367365</v>
      </c>
      <c r="G25" s="27">
        <v>60.196250815694405</v>
      </c>
      <c r="H25" s="28">
        <v>102.9421562865907</v>
      </c>
      <c r="J25" s="17" t="s">
        <v>22</v>
      </c>
      <c r="K25" s="27" t="s">
        <v>246</v>
      </c>
      <c r="L25" s="27">
        <v>44.53289290524292</v>
      </c>
      <c r="M25" s="27">
        <v>67.78120315028288</v>
      </c>
      <c r="N25" s="27">
        <v>50.893762113064874</v>
      </c>
      <c r="O25" s="28" t="s">
        <v>294</v>
      </c>
      <c r="Q25" s="17" t="s">
        <v>22</v>
      </c>
      <c r="R25" s="27" t="s">
        <v>246</v>
      </c>
      <c r="S25" s="27">
        <v>102.67551039386838</v>
      </c>
      <c r="T25" s="27">
        <v>130.03355836984932</v>
      </c>
      <c r="U25" s="27" t="s">
        <v>294</v>
      </c>
      <c r="V25" s="28" t="s">
        <v>294</v>
      </c>
      <c r="X25" s="17" t="s">
        <v>22</v>
      </c>
      <c r="Y25" s="27" t="s">
        <v>246</v>
      </c>
      <c r="Z25" s="27">
        <v>121.4229970682279</v>
      </c>
      <c r="AA25" s="27">
        <v>221.94826814950326</v>
      </c>
      <c r="AB25" s="27" t="s">
        <v>294</v>
      </c>
      <c r="AC25" s="28" t="s">
        <v>294</v>
      </c>
      <c r="AE25" s="17" t="s">
        <v>22</v>
      </c>
      <c r="AF25" s="27" t="s">
        <v>246</v>
      </c>
      <c r="AG25" s="27">
        <v>131.28245552626777</v>
      </c>
      <c r="AH25" s="27">
        <v>191.3516421537872</v>
      </c>
      <c r="AI25" s="27">
        <v>447.63881325003234</v>
      </c>
      <c r="AJ25" s="28" t="s">
        <v>294</v>
      </c>
      <c r="AL25" s="17" t="s">
        <v>22</v>
      </c>
      <c r="AM25" s="27">
        <v>58.54005201665879</v>
      </c>
      <c r="AN25" s="27">
        <v>69.96361987767469</v>
      </c>
      <c r="AO25" s="27">
        <v>114.48412370166348</v>
      </c>
      <c r="AP25" s="27">
        <v>151.93729129804834</v>
      </c>
      <c r="AQ25" s="28">
        <v>71.44240536498629</v>
      </c>
    </row>
    <row r="26" spans="1:43" ht="15.75">
      <c r="A26" s="72" t="s">
        <v>23</v>
      </c>
      <c r="C26" s="17" t="s">
        <v>23</v>
      </c>
      <c r="D26" s="27">
        <v>77.95828620593552</v>
      </c>
      <c r="E26" s="27">
        <v>65.76841275423756</v>
      </c>
      <c r="F26" s="27">
        <v>92.22031162524831</v>
      </c>
      <c r="G26" s="27">
        <v>96.01930184067541</v>
      </c>
      <c r="H26" s="28">
        <v>33.29795154975631</v>
      </c>
      <c r="J26" s="17" t="s">
        <v>23</v>
      </c>
      <c r="K26" s="27" t="s">
        <v>246</v>
      </c>
      <c r="L26" s="27">
        <v>82.6351403141601</v>
      </c>
      <c r="M26" s="27">
        <v>174.27718897175933</v>
      </c>
      <c r="N26" s="27">
        <v>119.71316854275008</v>
      </c>
      <c r="O26" s="28">
        <v>88.48986463827289</v>
      </c>
      <c r="Q26" s="17" t="s">
        <v>23</v>
      </c>
      <c r="R26" s="27" t="s">
        <v>246</v>
      </c>
      <c r="S26" s="27">
        <v>151.91813644885912</v>
      </c>
      <c r="T26" s="27">
        <v>200.10763188757173</v>
      </c>
      <c r="U26" s="27">
        <v>167.61900354949083</v>
      </c>
      <c r="V26" s="28">
        <v>85.59355735030222</v>
      </c>
      <c r="X26" s="17" t="s">
        <v>23</v>
      </c>
      <c r="Y26" s="27" t="s">
        <v>246</v>
      </c>
      <c r="Z26" s="27">
        <v>169.48120043810383</v>
      </c>
      <c r="AA26" s="27">
        <v>197.2339004821747</v>
      </c>
      <c r="AB26" s="27">
        <v>192.7257216956805</v>
      </c>
      <c r="AC26" s="28" t="s">
        <v>294</v>
      </c>
      <c r="AE26" s="17" t="s">
        <v>23</v>
      </c>
      <c r="AF26" s="27" t="s">
        <v>246</v>
      </c>
      <c r="AG26" s="27">
        <v>122.87772277501783</v>
      </c>
      <c r="AH26" s="27">
        <v>179.40999507339203</v>
      </c>
      <c r="AI26" s="27">
        <v>398.70273567850256</v>
      </c>
      <c r="AJ26" s="28">
        <v>92.56576699351753</v>
      </c>
      <c r="AL26" s="17" t="s">
        <v>23</v>
      </c>
      <c r="AM26" s="27">
        <v>77.95828620593552</v>
      </c>
      <c r="AN26" s="27">
        <v>102.54431228052232</v>
      </c>
      <c r="AO26" s="27">
        <v>147.47294321915288</v>
      </c>
      <c r="AP26" s="27">
        <v>156.2768875214029</v>
      </c>
      <c r="AQ26" s="28">
        <v>86.04385724026262</v>
      </c>
    </row>
    <row r="27" spans="1:43" ht="15.75">
      <c r="A27" s="72" t="s">
        <v>24</v>
      </c>
      <c r="C27" s="17" t="s">
        <v>24</v>
      </c>
      <c r="D27" s="27">
        <v>84.33552079702744</v>
      </c>
      <c r="E27" s="27">
        <v>69.56279818551916</v>
      </c>
      <c r="F27" s="27">
        <v>117.24030827355298</v>
      </c>
      <c r="G27" s="27">
        <v>81.58623590659919</v>
      </c>
      <c r="H27" s="28">
        <v>65.47299759655293</v>
      </c>
      <c r="J27" s="17" t="s">
        <v>24</v>
      </c>
      <c r="K27" s="27" t="s">
        <v>294</v>
      </c>
      <c r="L27" s="27">
        <v>115.19245805503971</v>
      </c>
      <c r="M27" s="27">
        <v>189.94422715121422</v>
      </c>
      <c r="N27" s="27">
        <v>116.87314861672319</v>
      </c>
      <c r="O27" s="28">
        <v>126.15792482492789</v>
      </c>
      <c r="Q27" s="17" t="s">
        <v>24</v>
      </c>
      <c r="R27" s="27" t="s">
        <v>246</v>
      </c>
      <c r="S27" s="27">
        <v>128.94734048828175</v>
      </c>
      <c r="T27" s="27">
        <v>298.9908098054723</v>
      </c>
      <c r="U27" s="27">
        <v>313.9117422722846</v>
      </c>
      <c r="V27" s="28" t="s">
        <v>294</v>
      </c>
      <c r="X27" s="17" t="s">
        <v>24</v>
      </c>
      <c r="Y27" s="27" t="s">
        <v>246</v>
      </c>
      <c r="Z27" s="27">
        <v>194.2269266389922</v>
      </c>
      <c r="AA27" s="27">
        <v>214.89993279629962</v>
      </c>
      <c r="AB27" s="27" t="s">
        <v>294</v>
      </c>
      <c r="AC27" s="28">
        <v>140.20478915013038</v>
      </c>
      <c r="AE27" s="17" t="s">
        <v>24</v>
      </c>
      <c r="AF27" s="27" t="s">
        <v>246</v>
      </c>
      <c r="AG27" s="27">
        <v>111.83262612354639</v>
      </c>
      <c r="AH27" s="27">
        <v>212.54623176155815</v>
      </c>
      <c r="AI27" s="27">
        <v>284.69277894281834</v>
      </c>
      <c r="AJ27" s="28">
        <v>75.98001145712156</v>
      </c>
      <c r="AL27" s="17" t="s">
        <v>24</v>
      </c>
      <c r="AM27" s="27">
        <v>84.24907142977128</v>
      </c>
      <c r="AN27" s="27">
        <v>106.3375993824418</v>
      </c>
      <c r="AO27" s="27">
        <v>176.96974965479546</v>
      </c>
      <c r="AP27" s="27">
        <v>134.94309954449733</v>
      </c>
      <c r="AQ27" s="28">
        <v>86.05035616380107</v>
      </c>
    </row>
    <row r="28" spans="1:43" ht="15.75">
      <c r="A28" s="72" t="s">
        <v>25</v>
      </c>
      <c r="C28" s="17" t="s">
        <v>25</v>
      </c>
      <c r="D28" s="27">
        <v>91.62025678800426</v>
      </c>
      <c r="E28" s="27">
        <v>73.02010644666086</v>
      </c>
      <c r="F28" s="27">
        <v>103.82921474708593</v>
      </c>
      <c r="G28" s="27">
        <v>100.97656891847033</v>
      </c>
      <c r="H28" s="28">
        <v>61.24425912623983</v>
      </c>
      <c r="J28" s="17" t="s">
        <v>25</v>
      </c>
      <c r="K28" s="27">
        <v>0</v>
      </c>
      <c r="L28" s="27">
        <v>81.55484134863123</v>
      </c>
      <c r="M28" s="27">
        <v>142.58749828326572</v>
      </c>
      <c r="N28" s="27">
        <v>136.1680492269205</v>
      </c>
      <c r="O28" s="28">
        <v>114.32689067115471</v>
      </c>
      <c r="Q28" s="17" t="s">
        <v>25</v>
      </c>
      <c r="R28" s="27" t="s">
        <v>294</v>
      </c>
      <c r="S28" s="27">
        <v>95.71929194018428</v>
      </c>
      <c r="T28" s="27">
        <v>188.17880648786118</v>
      </c>
      <c r="U28" s="27">
        <v>85.56090465835335</v>
      </c>
      <c r="V28" s="28">
        <v>152.81851978569034</v>
      </c>
      <c r="X28" s="17" t="s">
        <v>25</v>
      </c>
      <c r="Y28" s="27" t="s">
        <v>294</v>
      </c>
      <c r="Z28" s="27">
        <v>153.1665138984629</v>
      </c>
      <c r="AA28" s="27">
        <v>242.0128821302494</v>
      </c>
      <c r="AB28" s="27">
        <v>159.6005868912955</v>
      </c>
      <c r="AC28" s="28" t="s">
        <v>294</v>
      </c>
      <c r="AE28" s="17" t="s">
        <v>25</v>
      </c>
      <c r="AF28" s="27" t="s">
        <v>246</v>
      </c>
      <c r="AG28" s="27">
        <v>109.51938261016082</v>
      </c>
      <c r="AH28" s="27">
        <v>155.77615451650138</v>
      </c>
      <c r="AI28" s="27">
        <v>296.53163995725055</v>
      </c>
      <c r="AJ28" s="28">
        <v>178.33975346103105</v>
      </c>
      <c r="AL28" s="17" t="s">
        <v>25</v>
      </c>
      <c r="AM28" s="27">
        <v>90.22972212470471</v>
      </c>
      <c r="AN28" s="27">
        <v>92.46531014519657</v>
      </c>
      <c r="AO28" s="27">
        <v>139.27371904880872</v>
      </c>
      <c r="AP28" s="27">
        <v>135.13141868638579</v>
      </c>
      <c r="AQ28" s="28">
        <v>91.35502013833013</v>
      </c>
    </row>
    <row r="29" spans="1:43" ht="15.75">
      <c r="A29" s="72" t="s">
        <v>26</v>
      </c>
      <c r="C29" s="17" t="s">
        <v>26</v>
      </c>
      <c r="D29" s="27">
        <v>74.95583589419877</v>
      </c>
      <c r="E29" s="27">
        <v>67.67856204398203</v>
      </c>
      <c r="F29" s="27">
        <v>94.7232291742675</v>
      </c>
      <c r="G29" s="27">
        <v>83.3711193744365</v>
      </c>
      <c r="H29" s="28">
        <v>101.92320848979557</v>
      </c>
      <c r="J29" s="17" t="s">
        <v>26</v>
      </c>
      <c r="K29" s="27">
        <v>10.903075106282458</v>
      </c>
      <c r="L29" s="27">
        <v>90.66791150025881</v>
      </c>
      <c r="M29" s="27">
        <v>123.47020645631393</v>
      </c>
      <c r="N29" s="27">
        <v>120.75225494193838</v>
      </c>
      <c r="O29" s="28">
        <v>99.20390954629607</v>
      </c>
      <c r="Q29" s="17" t="s">
        <v>26</v>
      </c>
      <c r="R29" s="27" t="s">
        <v>294</v>
      </c>
      <c r="S29" s="27">
        <v>96.49537505338185</v>
      </c>
      <c r="T29" s="27">
        <v>125.7301036806425</v>
      </c>
      <c r="U29" s="27">
        <v>148.6211032053622</v>
      </c>
      <c r="V29" s="28">
        <v>116.88222443353607</v>
      </c>
      <c r="X29" s="17" t="s">
        <v>26</v>
      </c>
      <c r="Y29" s="27" t="s">
        <v>294</v>
      </c>
      <c r="Z29" s="27">
        <v>128.43277866485616</v>
      </c>
      <c r="AA29" s="27">
        <v>129.61387851633307</v>
      </c>
      <c r="AB29" s="27">
        <v>147.45453082433468</v>
      </c>
      <c r="AC29" s="28">
        <v>135.32013972397723</v>
      </c>
      <c r="AE29" s="17" t="s">
        <v>26</v>
      </c>
      <c r="AF29" s="27" t="s">
        <v>246</v>
      </c>
      <c r="AG29" s="27">
        <v>76.59038246884747</v>
      </c>
      <c r="AH29" s="27">
        <v>104.0399851305332</v>
      </c>
      <c r="AI29" s="27">
        <v>201.35571322591727</v>
      </c>
      <c r="AJ29" s="28">
        <v>120.02407663183898</v>
      </c>
      <c r="AL29" s="17" t="s">
        <v>26</v>
      </c>
      <c r="AM29" s="27">
        <v>72.96291651916019</v>
      </c>
      <c r="AN29" s="27">
        <v>81.53309569983413</v>
      </c>
      <c r="AO29" s="27">
        <v>106.35657659943647</v>
      </c>
      <c r="AP29" s="27">
        <v>111.51929643500274</v>
      </c>
      <c r="AQ29" s="28">
        <v>106.85288912208706</v>
      </c>
    </row>
    <row r="30" spans="1:43" ht="15.75">
      <c r="A30" s="72" t="s">
        <v>27</v>
      </c>
      <c r="C30" s="17" t="s">
        <v>27</v>
      </c>
      <c r="D30" s="27">
        <v>85.6043759903882</v>
      </c>
      <c r="E30" s="27">
        <v>84.60197732606807</v>
      </c>
      <c r="F30" s="27">
        <v>83.75478568219538</v>
      </c>
      <c r="G30" s="27">
        <v>93.00190426349448</v>
      </c>
      <c r="H30" s="28">
        <v>119.48713031941689</v>
      </c>
      <c r="J30" s="17" t="s">
        <v>27</v>
      </c>
      <c r="K30" s="27">
        <v>21.975436583623704</v>
      </c>
      <c r="L30" s="27">
        <v>75.97556912803364</v>
      </c>
      <c r="M30" s="27">
        <v>121.73551428712645</v>
      </c>
      <c r="N30" s="27">
        <v>88.42929433008504</v>
      </c>
      <c r="O30" s="28">
        <v>105.24455703343808</v>
      </c>
      <c r="Q30" s="17" t="s">
        <v>27</v>
      </c>
      <c r="R30" s="27">
        <v>0</v>
      </c>
      <c r="S30" s="27">
        <v>68.63613841127415</v>
      </c>
      <c r="T30" s="27">
        <v>105.54074878200315</v>
      </c>
      <c r="U30" s="27">
        <v>138.75597522641343</v>
      </c>
      <c r="V30" s="28">
        <v>174.55472644306226</v>
      </c>
      <c r="X30" s="17" t="s">
        <v>27</v>
      </c>
      <c r="Y30" s="27" t="s">
        <v>294</v>
      </c>
      <c r="Z30" s="27">
        <v>128.41715599144416</v>
      </c>
      <c r="AA30" s="27">
        <v>189.421423237069</v>
      </c>
      <c r="AB30" s="27">
        <v>128.5962998573295</v>
      </c>
      <c r="AC30" s="28">
        <v>79.7951450916201</v>
      </c>
      <c r="AE30" s="17" t="s">
        <v>27</v>
      </c>
      <c r="AF30" s="27" t="s">
        <v>246</v>
      </c>
      <c r="AG30" s="27">
        <v>70.38886234180116</v>
      </c>
      <c r="AH30" s="27">
        <v>87.56287381094938</v>
      </c>
      <c r="AI30" s="27">
        <v>162.8448797708317</v>
      </c>
      <c r="AJ30" s="28">
        <v>150.88583161815993</v>
      </c>
      <c r="AL30" s="17" t="s">
        <v>27</v>
      </c>
      <c r="AM30" s="27">
        <v>83.67495983568928</v>
      </c>
      <c r="AN30" s="27">
        <v>78.83483332476389</v>
      </c>
      <c r="AO30" s="27">
        <v>98.39434025983324</v>
      </c>
      <c r="AP30" s="27">
        <v>106.76416992370514</v>
      </c>
      <c r="AQ30" s="28">
        <v>126.15692482302117</v>
      </c>
    </row>
    <row r="31" spans="1:43" ht="15.75">
      <c r="A31" s="72" t="s">
        <v>28</v>
      </c>
      <c r="C31" s="17" t="s">
        <v>28</v>
      </c>
      <c r="D31" s="27">
        <v>98.26610678262354</v>
      </c>
      <c r="E31" s="27">
        <v>89.47945232654791</v>
      </c>
      <c r="F31" s="27">
        <v>75.19889191742085</v>
      </c>
      <c r="G31" s="27">
        <v>96.25281717452218</v>
      </c>
      <c r="H31" s="28">
        <v>101.07463871555797</v>
      </c>
      <c r="J31" s="17" t="s">
        <v>28</v>
      </c>
      <c r="K31" s="27">
        <v>6.9927754842406324</v>
      </c>
      <c r="L31" s="27">
        <v>86.8250484206279</v>
      </c>
      <c r="M31" s="27">
        <v>111.97605253093442</v>
      </c>
      <c r="N31" s="27">
        <v>85.92605940535711</v>
      </c>
      <c r="O31" s="28">
        <v>70.96223819072961</v>
      </c>
      <c r="Q31" s="17" t="s">
        <v>28</v>
      </c>
      <c r="R31" s="27" t="s">
        <v>294</v>
      </c>
      <c r="S31" s="27">
        <v>74.47720299525511</v>
      </c>
      <c r="T31" s="27">
        <v>111.09375040566613</v>
      </c>
      <c r="U31" s="27">
        <v>136.6660314844666</v>
      </c>
      <c r="V31" s="28">
        <v>90.19712866541626</v>
      </c>
      <c r="X31" s="17" t="s">
        <v>28</v>
      </c>
      <c r="Y31" s="27" t="s">
        <v>294</v>
      </c>
      <c r="Z31" s="27">
        <v>132.48703524680147</v>
      </c>
      <c r="AA31" s="27">
        <v>137.23510876773688</v>
      </c>
      <c r="AB31" s="27">
        <v>132.43275270713485</v>
      </c>
      <c r="AC31" s="28" t="s">
        <v>294</v>
      </c>
      <c r="AE31" s="17" t="s">
        <v>28</v>
      </c>
      <c r="AF31" s="27" t="s">
        <v>246</v>
      </c>
      <c r="AG31" s="27">
        <v>92.53813779010126</v>
      </c>
      <c r="AH31" s="27">
        <v>96.32670733408384</v>
      </c>
      <c r="AI31" s="27">
        <v>146.35691651117946</v>
      </c>
      <c r="AJ31" s="28">
        <v>112.36311996514615</v>
      </c>
      <c r="AL31" s="17" t="s">
        <v>28</v>
      </c>
      <c r="AM31" s="27">
        <v>95.91664057413549</v>
      </c>
      <c r="AN31" s="27">
        <v>89.81227330012197</v>
      </c>
      <c r="AO31" s="27">
        <v>92.2010814994379</v>
      </c>
      <c r="AP31" s="27">
        <v>109.6078515280579</v>
      </c>
      <c r="AQ31" s="28">
        <v>100.72178783840062</v>
      </c>
    </row>
    <row r="32" spans="1:43" ht="15.75">
      <c r="A32" s="72" t="s">
        <v>144</v>
      </c>
      <c r="C32" s="17" t="s">
        <v>144</v>
      </c>
      <c r="D32" s="27">
        <v>99.78204162905551</v>
      </c>
      <c r="E32" s="27">
        <v>68.58386180332306</v>
      </c>
      <c r="F32" s="27">
        <v>56.14369935375324</v>
      </c>
      <c r="G32" s="27">
        <v>69.10096206657812</v>
      </c>
      <c r="H32" s="28">
        <v>67.54597542752289</v>
      </c>
      <c r="J32" s="17" t="s">
        <v>144</v>
      </c>
      <c r="K32" s="27">
        <v>0</v>
      </c>
      <c r="L32" s="27">
        <v>109.33718844967692</v>
      </c>
      <c r="M32" s="27">
        <v>99.77194095668419</v>
      </c>
      <c r="N32" s="27">
        <v>70.46663035808697</v>
      </c>
      <c r="O32" s="28" t="s">
        <v>295</v>
      </c>
      <c r="Q32" s="17" t="s">
        <v>144</v>
      </c>
      <c r="R32" s="27">
        <v>16.55281636223185</v>
      </c>
      <c r="S32" s="27">
        <v>62.83459552740751</v>
      </c>
      <c r="T32" s="27">
        <v>78.4598974566993</v>
      </c>
      <c r="U32" s="27" t="s">
        <v>295</v>
      </c>
      <c r="V32" s="28" t="s">
        <v>295</v>
      </c>
      <c r="X32" s="17" t="s">
        <v>144</v>
      </c>
      <c r="Y32" s="27">
        <v>0</v>
      </c>
      <c r="Z32" s="27" t="s">
        <v>295</v>
      </c>
      <c r="AA32" s="27">
        <v>261.81030140983603</v>
      </c>
      <c r="AB32" s="27" t="s">
        <v>295</v>
      </c>
      <c r="AC32" s="28" t="s">
        <v>295</v>
      </c>
      <c r="AE32" s="17" t="s">
        <v>144</v>
      </c>
      <c r="AF32" s="27" t="s">
        <v>246</v>
      </c>
      <c r="AG32" s="27">
        <v>67.15259181342387</v>
      </c>
      <c r="AH32" s="27">
        <v>99.85630661137631</v>
      </c>
      <c r="AI32" s="27">
        <v>66.01934057115903</v>
      </c>
      <c r="AJ32" s="28">
        <v>100.98323410876864</v>
      </c>
      <c r="AL32" s="17" t="s">
        <v>144</v>
      </c>
      <c r="AM32" s="27">
        <v>97.28303374886461</v>
      </c>
      <c r="AN32" s="27">
        <v>70.08930206576964</v>
      </c>
      <c r="AO32" s="27">
        <v>81.47152155717839</v>
      </c>
      <c r="AP32" s="27">
        <v>69.20816490104723</v>
      </c>
      <c r="AQ32" s="28">
        <v>75.43833386418552</v>
      </c>
    </row>
    <row r="33" spans="1:43" ht="16.5" thickBot="1">
      <c r="A33" s="71"/>
      <c r="C33" s="14"/>
      <c r="D33" s="20"/>
      <c r="E33" s="20"/>
      <c r="F33" s="20"/>
      <c r="G33" s="20"/>
      <c r="H33" s="21"/>
      <c r="J33" s="14"/>
      <c r="K33" s="20"/>
      <c r="L33" s="20"/>
      <c r="M33" s="20"/>
      <c r="N33" s="20"/>
      <c r="O33" s="21"/>
      <c r="Q33" s="14"/>
      <c r="R33" s="20"/>
      <c r="S33" s="20"/>
      <c r="T33" s="20"/>
      <c r="U33" s="20"/>
      <c r="V33" s="21"/>
      <c r="X33" s="14"/>
      <c r="Y33" s="20"/>
      <c r="Z33" s="20"/>
      <c r="AA33" s="20"/>
      <c r="AB33" s="20"/>
      <c r="AC33" s="21"/>
      <c r="AE33" s="14"/>
      <c r="AF33" s="20"/>
      <c r="AG33" s="20"/>
      <c r="AH33" s="20"/>
      <c r="AI33" s="20"/>
      <c r="AJ33" s="21"/>
      <c r="AL33" s="14"/>
      <c r="AM33" s="20"/>
      <c r="AN33" s="20"/>
      <c r="AO33" s="20"/>
      <c r="AP33" s="20"/>
      <c r="AQ33" s="21"/>
    </row>
    <row r="34" spans="1:43" s="119" customFormat="1" ht="15.75">
      <c r="A34" s="74" t="s">
        <v>174</v>
      </c>
      <c r="C34" s="29" t="s">
        <v>174</v>
      </c>
      <c r="D34" s="61"/>
      <c r="E34" s="61"/>
      <c r="F34" s="61"/>
      <c r="G34" s="61"/>
      <c r="H34" s="62"/>
      <c r="J34" s="29" t="s">
        <v>14</v>
      </c>
      <c r="K34" s="61"/>
      <c r="L34" s="61"/>
      <c r="M34" s="61"/>
      <c r="N34" s="61"/>
      <c r="O34" s="62"/>
      <c r="Q34" s="29" t="s">
        <v>14</v>
      </c>
      <c r="R34" s="61"/>
      <c r="S34" s="61"/>
      <c r="T34" s="61"/>
      <c r="U34" s="61"/>
      <c r="V34" s="62"/>
      <c r="X34" s="29" t="s">
        <v>14</v>
      </c>
      <c r="Y34" s="61"/>
      <c r="Z34" s="61"/>
      <c r="AA34" s="61"/>
      <c r="AB34" s="61"/>
      <c r="AC34" s="62"/>
      <c r="AE34" s="29" t="s">
        <v>14</v>
      </c>
      <c r="AF34" s="61"/>
      <c r="AG34" s="61"/>
      <c r="AH34" s="61"/>
      <c r="AI34" s="61"/>
      <c r="AJ34" s="62"/>
      <c r="AL34" s="29" t="s">
        <v>14</v>
      </c>
      <c r="AM34" s="61"/>
      <c r="AN34" s="61"/>
      <c r="AO34" s="61"/>
      <c r="AP34" s="61"/>
      <c r="AQ34" s="62"/>
    </row>
    <row r="35" spans="1:43" s="119" customFormat="1" ht="15.75">
      <c r="A35" s="71"/>
      <c r="C35" s="14"/>
      <c r="D35" s="32"/>
      <c r="E35" s="32"/>
      <c r="F35" s="32"/>
      <c r="G35" s="32"/>
      <c r="H35" s="33"/>
      <c r="J35" s="14"/>
      <c r="K35" s="32"/>
      <c r="L35" s="32"/>
      <c r="M35" s="32"/>
      <c r="N35" s="32"/>
      <c r="O35" s="33"/>
      <c r="Q35" s="14"/>
      <c r="R35" s="32"/>
      <c r="S35" s="32"/>
      <c r="T35" s="32"/>
      <c r="U35" s="32"/>
      <c r="V35" s="33"/>
      <c r="X35" s="14"/>
      <c r="Y35" s="32"/>
      <c r="Z35" s="32"/>
      <c r="AA35" s="32"/>
      <c r="AB35" s="32"/>
      <c r="AC35" s="33"/>
      <c r="AE35" s="14"/>
      <c r="AF35" s="32"/>
      <c r="AG35" s="32"/>
      <c r="AH35" s="32"/>
      <c r="AI35" s="32"/>
      <c r="AJ35" s="33"/>
      <c r="AL35" s="14"/>
      <c r="AM35" s="32"/>
      <c r="AN35" s="32"/>
      <c r="AO35" s="32"/>
      <c r="AP35" s="32"/>
      <c r="AQ35" s="33"/>
    </row>
    <row r="36" spans="1:43" s="119" customFormat="1" ht="18.75">
      <c r="A36" s="75" t="s">
        <v>180</v>
      </c>
      <c r="C36" s="6" t="s">
        <v>180</v>
      </c>
      <c r="D36" s="30">
        <v>138.23711799908583</v>
      </c>
      <c r="E36" s="30">
        <v>104.97160988868993</v>
      </c>
      <c r="F36" s="30">
        <v>72.73647799950461</v>
      </c>
      <c r="G36" s="30">
        <v>44.7228279179811</v>
      </c>
      <c r="H36" s="31">
        <v>38.53390748622593</v>
      </c>
      <c r="J36" s="6" t="s">
        <v>180</v>
      </c>
      <c r="K36" s="30">
        <v>48.369410036886336</v>
      </c>
      <c r="L36" s="30">
        <v>28.04831280775823</v>
      </c>
      <c r="M36" s="30">
        <v>67.24628138225063</v>
      </c>
      <c r="N36" s="30">
        <v>13.491665840670354</v>
      </c>
      <c r="O36" s="31">
        <v>6.117109942026854</v>
      </c>
      <c r="Q36" s="6" t="s">
        <v>180</v>
      </c>
      <c r="R36" s="30">
        <v>9.502807800127513</v>
      </c>
      <c r="S36" s="30">
        <v>57.770696310052855</v>
      </c>
      <c r="T36" s="30">
        <v>117.771331613347</v>
      </c>
      <c r="U36" s="30">
        <v>26.93643416969784</v>
      </c>
      <c r="V36" s="31">
        <v>12.771441994754062</v>
      </c>
      <c r="X36" s="6" t="s">
        <v>180</v>
      </c>
      <c r="Y36" s="30">
        <v>0.5990092430846733</v>
      </c>
      <c r="Z36" s="30">
        <v>49.82527765010798</v>
      </c>
      <c r="AA36" s="30">
        <v>144.34268165384154</v>
      </c>
      <c r="AB36" s="30">
        <v>17.264730529234413</v>
      </c>
      <c r="AC36" s="31">
        <v>2.350600616772158</v>
      </c>
      <c r="AE36" s="6" t="s">
        <v>180</v>
      </c>
      <c r="AF36" s="30" t="s">
        <v>246</v>
      </c>
      <c r="AG36" s="30">
        <v>65.98901519700101</v>
      </c>
      <c r="AH36" s="30">
        <v>182.93612519082424</v>
      </c>
      <c r="AI36" s="30">
        <v>438.9029934433136</v>
      </c>
      <c r="AJ36" s="31">
        <v>28.712862670400515</v>
      </c>
      <c r="AL36" s="6" t="s">
        <v>180</v>
      </c>
      <c r="AM36" s="30">
        <v>152.79579515577936</v>
      </c>
      <c r="AN36" s="30">
        <v>121.22146357922637</v>
      </c>
      <c r="AO36" s="30">
        <v>236.59395172537924</v>
      </c>
      <c r="AP36" s="30">
        <v>140.4757539908738</v>
      </c>
      <c r="AQ36" s="31">
        <v>41.06847968607813</v>
      </c>
    </row>
    <row r="37" spans="1:43" s="119" customFormat="1" ht="15.75">
      <c r="A37" s="75" t="s">
        <v>15</v>
      </c>
      <c r="C37" s="6" t="s">
        <v>15</v>
      </c>
      <c r="D37" s="25">
        <v>39</v>
      </c>
      <c r="E37" s="25">
        <v>42</v>
      </c>
      <c r="F37" s="25">
        <v>40</v>
      </c>
      <c r="G37" s="25">
        <v>38</v>
      </c>
      <c r="H37" s="26">
        <v>32</v>
      </c>
      <c r="J37" s="6" t="s">
        <v>15</v>
      </c>
      <c r="K37" s="25">
        <v>9</v>
      </c>
      <c r="L37" s="25">
        <v>36</v>
      </c>
      <c r="M37" s="25">
        <v>30</v>
      </c>
      <c r="N37" s="25">
        <v>23</v>
      </c>
      <c r="O37" s="26">
        <v>12</v>
      </c>
      <c r="Q37" s="6" t="s">
        <v>15</v>
      </c>
      <c r="R37" s="25">
        <v>2</v>
      </c>
      <c r="S37" s="25">
        <v>38</v>
      </c>
      <c r="T37" s="25">
        <v>28</v>
      </c>
      <c r="U37" s="25">
        <v>11</v>
      </c>
      <c r="V37" s="26">
        <v>7</v>
      </c>
      <c r="X37" s="6" t="s">
        <v>15</v>
      </c>
      <c r="Y37" s="25">
        <v>1</v>
      </c>
      <c r="Z37" s="25">
        <v>25</v>
      </c>
      <c r="AA37" s="25">
        <v>24</v>
      </c>
      <c r="AB37" s="25">
        <v>9</v>
      </c>
      <c r="AC37" s="26">
        <v>4</v>
      </c>
      <c r="AE37" s="6" t="s">
        <v>15</v>
      </c>
      <c r="AF37" s="25" t="s">
        <v>246</v>
      </c>
      <c r="AG37" s="25">
        <v>39</v>
      </c>
      <c r="AH37" s="25">
        <v>39</v>
      </c>
      <c r="AI37" s="25">
        <v>27</v>
      </c>
      <c r="AJ37" s="26">
        <v>19</v>
      </c>
      <c r="AL37" s="6" t="s">
        <v>15</v>
      </c>
      <c r="AM37" s="25">
        <v>39</v>
      </c>
      <c r="AN37" s="25">
        <v>44</v>
      </c>
      <c r="AO37" s="25">
        <v>44</v>
      </c>
      <c r="AP37" s="25">
        <v>40</v>
      </c>
      <c r="AQ37" s="26">
        <v>36</v>
      </c>
    </row>
    <row r="38" spans="1:43" s="119" customFormat="1" ht="18.75">
      <c r="A38" s="75" t="s">
        <v>37</v>
      </c>
      <c r="C38" s="6" t="s">
        <v>37</v>
      </c>
      <c r="D38" s="30">
        <v>5.059948128002472E-13</v>
      </c>
      <c r="E38" s="30">
        <v>2.6381302054806296E-07</v>
      </c>
      <c r="F38" s="30">
        <v>0.001182830512637832</v>
      </c>
      <c r="G38" s="30">
        <v>0.21030295083308806</v>
      </c>
      <c r="H38" s="31">
        <v>0.1979170921277889</v>
      </c>
      <c r="J38" s="6" t="s">
        <v>37</v>
      </c>
      <c r="K38" s="30">
        <v>2.1784966913983685E-07</v>
      </c>
      <c r="L38" s="30">
        <v>0.8254742309451464</v>
      </c>
      <c r="M38" s="30">
        <v>0.00011235517794111123</v>
      </c>
      <c r="N38" s="30">
        <v>0.9405098672880237</v>
      </c>
      <c r="O38" s="31">
        <v>0.9100637865947188</v>
      </c>
      <c r="Q38" s="6" t="s">
        <v>37</v>
      </c>
      <c r="R38" s="30">
        <v>0.008639557609651027</v>
      </c>
      <c r="S38" s="30">
        <v>0.020848925923499066</v>
      </c>
      <c r="T38" s="30">
        <v>5.596549763074801E-13</v>
      </c>
      <c r="U38" s="30">
        <v>0.004697907143618365</v>
      </c>
      <c r="V38" s="31">
        <v>0.07787688650565211</v>
      </c>
      <c r="X38" s="6" t="s">
        <v>37</v>
      </c>
      <c r="Y38" s="30">
        <v>0.4389562945940493</v>
      </c>
      <c r="Z38" s="30">
        <v>0.0022393741964762334</v>
      </c>
      <c r="AA38" s="30">
        <v>3.6968337303097215E-19</v>
      </c>
      <c r="AB38" s="30">
        <v>0.04472815800102665</v>
      </c>
      <c r="AC38" s="31">
        <v>0.6715723126675227</v>
      </c>
      <c r="AE38" s="6" t="s">
        <v>37</v>
      </c>
      <c r="AF38" s="30" t="s">
        <v>246</v>
      </c>
      <c r="AG38" s="30">
        <v>0.004433661249368618</v>
      </c>
      <c r="AH38" s="30">
        <v>1.6339122610145074E-20</v>
      </c>
      <c r="AI38" s="30">
        <v>0</v>
      </c>
      <c r="AJ38" s="31">
        <v>0.07063785005038929</v>
      </c>
      <c r="AL38" s="6" t="s">
        <v>37</v>
      </c>
      <c r="AM38" s="30">
        <v>2.15322312939505E-15</v>
      </c>
      <c r="AN38" s="30">
        <v>3.816302933907574E-09</v>
      </c>
      <c r="AO38" s="30">
        <v>3.406542267054021E-28</v>
      </c>
      <c r="AP38" s="30">
        <v>4.264230079011676E-13</v>
      </c>
      <c r="AQ38" s="31">
        <v>0.2581100472095058</v>
      </c>
    </row>
    <row r="39" spans="1:43" s="119" customFormat="1" ht="15.75">
      <c r="A39" s="75"/>
      <c r="C39" s="6"/>
      <c r="D39" s="30"/>
      <c r="E39" s="30"/>
      <c r="F39" s="30"/>
      <c r="G39" s="30"/>
      <c r="H39" s="31"/>
      <c r="J39" s="6"/>
      <c r="K39" s="30"/>
      <c r="L39" s="30"/>
      <c r="M39" s="30"/>
      <c r="N39" s="30"/>
      <c r="O39" s="31"/>
      <c r="Q39" s="6"/>
      <c r="R39" s="30"/>
      <c r="S39" s="30"/>
      <c r="T39" s="30"/>
      <c r="U39" s="30"/>
      <c r="V39" s="31"/>
      <c r="X39" s="6"/>
      <c r="Y39" s="30"/>
      <c r="Z39" s="30"/>
      <c r="AA39" s="30"/>
      <c r="AB39" s="30"/>
      <c r="AC39" s="31"/>
      <c r="AE39" s="6"/>
      <c r="AF39" s="30"/>
      <c r="AG39" s="30"/>
      <c r="AH39" s="30"/>
      <c r="AI39" s="30"/>
      <c r="AJ39" s="31"/>
      <c r="AL39" s="6"/>
      <c r="AM39" s="30"/>
      <c r="AN39" s="30"/>
      <c r="AO39" s="30"/>
      <c r="AP39" s="30"/>
      <c r="AQ39" s="31"/>
    </row>
    <row r="40" spans="1:43" s="119" customFormat="1" ht="15.75">
      <c r="A40" s="75" t="s">
        <v>176</v>
      </c>
      <c r="C40" s="6" t="s">
        <v>176</v>
      </c>
      <c r="D40" s="34">
        <v>168.60928408671998</v>
      </c>
      <c r="E40" s="34">
        <v>141.8314663699904</v>
      </c>
      <c r="F40" s="34">
        <v>100.10251049814204</v>
      </c>
      <c r="G40" s="34">
        <v>61.96446213793274</v>
      </c>
      <c r="H40" s="35">
        <v>75.6197951033779</v>
      </c>
      <c r="J40" s="6" t="s">
        <v>176</v>
      </c>
      <c r="K40" s="34">
        <v>109.07268507706365</v>
      </c>
      <c r="L40" s="34">
        <v>52.68145117852067</v>
      </c>
      <c r="M40" s="34">
        <v>73.02691430687982</v>
      </c>
      <c r="N40" s="34">
        <v>39.011191804845495</v>
      </c>
      <c r="O40" s="35">
        <v>40.89794389186999</v>
      </c>
      <c r="Q40" s="6" t="s">
        <v>176</v>
      </c>
      <c r="R40" s="34">
        <v>25.77705927699034</v>
      </c>
      <c r="S40" s="34">
        <v>82.49245114185331</v>
      </c>
      <c r="T40" s="34">
        <v>106.63585269051636</v>
      </c>
      <c r="U40" s="34">
        <v>65.9695071466821</v>
      </c>
      <c r="V40" s="35">
        <v>53.71259442930308</v>
      </c>
      <c r="X40" s="6" t="s">
        <v>176</v>
      </c>
      <c r="Y40" s="34">
        <v>2.8467394060086204</v>
      </c>
      <c r="Z40" s="34">
        <v>70.09868987311009</v>
      </c>
      <c r="AA40" s="34">
        <v>153.0682868488604</v>
      </c>
      <c r="AB40" s="34">
        <v>76.77149670306228</v>
      </c>
      <c r="AC40" s="35">
        <v>38.236881469707065</v>
      </c>
      <c r="AE40" s="6" t="s">
        <v>176</v>
      </c>
      <c r="AF40" s="34" t="s">
        <v>246</v>
      </c>
      <c r="AG40" s="34">
        <v>86.65266801134428</v>
      </c>
      <c r="AH40" s="34">
        <v>152.98700355337382</v>
      </c>
      <c r="AI40" s="34">
        <v>314.89556328071524</v>
      </c>
      <c r="AJ40" s="35">
        <v>59.19809998121234</v>
      </c>
      <c r="AL40" s="6" t="s">
        <v>176</v>
      </c>
      <c r="AM40" s="34">
        <v>186.0881836368945</v>
      </c>
      <c r="AN40" s="34">
        <v>151.83166047876426</v>
      </c>
      <c r="AO40" s="34">
        <v>211.61379674930333</v>
      </c>
      <c r="AP40" s="34">
        <v>131.82881897806047</v>
      </c>
      <c r="AQ40" s="35">
        <v>61.04152937962544</v>
      </c>
    </row>
    <row r="41" spans="1:43" s="119" customFormat="1" ht="15.75">
      <c r="A41" s="75" t="s">
        <v>15</v>
      </c>
      <c r="C41" s="6" t="s">
        <v>15</v>
      </c>
      <c r="D41" s="25">
        <v>43</v>
      </c>
      <c r="E41" s="25">
        <v>47</v>
      </c>
      <c r="F41" s="25">
        <v>47</v>
      </c>
      <c r="G41" s="25">
        <v>47</v>
      </c>
      <c r="H41" s="26">
        <v>47</v>
      </c>
      <c r="J41" s="6" t="s">
        <v>15</v>
      </c>
      <c r="K41" s="25">
        <v>27</v>
      </c>
      <c r="L41" s="25">
        <v>47</v>
      </c>
      <c r="M41" s="25">
        <v>48</v>
      </c>
      <c r="N41" s="25">
        <v>47</v>
      </c>
      <c r="O41" s="26">
        <v>47</v>
      </c>
      <c r="Q41" s="6" t="s">
        <v>15</v>
      </c>
      <c r="R41" s="25">
        <v>23</v>
      </c>
      <c r="S41" s="25">
        <v>47</v>
      </c>
      <c r="T41" s="25">
        <v>48</v>
      </c>
      <c r="U41" s="25">
        <v>47</v>
      </c>
      <c r="V41" s="26">
        <v>47</v>
      </c>
      <c r="X41" s="6" t="s">
        <v>15</v>
      </c>
      <c r="Y41" s="25">
        <v>13</v>
      </c>
      <c r="Z41" s="25">
        <v>48</v>
      </c>
      <c r="AA41" s="25">
        <v>47</v>
      </c>
      <c r="AB41" s="25">
        <v>47</v>
      </c>
      <c r="AC41" s="26">
        <v>47</v>
      </c>
      <c r="AE41" s="6" t="s">
        <v>15</v>
      </c>
      <c r="AF41" s="25" t="s">
        <v>246</v>
      </c>
      <c r="AG41" s="25">
        <v>47</v>
      </c>
      <c r="AH41" s="25">
        <v>47</v>
      </c>
      <c r="AI41" s="25">
        <v>46</v>
      </c>
      <c r="AJ41" s="26">
        <v>47</v>
      </c>
      <c r="AL41" s="6" t="s">
        <v>15</v>
      </c>
      <c r="AM41" s="25">
        <v>43</v>
      </c>
      <c r="AN41" s="25">
        <v>48</v>
      </c>
      <c r="AO41" s="25">
        <v>48</v>
      </c>
      <c r="AP41" s="25">
        <v>47</v>
      </c>
      <c r="AQ41" s="26">
        <v>47</v>
      </c>
    </row>
    <row r="42" spans="1:43" s="119" customFormat="1" ht="18.75">
      <c r="A42" s="75" t="s">
        <v>38</v>
      </c>
      <c r="C42" s="6" t="s">
        <v>38</v>
      </c>
      <c r="D42" s="30">
        <v>8.733076238459248E-17</v>
      </c>
      <c r="E42" s="30">
        <v>1.887816706248397E-11</v>
      </c>
      <c r="F42" s="30">
        <v>1.0435340847673929E-05</v>
      </c>
      <c r="G42" s="30">
        <v>0.07053507379435067</v>
      </c>
      <c r="H42" s="31">
        <v>0.0050927269204709205</v>
      </c>
      <c r="J42" s="6" t="s">
        <v>38</v>
      </c>
      <c r="K42" s="30">
        <v>7.957547909321678E-12</v>
      </c>
      <c r="L42" s="30">
        <v>0.26366499138342364</v>
      </c>
      <c r="M42" s="30">
        <v>0.011431561212182216</v>
      </c>
      <c r="N42" s="30">
        <v>0.7898990357438157</v>
      </c>
      <c r="O42" s="31">
        <v>0.722164563529914</v>
      </c>
      <c r="Q42" s="6" t="s">
        <v>38</v>
      </c>
      <c r="R42" s="30">
        <v>0.31150317911754655</v>
      </c>
      <c r="S42" s="30">
        <v>0.0010561698575622367</v>
      </c>
      <c r="T42" s="30">
        <v>2.428676168661755E-06</v>
      </c>
      <c r="U42" s="30">
        <v>0.03524702053696312</v>
      </c>
      <c r="V42" s="31">
        <v>0.2327133965351405</v>
      </c>
      <c r="X42" s="6" t="s">
        <v>38</v>
      </c>
      <c r="Y42" s="30">
        <v>0.9984327565083021</v>
      </c>
      <c r="Z42" s="30">
        <v>0.020380422696498614</v>
      </c>
      <c r="AA42" s="30">
        <v>3.6908692749784643E-13</v>
      </c>
      <c r="AB42" s="30">
        <v>0.003953707803969202</v>
      </c>
      <c r="AC42" s="31">
        <v>0.815165497095689</v>
      </c>
      <c r="AE42" s="6" t="s">
        <v>38</v>
      </c>
      <c r="AF42" s="30" t="s">
        <v>246</v>
      </c>
      <c r="AG42" s="30">
        <v>0.00038071629820649326</v>
      </c>
      <c r="AH42" s="30">
        <v>3.7990954938407764E-13</v>
      </c>
      <c r="AI42" s="30">
        <v>6.471178641803617E-41</v>
      </c>
      <c r="AJ42" s="31">
        <v>0.10920961929577373</v>
      </c>
      <c r="AL42" s="6" t="s">
        <v>38</v>
      </c>
      <c r="AM42" s="30">
        <v>1.0265731455566048E-19</v>
      </c>
      <c r="AN42" s="30">
        <v>1.0439813520797034E-12</v>
      </c>
      <c r="AO42" s="30">
        <v>2.0184168078883745E-22</v>
      </c>
      <c r="AP42" s="30">
        <v>5.598034358631519E-10</v>
      </c>
      <c r="AQ42" s="31">
        <v>0.08193338943989853</v>
      </c>
    </row>
    <row r="43" spans="1:43" s="119" customFormat="1" ht="15.75">
      <c r="A43" s="71"/>
      <c r="C43" s="14"/>
      <c r="D43" s="36"/>
      <c r="E43" s="36"/>
      <c r="F43" s="36"/>
      <c r="G43" s="36"/>
      <c r="H43" s="37"/>
      <c r="J43" s="14"/>
      <c r="K43" s="36"/>
      <c r="L43" s="36"/>
      <c r="M43" s="36"/>
      <c r="N43" s="36"/>
      <c r="O43" s="37"/>
      <c r="Q43" s="14"/>
      <c r="R43" s="36"/>
      <c r="S43" s="36"/>
      <c r="T43" s="36"/>
      <c r="U43" s="36"/>
      <c r="V43" s="37"/>
      <c r="X43" s="14"/>
      <c r="Y43" s="36"/>
      <c r="Z43" s="36"/>
      <c r="AA43" s="36"/>
      <c r="AB43" s="36"/>
      <c r="AC43" s="37"/>
      <c r="AE43" s="14"/>
      <c r="AF43" s="36"/>
      <c r="AG43" s="36"/>
      <c r="AH43" s="36"/>
      <c r="AI43" s="36"/>
      <c r="AJ43" s="37"/>
      <c r="AL43" s="14"/>
      <c r="AM43" s="36"/>
      <c r="AN43" s="36"/>
      <c r="AO43" s="36"/>
      <c r="AP43" s="36"/>
      <c r="AQ43" s="37"/>
    </row>
    <row r="44" spans="1:43" s="119" customFormat="1" ht="15.75">
      <c r="A44" s="75" t="s">
        <v>16</v>
      </c>
      <c r="C44" s="6" t="s">
        <v>16</v>
      </c>
      <c r="D44" s="30" t="s">
        <v>357</v>
      </c>
      <c r="E44" s="30" t="s">
        <v>358</v>
      </c>
      <c r="F44" s="30" t="s">
        <v>359</v>
      </c>
      <c r="G44" s="30" t="s">
        <v>360</v>
      </c>
      <c r="H44" s="31" t="s">
        <v>361</v>
      </c>
      <c r="J44" s="6" t="s">
        <v>16</v>
      </c>
      <c r="K44" s="30" t="s">
        <v>367</v>
      </c>
      <c r="L44" s="30" t="s">
        <v>368</v>
      </c>
      <c r="M44" s="30" t="s">
        <v>369</v>
      </c>
      <c r="N44" s="30" t="s">
        <v>370</v>
      </c>
      <c r="O44" s="31" t="s">
        <v>371</v>
      </c>
      <c r="Q44" s="6" t="s">
        <v>16</v>
      </c>
      <c r="R44" s="30" t="s">
        <v>376</v>
      </c>
      <c r="S44" s="30" t="s">
        <v>377</v>
      </c>
      <c r="T44" s="30" t="s">
        <v>378</v>
      </c>
      <c r="U44" s="30" t="s">
        <v>379</v>
      </c>
      <c r="V44" s="31" t="s">
        <v>380</v>
      </c>
      <c r="X44" s="6" t="s">
        <v>16</v>
      </c>
      <c r="Y44" s="30" t="s">
        <v>372</v>
      </c>
      <c r="Z44" s="30" t="s">
        <v>386</v>
      </c>
      <c r="AA44" s="30" t="s">
        <v>387</v>
      </c>
      <c r="AB44" s="30" t="s">
        <v>388</v>
      </c>
      <c r="AC44" s="31" t="s">
        <v>389</v>
      </c>
      <c r="AE44" s="6" t="s">
        <v>16</v>
      </c>
      <c r="AF44" s="30" t="s">
        <v>246</v>
      </c>
      <c r="AG44" s="30" t="s">
        <v>394</v>
      </c>
      <c r="AH44" s="30" t="s">
        <v>395</v>
      </c>
      <c r="AI44" s="30" t="s">
        <v>396</v>
      </c>
      <c r="AJ44" s="31" t="s">
        <v>397</v>
      </c>
      <c r="AL44" s="6" t="s">
        <v>16</v>
      </c>
      <c r="AM44" s="30" t="s">
        <v>357</v>
      </c>
      <c r="AN44" s="30" t="s">
        <v>402</v>
      </c>
      <c r="AO44" s="30" t="s">
        <v>403</v>
      </c>
      <c r="AP44" s="30" t="s">
        <v>404</v>
      </c>
      <c r="AQ44" s="31" t="s">
        <v>405</v>
      </c>
    </row>
    <row r="45" spans="1:43" s="119" customFormat="1" ht="15.75">
      <c r="A45" s="75" t="s">
        <v>39</v>
      </c>
      <c r="C45" s="6" t="s">
        <v>39</v>
      </c>
      <c r="D45" s="30">
        <v>1.429926123819314E-05</v>
      </c>
      <c r="E45" s="30">
        <v>5.631591193377972E-09</v>
      </c>
      <c r="F45" s="30">
        <v>0.006426576095691416</v>
      </c>
      <c r="G45" s="30">
        <v>0.07295138851623051</v>
      </c>
      <c r="H45" s="31">
        <v>0.11018416518345475</v>
      </c>
      <c r="J45" s="6" t="s">
        <v>39</v>
      </c>
      <c r="K45" s="30">
        <v>0.00390625</v>
      </c>
      <c r="L45" s="30">
        <v>0.06524533522315323</v>
      </c>
      <c r="M45" s="30">
        <v>0.04277394525706768</v>
      </c>
      <c r="N45" s="30">
        <v>1</v>
      </c>
      <c r="O45" s="31">
        <v>1</v>
      </c>
      <c r="Q45" s="6" t="s">
        <v>39</v>
      </c>
      <c r="R45" s="30">
        <v>0.5</v>
      </c>
      <c r="S45" s="30">
        <v>0.2558750795433298</v>
      </c>
      <c r="T45" s="30">
        <v>0.0009122341871261597</v>
      </c>
      <c r="U45" s="30">
        <v>0.01171875</v>
      </c>
      <c r="V45" s="31">
        <v>0.453125</v>
      </c>
      <c r="X45" s="6" t="s">
        <v>39</v>
      </c>
      <c r="Y45" s="30">
        <v>1</v>
      </c>
      <c r="Z45" s="30">
        <v>0.004077315330505371</v>
      </c>
      <c r="AA45" s="30">
        <v>3.5881996154785156E-05</v>
      </c>
      <c r="AB45" s="30">
        <v>0.0390625</v>
      </c>
      <c r="AC45" s="31">
        <v>0.625</v>
      </c>
      <c r="AE45" s="6" t="s">
        <v>39</v>
      </c>
      <c r="AF45" s="30" t="s">
        <v>246</v>
      </c>
      <c r="AG45" s="30">
        <v>0.3367836351899314</v>
      </c>
      <c r="AH45" s="30">
        <v>0.3367836351899314</v>
      </c>
      <c r="AI45" s="30">
        <v>0.000310748815536499</v>
      </c>
      <c r="AJ45" s="31">
        <v>0.6476058959960938</v>
      </c>
      <c r="AL45" s="6" t="s">
        <v>39</v>
      </c>
      <c r="AM45" s="30">
        <v>1.429926123819314E-05</v>
      </c>
      <c r="AN45" s="30">
        <v>5.299581744111492E-06</v>
      </c>
      <c r="AO45" s="30">
        <v>0.4513808323961257</v>
      </c>
      <c r="AP45" s="30">
        <v>0.01658900337497471</v>
      </c>
      <c r="AQ45" s="31">
        <v>0.40503224614076316</v>
      </c>
    </row>
    <row r="46" spans="1:43" s="119" customFormat="1" ht="15.75">
      <c r="A46" s="75"/>
      <c r="C46" s="6"/>
      <c r="D46" s="30"/>
      <c r="E46" s="30"/>
      <c r="F46" s="30"/>
      <c r="G46" s="30"/>
      <c r="H46" s="31"/>
      <c r="J46" s="6"/>
      <c r="K46" s="30"/>
      <c r="L46" s="30"/>
      <c r="M46" s="30"/>
      <c r="N46" s="30"/>
      <c r="O46" s="31"/>
      <c r="Q46" s="6"/>
      <c r="R46" s="30"/>
      <c r="S46" s="30"/>
      <c r="T46" s="30"/>
      <c r="U46" s="30"/>
      <c r="V46" s="31"/>
      <c r="X46" s="6"/>
      <c r="Y46" s="30"/>
      <c r="Z46" s="30"/>
      <c r="AA46" s="30"/>
      <c r="AB46" s="30"/>
      <c r="AC46" s="31"/>
      <c r="AE46" s="6"/>
      <c r="AF46" s="30"/>
      <c r="AG46" s="30"/>
      <c r="AH46" s="30"/>
      <c r="AI46" s="30"/>
      <c r="AJ46" s="31"/>
      <c r="AL46" s="6"/>
      <c r="AM46" s="30"/>
      <c r="AN46" s="30"/>
      <c r="AO46" s="30"/>
      <c r="AP46" s="30"/>
      <c r="AQ46" s="31"/>
    </row>
    <row r="47" spans="1:43" s="119" customFormat="1" ht="15.75">
      <c r="A47" s="72" t="s">
        <v>179</v>
      </c>
      <c r="C47" s="17" t="s">
        <v>179</v>
      </c>
      <c r="D47" s="25">
        <v>9</v>
      </c>
      <c r="E47" s="25">
        <v>7</v>
      </c>
      <c r="F47" s="25">
        <v>13</v>
      </c>
      <c r="G47" s="25">
        <v>13</v>
      </c>
      <c r="H47" s="26">
        <v>14</v>
      </c>
      <c r="J47" s="17" t="s">
        <v>179</v>
      </c>
      <c r="K47" s="25">
        <v>1</v>
      </c>
      <c r="L47" s="25">
        <v>15</v>
      </c>
      <c r="M47" s="25">
        <v>15</v>
      </c>
      <c r="N47" s="25">
        <v>11</v>
      </c>
      <c r="O47" s="26">
        <v>5</v>
      </c>
      <c r="Q47" s="17" t="s">
        <v>179</v>
      </c>
      <c r="R47" s="25">
        <v>1</v>
      </c>
      <c r="S47" s="25">
        <v>17</v>
      </c>
      <c r="T47" s="25">
        <v>10</v>
      </c>
      <c r="U47" s="25">
        <v>3</v>
      </c>
      <c r="V47" s="26">
        <v>3</v>
      </c>
      <c r="X47" s="17" t="s">
        <v>179</v>
      </c>
      <c r="Y47" s="25">
        <v>1</v>
      </c>
      <c r="Z47" s="25">
        <v>7</v>
      </c>
      <c r="AA47" s="25">
        <v>4</v>
      </c>
      <c r="AB47" s="25">
        <v>3</v>
      </c>
      <c r="AC47" s="26">
        <v>2</v>
      </c>
      <c r="AE47" s="17" t="s">
        <v>179</v>
      </c>
      <c r="AF47" s="25" t="s">
        <v>246</v>
      </c>
      <c r="AG47" s="25">
        <v>10</v>
      </c>
      <c r="AH47" s="25">
        <v>12</v>
      </c>
      <c r="AI47" s="25">
        <v>4</v>
      </c>
      <c r="AJ47" s="26">
        <v>7</v>
      </c>
      <c r="AL47" s="17" t="s">
        <v>179</v>
      </c>
      <c r="AM47" s="25">
        <v>9</v>
      </c>
      <c r="AN47" s="25">
        <v>7</v>
      </c>
      <c r="AO47" s="25">
        <v>15</v>
      </c>
      <c r="AP47" s="25">
        <v>11</v>
      </c>
      <c r="AQ47" s="26">
        <v>15</v>
      </c>
    </row>
    <row r="48" spans="1:43" s="119" customFormat="1" ht="15.75">
      <c r="A48" s="72" t="s">
        <v>177</v>
      </c>
      <c r="C48" s="17" t="s">
        <v>177</v>
      </c>
      <c r="D48" s="30">
        <v>0.16895577576692128</v>
      </c>
      <c r="E48" s="30">
        <v>1</v>
      </c>
      <c r="F48" s="30">
        <v>0.08810100922854343</v>
      </c>
      <c r="G48" s="30">
        <v>0.047579657783806184</v>
      </c>
      <c r="H48" s="31">
        <v>0.3473533704611713</v>
      </c>
      <c r="J48" s="17" t="s">
        <v>177</v>
      </c>
      <c r="K48" s="30">
        <v>1</v>
      </c>
      <c r="L48" s="30">
        <v>0.2851900972590628</v>
      </c>
      <c r="M48" s="30">
        <v>0.8081029415362251</v>
      </c>
      <c r="N48" s="30">
        <v>0.33496070492974517</v>
      </c>
      <c r="O48" s="31">
        <v>0.17532467532467533</v>
      </c>
      <c r="Q48" s="17" t="s">
        <v>177</v>
      </c>
      <c r="R48" s="30">
        <v>1</v>
      </c>
      <c r="S48" s="30">
        <v>0.2838609465973203</v>
      </c>
      <c r="T48" s="30">
        <v>0.7320512820512821</v>
      </c>
      <c r="U48" s="30">
        <v>1</v>
      </c>
      <c r="V48" s="31">
        <v>0.3333333333333333</v>
      </c>
      <c r="X48" s="17" t="s">
        <v>177</v>
      </c>
      <c r="Y48" s="30">
        <v>1</v>
      </c>
      <c r="Z48" s="30">
        <v>0.17927724449463578</v>
      </c>
      <c r="AA48" s="30">
        <v>0.2391304347826087</v>
      </c>
      <c r="AB48" s="30">
        <v>1</v>
      </c>
      <c r="AC48" s="31">
        <v>0.5</v>
      </c>
      <c r="AE48" s="17" t="s">
        <v>177</v>
      </c>
      <c r="AF48" s="30" t="s">
        <v>246</v>
      </c>
      <c r="AG48" s="30">
        <v>0.0007192430931225671</v>
      </c>
      <c r="AH48" s="30">
        <v>0.0064489602472982705</v>
      </c>
      <c r="AI48" s="30">
        <v>0.00905982905982906</v>
      </c>
      <c r="AJ48" s="31">
        <v>0.08823529411764705</v>
      </c>
      <c r="AL48" s="17" t="s">
        <v>177</v>
      </c>
      <c r="AM48" s="30">
        <v>0.16895577576692128</v>
      </c>
      <c r="AN48" s="30">
        <v>0.003742011339706656</v>
      </c>
      <c r="AO48" s="30">
        <v>0.01326012577406166</v>
      </c>
      <c r="AP48" s="30">
        <v>0.009204041270113997</v>
      </c>
      <c r="AQ48" s="31">
        <v>0.14793893375892697</v>
      </c>
    </row>
    <row r="49" spans="1:43" s="119" customFormat="1" ht="15.75">
      <c r="A49" s="72"/>
      <c r="C49" s="17"/>
      <c r="D49" s="30"/>
      <c r="E49" s="30"/>
      <c r="F49" s="30"/>
      <c r="G49" s="30"/>
      <c r="H49" s="31"/>
      <c r="J49" s="17"/>
      <c r="K49" s="30"/>
      <c r="L49" s="30"/>
      <c r="M49" s="30"/>
      <c r="N49" s="30"/>
      <c r="O49" s="31"/>
      <c r="Q49" s="17"/>
      <c r="R49" s="30"/>
      <c r="S49" s="30"/>
      <c r="T49" s="30"/>
      <c r="U49" s="30"/>
      <c r="V49" s="31"/>
      <c r="X49" s="17"/>
      <c r="Y49" s="30"/>
      <c r="Z49" s="30"/>
      <c r="AA49" s="30"/>
      <c r="AB49" s="30"/>
      <c r="AC49" s="31"/>
      <c r="AE49" s="17"/>
      <c r="AF49" s="30"/>
      <c r="AG49" s="30"/>
      <c r="AH49" s="30"/>
      <c r="AI49" s="30"/>
      <c r="AJ49" s="31"/>
      <c r="AL49" s="17"/>
      <c r="AM49" s="30"/>
      <c r="AN49" s="30"/>
      <c r="AO49" s="30"/>
      <c r="AP49" s="30"/>
      <c r="AQ49" s="31"/>
    </row>
    <row r="50" spans="1:43" s="119" customFormat="1" ht="15.75">
      <c r="A50" s="72" t="s">
        <v>178</v>
      </c>
      <c r="C50" s="17" t="s">
        <v>178</v>
      </c>
      <c r="D50" s="30">
        <v>0.0016632954206491357</v>
      </c>
      <c r="E50" s="30">
        <v>0.05116004977235933</v>
      </c>
      <c r="F50" s="30">
        <v>0.032488865270285494</v>
      </c>
      <c r="G50" s="30">
        <v>0.99295905389849</v>
      </c>
      <c r="H50" s="31">
        <v>0.0807581654030155</v>
      </c>
      <c r="J50" s="17" t="s">
        <v>178</v>
      </c>
      <c r="K50" s="30">
        <v>0.7113799288047937</v>
      </c>
      <c r="L50" s="30">
        <v>0.7253280794829366</v>
      </c>
      <c r="M50" s="30">
        <v>0.7457622465474099</v>
      </c>
      <c r="N50" s="30">
        <v>0.5896571338814931</v>
      </c>
      <c r="O50" s="31">
        <v>0.9203749643774375</v>
      </c>
      <c r="Q50" s="17" t="s">
        <v>178</v>
      </c>
      <c r="R50" s="30">
        <v>0.48375939297292525</v>
      </c>
      <c r="S50" s="30">
        <v>0.005153648159746282</v>
      </c>
      <c r="T50" s="30">
        <v>0.004009821795051605</v>
      </c>
      <c r="U50" s="30">
        <v>0.8386541892061252</v>
      </c>
      <c r="V50" s="31">
        <v>0.9199287044076516</v>
      </c>
      <c r="X50" s="17" t="s">
        <v>178</v>
      </c>
      <c r="Y50" s="30">
        <v>1</v>
      </c>
      <c r="Z50" s="30">
        <v>0.7954806471969068</v>
      </c>
      <c r="AA50" s="30">
        <v>0.9129798262046672</v>
      </c>
      <c r="AB50" s="30">
        <v>0.8745018155243678</v>
      </c>
      <c r="AC50" s="31">
        <v>0.9365472237149561</v>
      </c>
      <c r="AE50" s="17" t="s">
        <v>178</v>
      </c>
      <c r="AF50" s="30" t="s">
        <v>246</v>
      </c>
      <c r="AG50" s="30">
        <v>0.03147797422915888</v>
      </c>
      <c r="AH50" s="30">
        <v>1.5541541025565486E-05</v>
      </c>
      <c r="AI50" s="30">
        <v>8.305602462455042E-06</v>
      </c>
      <c r="AJ50" s="31">
        <v>0.4863464091182258</v>
      </c>
      <c r="AL50" s="17" t="s">
        <v>178</v>
      </c>
      <c r="AM50" s="30">
        <v>0.0027189093758521743</v>
      </c>
      <c r="AN50" s="30">
        <v>0.1672532837893108</v>
      </c>
      <c r="AO50" s="30">
        <v>5.431209593176334E-09</v>
      </c>
      <c r="AP50" s="30">
        <v>0.005794544327074491</v>
      </c>
      <c r="AQ50" s="31">
        <v>0.33334277651254285</v>
      </c>
    </row>
    <row r="51" spans="1:43" s="119" customFormat="1" ht="16.5" thickBot="1">
      <c r="A51" s="73"/>
      <c r="C51" s="22"/>
      <c r="D51" s="23"/>
      <c r="E51" s="23"/>
      <c r="F51" s="23"/>
      <c r="G51" s="23"/>
      <c r="H51" s="24"/>
      <c r="J51" s="22"/>
      <c r="K51" s="23"/>
      <c r="L51" s="23"/>
      <c r="M51" s="23"/>
      <c r="N51" s="23"/>
      <c r="O51" s="24"/>
      <c r="Q51" s="22"/>
      <c r="R51" s="23"/>
      <c r="S51" s="23"/>
      <c r="T51" s="23"/>
      <c r="U51" s="23"/>
      <c r="V51" s="24"/>
      <c r="X51" s="22"/>
      <c r="Y51" s="23"/>
      <c r="Z51" s="23"/>
      <c r="AA51" s="23"/>
      <c r="AB51" s="23"/>
      <c r="AC51" s="24"/>
      <c r="AE51" s="22"/>
      <c r="AF51" s="23"/>
      <c r="AG51" s="23"/>
      <c r="AH51" s="23"/>
      <c r="AI51" s="23"/>
      <c r="AJ51" s="24"/>
      <c r="AL51" s="22"/>
      <c r="AM51" s="23"/>
      <c r="AN51" s="23"/>
      <c r="AO51" s="23"/>
      <c r="AP51" s="23"/>
      <c r="AQ51" s="24"/>
    </row>
    <row r="52" spans="1:43" s="119" customFormat="1" ht="15.75">
      <c r="A52" s="71" t="s">
        <v>175</v>
      </c>
      <c r="C52" s="14" t="s">
        <v>175</v>
      </c>
      <c r="D52" s="25"/>
      <c r="E52" s="25"/>
      <c r="F52" s="25"/>
      <c r="G52" s="25"/>
      <c r="H52" s="26"/>
      <c r="J52" s="14" t="s">
        <v>175</v>
      </c>
      <c r="K52" s="25"/>
      <c r="L52" s="25"/>
      <c r="M52" s="25"/>
      <c r="N52" s="25"/>
      <c r="O52" s="26"/>
      <c r="Q52" s="14" t="s">
        <v>175</v>
      </c>
      <c r="R52" s="25"/>
      <c r="S52" s="25"/>
      <c r="T52" s="25"/>
      <c r="U52" s="25"/>
      <c r="V52" s="26"/>
      <c r="X52" s="14" t="s">
        <v>175</v>
      </c>
      <c r="Y52" s="25"/>
      <c r="Z52" s="25"/>
      <c r="AA52" s="25"/>
      <c r="AB52" s="25"/>
      <c r="AC52" s="26"/>
      <c r="AE52" s="14" t="s">
        <v>175</v>
      </c>
      <c r="AF52" s="25"/>
      <c r="AG52" s="25"/>
      <c r="AH52" s="25"/>
      <c r="AI52" s="25"/>
      <c r="AJ52" s="26"/>
      <c r="AL52" s="14" t="s">
        <v>175</v>
      </c>
      <c r="AM52" s="25"/>
      <c r="AN52" s="25"/>
      <c r="AO52" s="25"/>
      <c r="AP52" s="25"/>
      <c r="AQ52" s="26"/>
    </row>
    <row r="53" spans="1:43" s="119" customFormat="1" ht="15.75">
      <c r="A53" s="71"/>
      <c r="C53" s="14"/>
      <c r="D53" s="25"/>
      <c r="E53" s="25"/>
      <c r="F53" s="25"/>
      <c r="G53" s="25"/>
      <c r="H53" s="26"/>
      <c r="J53" s="14"/>
      <c r="K53" s="25"/>
      <c r="L53" s="25"/>
      <c r="M53" s="25"/>
      <c r="N53" s="25"/>
      <c r="O53" s="26"/>
      <c r="Q53" s="14"/>
      <c r="R53" s="25"/>
      <c r="S53" s="25"/>
      <c r="T53" s="25"/>
      <c r="U53" s="25"/>
      <c r="V53" s="26"/>
      <c r="X53" s="14"/>
      <c r="Y53" s="25"/>
      <c r="Z53" s="25"/>
      <c r="AA53" s="25"/>
      <c r="AB53" s="25"/>
      <c r="AC53" s="26"/>
      <c r="AE53" s="14"/>
      <c r="AF53" s="25"/>
      <c r="AG53" s="25"/>
      <c r="AH53" s="25"/>
      <c r="AI53" s="25"/>
      <c r="AJ53" s="26"/>
      <c r="AL53" s="14"/>
      <c r="AM53" s="25"/>
      <c r="AN53" s="25"/>
      <c r="AO53" s="25"/>
      <c r="AP53" s="25"/>
      <c r="AQ53" s="26"/>
    </row>
    <row r="54" spans="1:43" s="119" customFormat="1" ht="18.75">
      <c r="A54" s="75" t="s">
        <v>180</v>
      </c>
      <c r="C54" s="6" t="s">
        <v>180</v>
      </c>
      <c r="D54" s="30">
        <v>99.81620324711562</v>
      </c>
      <c r="E54" s="30">
        <v>43.94233280312504</v>
      </c>
      <c r="F54" s="30">
        <v>57.18064398972061</v>
      </c>
      <c r="G54" s="30">
        <v>38.438682740996576</v>
      </c>
      <c r="H54" s="31">
        <v>39.86103302709043</v>
      </c>
      <c r="J54" s="6" t="s">
        <v>180</v>
      </c>
      <c r="K54" s="30">
        <v>0</v>
      </c>
      <c r="L54" s="30">
        <v>23.265676262693503</v>
      </c>
      <c r="M54" s="30">
        <v>36.51724350496557</v>
      </c>
      <c r="N54" s="30">
        <v>13.522404532301428</v>
      </c>
      <c r="O54" s="31">
        <v>7.809116254864609</v>
      </c>
      <c r="Q54" s="6" t="s">
        <v>180</v>
      </c>
      <c r="R54" s="30">
        <v>0</v>
      </c>
      <c r="S54" s="30">
        <v>51.4986843308654</v>
      </c>
      <c r="T54" s="30">
        <v>56.983670191980785</v>
      </c>
      <c r="U54" s="30">
        <v>11.824532110307937</v>
      </c>
      <c r="V54" s="31">
        <v>5.236124462499188</v>
      </c>
      <c r="X54" s="6" t="s">
        <v>180</v>
      </c>
      <c r="Y54" s="30">
        <v>0</v>
      </c>
      <c r="Z54" s="30">
        <v>13.954302261708117</v>
      </c>
      <c r="AA54" s="30">
        <v>40.63902478557875</v>
      </c>
      <c r="AB54" s="30">
        <v>8.198275563507858</v>
      </c>
      <c r="AC54" s="31">
        <v>0.9443284282656016</v>
      </c>
      <c r="AE54" s="6" t="s">
        <v>180</v>
      </c>
      <c r="AF54" s="30" t="s">
        <v>246</v>
      </c>
      <c r="AG54" s="30">
        <v>56.755777880855376</v>
      </c>
      <c r="AH54" s="30">
        <v>144.31307808001282</v>
      </c>
      <c r="AI54" s="30">
        <v>147.51343243921815</v>
      </c>
      <c r="AJ54" s="31">
        <v>25.625397237758936</v>
      </c>
      <c r="AL54" s="6" t="s">
        <v>180</v>
      </c>
      <c r="AM54" s="30">
        <v>97.93975636616648</v>
      </c>
      <c r="AN54" s="30">
        <v>67.34835873077387</v>
      </c>
      <c r="AO54" s="30">
        <v>193.80733595292523</v>
      </c>
      <c r="AP54" s="30">
        <v>105.32707895985212</v>
      </c>
      <c r="AQ54" s="31">
        <v>39.274760356099826</v>
      </c>
    </row>
    <row r="55" spans="1:43" s="119" customFormat="1" ht="15.75">
      <c r="A55" s="75" t="s">
        <v>15</v>
      </c>
      <c r="C55" s="6" t="s">
        <v>15</v>
      </c>
      <c r="D55" s="25">
        <v>38</v>
      </c>
      <c r="E55" s="25">
        <v>41</v>
      </c>
      <c r="F55" s="25">
        <v>39</v>
      </c>
      <c r="G55" s="25">
        <v>36</v>
      </c>
      <c r="H55" s="26">
        <v>31</v>
      </c>
      <c r="J55" s="6" t="s">
        <v>15</v>
      </c>
      <c r="K55" s="25">
        <v>0</v>
      </c>
      <c r="L55" s="25">
        <v>30</v>
      </c>
      <c r="M55" s="25">
        <v>33</v>
      </c>
      <c r="N55" s="25">
        <v>22</v>
      </c>
      <c r="O55" s="26">
        <v>11</v>
      </c>
      <c r="Q55" s="6" t="s">
        <v>15</v>
      </c>
      <c r="R55" s="25">
        <v>0</v>
      </c>
      <c r="S55" s="25">
        <v>36</v>
      </c>
      <c r="T55" s="25">
        <v>31</v>
      </c>
      <c r="U55" s="25">
        <v>15</v>
      </c>
      <c r="V55" s="26">
        <v>8</v>
      </c>
      <c r="X55" s="6" t="s">
        <v>15</v>
      </c>
      <c r="Y55" s="25">
        <v>0</v>
      </c>
      <c r="Z55" s="25">
        <v>29</v>
      </c>
      <c r="AA55" s="25">
        <v>37</v>
      </c>
      <c r="AB55" s="25">
        <v>11</v>
      </c>
      <c r="AC55" s="26">
        <v>4</v>
      </c>
      <c r="AE55" s="6" t="s">
        <v>15</v>
      </c>
      <c r="AF55" s="25" t="s">
        <v>246</v>
      </c>
      <c r="AG55" s="25">
        <v>36</v>
      </c>
      <c r="AH55" s="25">
        <v>39</v>
      </c>
      <c r="AI55" s="25">
        <v>32</v>
      </c>
      <c r="AJ55" s="26">
        <v>20</v>
      </c>
      <c r="AL55" s="6" t="s">
        <v>15</v>
      </c>
      <c r="AM55" s="25">
        <v>38</v>
      </c>
      <c r="AN55" s="25">
        <v>43</v>
      </c>
      <c r="AO55" s="25">
        <v>43</v>
      </c>
      <c r="AP55" s="25">
        <v>39</v>
      </c>
      <c r="AQ55" s="26">
        <v>35</v>
      </c>
    </row>
    <row r="56" spans="1:43" s="119" customFormat="1" ht="18.75">
      <c r="A56" s="75" t="s">
        <v>37</v>
      </c>
      <c r="C56" s="6" t="s">
        <v>37</v>
      </c>
      <c r="D56" s="30">
        <v>1.8759271695992733E-07</v>
      </c>
      <c r="E56" s="30">
        <v>0.34799449774947716</v>
      </c>
      <c r="F56" s="30">
        <v>0.030206628109841028</v>
      </c>
      <c r="G56" s="30">
        <v>0.35964990725709645</v>
      </c>
      <c r="H56" s="31">
        <v>0.13220433450631525</v>
      </c>
      <c r="J56" s="6" t="s">
        <v>37</v>
      </c>
      <c r="K56" s="30">
        <v>1</v>
      </c>
      <c r="L56" s="30">
        <v>0.8041822165070925</v>
      </c>
      <c r="M56" s="30">
        <v>0.308562855926821</v>
      </c>
      <c r="N56" s="30">
        <v>0.9175603898255662</v>
      </c>
      <c r="O56" s="31">
        <v>0.7302940528802763</v>
      </c>
      <c r="Q56" s="6" t="s">
        <v>37</v>
      </c>
      <c r="R56" s="30">
        <v>1</v>
      </c>
      <c r="S56" s="30">
        <v>0.04536810003566033</v>
      </c>
      <c r="T56" s="30">
        <v>0.003009063783067248</v>
      </c>
      <c r="U56" s="30">
        <v>0.6922591625668719</v>
      </c>
      <c r="V56" s="31">
        <v>0.7320664368813455</v>
      </c>
      <c r="X56" s="6" t="s">
        <v>37</v>
      </c>
      <c r="Y56" s="30">
        <v>1</v>
      </c>
      <c r="Z56" s="30">
        <v>0.9916062252270116</v>
      </c>
      <c r="AA56" s="30">
        <v>0.313168776164733</v>
      </c>
      <c r="AB56" s="30">
        <v>0.6954401892317243</v>
      </c>
      <c r="AC56" s="31">
        <v>0.9181168200199511</v>
      </c>
      <c r="AE56" s="6" t="s">
        <v>37</v>
      </c>
      <c r="AF56" s="30" t="s">
        <v>246</v>
      </c>
      <c r="AG56" s="30">
        <v>0.015184857050760397</v>
      </c>
      <c r="AH56" s="30">
        <v>5.297269181414695E-14</v>
      </c>
      <c r="AI56" s="30">
        <v>9.232627062301785E-17</v>
      </c>
      <c r="AJ56" s="31">
        <v>0.1785432789927535</v>
      </c>
      <c r="AL56" s="6" t="s">
        <v>37</v>
      </c>
      <c r="AM56" s="30">
        <v>3.4406628863520633E-07</v>
      </c>
      <c r="AN56" s="30">
        <v>0.010239866713867125</v>
      </c>
      <c r="AO56" s="30">
        <v>4.92434048056811E-21</v>
      </c>
      <c r="AP56" s="30">
        <v>5.190824670796997E-08</v>
      </c>
      <c r="AQ56" s="31">
        <v>0.28416631370052564</v>
      </c>
    </row>
    <row r="57" spans="1:43" s="119" customFormat="1" ht="15.75">
      <c r="A57" s="75"/>
      <c r="C57" s="6"/>
      <c r="D57" s="30"/>
      <c r="E57" s="30"/>
      <c r="F57" s="30"/>
      <c r="G57" s="30"/>
      <c r="H57" s="31"/>
      <c r="J57" s="6"/>
      <c r="K57" s="30"/>
      <c r="L57" s="30"/>
      <c r="M57" s="30"/>
      <c r="N57" s="30"/>
      <c r="O57" s="31"/>
      <c r="Q57" s="6"/>
      <c r="R57" s="30"/>
      <c r="S57" s="30"/>
      <c r="T57" s="30"/>
      <c r="U57" s="30"/>
      <c r="V57" s="31"/>
      <c r="X57" s="6"/>
      <c r="Y57" s="30"/>
      <c r="Z57" s="30"/>
      <c r="AA57" s="30"/>
      <c r="AB57" s="30"/>
      <c r="AC57" s="31"/>
      <c r="AE57" s="6"/>
      <c r="AF57" s="30"/>
      <c r="AG57" s="30"/>
      <c r="AH57" s="30"/>
      <c r="AI57" s="30"/>
      <c r="AJ57" s="31"/>
      <c r="AL57" s="6"/>
      <c r="AM57" s="30"/>
      <c r="AN57" s="30"/>
      <c r="AO57" s="30"/>
      <c r="AP57" s="30"/>
      <c r="AQ57" s="31"/>
    </row>
    <row r="58" spans="1:43" s="119" customFormat="1" ht="15.75">
      <c r="A58" s="75" t="s">
        <v>176</v>
      </c>
      <c r="C58" s="6" t="s">
        <v>176</v>
      </c>
      <c r="D58" s="30">
        <v>113.81231128856355</v>
      </c>
      <c r="E58" s="30">
        <v>54.90651262504562</v>
      </c>
      <c r="F58" s="30">
        <v>71.85515365159692</v>
      </c>
      <c r="G58" s="30">
        <v>51.46858781995654</v>
      </c>
      <c r="H58" s="31">
        <v>73.78137911051468</v>
      </c>
      <c r="J58" s="6" t="s">
        <v>176</v>
      </c>
      <c r="K58" s="30">
        <v>19.07810692385933</v>
      </c>
      <c r="L58" s="30">
        <v>45.0718654588302</v>
      </c>
      <c r="M58" s="30">
        <v>53.25253160202913</v>
      </c>
      <c r="N58" s="30">
        <v>39.0100189538387</v>
      </c>
      <c r="O58" s="31">
        <v>40.830073674751034</v>
      </c>
      <c r="Q58" s="6" t="s">
        <v>176</v>
      </c>
      <c r="R58" s="30">
        <v>6.580787216062206</v>
      </c>
      <c r="S58" s="30">
        <v>77.21704012743587</v>
      </c>
      <c r="T58" s="30">
        <v>72.85019055822016</v>
      </c>
      <c r="U58" s="30">
        <v>50.46935709244663</v>
      </c>
      <c r="V58" s="31">
        <v>50.54697569366626</v>
      </c>
      <c r="X58" s="6" t="s">
        <v>176</v>
      </c>
      <c r="Y58" s="30">
        <v>0</v>
      </c>
      <c r="Z58" s="30">
        <v>41.32147782877467</v>
      </c>
      <c r="AA58" s="30">
        <v>67.76435078767364</v>
      </c>
      <c r="AB58" s="30">
        <v>66.01783161855732</v>
      </c>
      <c r="AC58" s="31">
        <v>37.7727246905038</v>
      </c>
      <c r="AE58" s="6" t="s">
        <v>176</v>
      </c>
      <c r="AF58" s="30" t="s">
        <v>246</v>
      </c>
      <c r="AG58" s="30">
        <v>69.66461919732666</v>
      </c>
      <c r="AH58" s="30">
        <v>137.8649289153846</v>
      </c>
      <c r="AI58" s="30">
        <v>170.84306435532088</v>
      </c>
      <c r="AJ58" s="31">
        <v>51.73743966264303</v>
      </c>
      <c r="AL58" s="6" t="s">
        <v>176</v>
      </c>
      <c r="AM58" s="30">
        <v>111.47171587836162</v>
      </c>
      <c r="AN58" s="30">
        <v>82.09174405297436</v>
      </c>
      <c r="AO58" s="30">
        <v>188.48936014437302</v>
      </c>
      <c r="AP58" s="30">
        <v>109.89286874388984</v>
      </c>
      <c r="AQ58" s="31">
        <v>60.5385966738666</v>
      </c>
    </row>
    <row r="59" spans="1:43" s="119" customFormat="1" ht="15.75">
      <c r="A59" s="75" t="s">
        <v>15</v>
      </c>
      <c r="C59" s="6" t="s">
        <v>15</v>
      </c>
      <c r="D59" s="25">
        <v>42</v>
      </c>
      <c r="E59" s="25">
        <v>46</v>
      </c>
      <c r="F59" s="25">
        <v>46</v>
      </c>
      <c r="G59" s="25">
        <v>46</v>
      </c>
      <c r="H59" s="26">
        <v>46</v>
      </c>
      <c r="J59" s="6" t="s">
        <v>15</v>
      </c>
      <c r="K59" s="25">
        <v>26</v>
      </c>
      <c r="L59" s="25">
        <v>46</v>
      </c>
      <c r="M59" s="25">
        <v>47</v>
      </c>
      <c r="N59" s="25">
        <v>46</v>
      </c>
      <c r="O59" s="26">
        <v>46</v>
      </c>
      <c r="Q59" s="6" t="s">
        <v>15</v>
      </c>
      <c r="R59" s="25">
        <v>22</v>
      </c>
      <c r="S59" s="25">
        <v>46</v>
      </c>
      <c r="T59" s="25">
        <v>47</v>
      </c>
      <c r="U59" s="25">
        <v>46</v>
      </c>
      <c r="V59" s="26">
        <v>46</v>
      </c>
      <c r="X59" s="6" t="s">
        <v>15</v>
      </c>
      <c r="Y59" s="25">
        <v>12</v>
      </c>
      <c r="Z59" s="25">
        <v>47</v>
      </c>
      <c r="AA59" s="25">
        <v>46</v>
      </c>
      <c r="AB59" s="25">
        <v>46</v>
      </c>
      <c r="AC59" s="26">
        <v>46</v>
      </c>
      <c r="AE59" s="6" t="s">
        <v>15</v>
      </c>
      <c r="AF59" s="25" t="s">
        <v>246</v>
      </c>
      <c r="AG59" s="25">
        <v>46</v>
      </c>
      <c r="AH59" s="25">
        <v>46</v>
      </c>
      <c r="AI59" s="25">
        <v>45</v>
      </c>
      <c r="AJ59" s="26">
        <v>46</v>
      </c>
      <c r="AL59" s="6" t="s">
        <v>15</v>
      </c>
      <c r="AM59" s="25">
        <v>42</v>
      </c>
      <c r="AN59" s="25">
        <v>47</v>
      </c>
      <c r="AO59" s="25">
        <v>47</v>
      </c>
      <c r="AP59" s="25">
        <v>46</v>
      </c>
      <c r="AQ59" s="26">
        <v>46</v>
      </c>
    </row>
    <row r="60" spans="1:43" s="119" customFormat="1" ht="18.75">
      <c r="A60" s="75" t="s">
        <v>38</v>
      </c>
      <c r="C60" s="6" t="s">
        <v>38</v>
      </c>
      <c r="D60" s="30">
        <v>1.5318602970098733E-08</v>
      </c>
      <c r="E60" s="30">
        <v>0.17280628586436186</v>
      </c>
      <c r="F60" s="30">
        <v>0.008718987575736066</v>
      </c>
      <c r="G60" s="30">
        <v>0.2683175943351186</v>
      </c>
      <c r="H60" s="31">
        <v>0.005770508795500465</v>
      </c>
      <c r="J60" s="6" t="s">
        <v>38</v>
      </c>
      <c r="K60" s="30">
        <v>0.833115136419854</v>
      </c>
      <c r="L60" s="30">
        <v>0.5110613371007728</v>
      </c>
      <c r="M60" s="30">
        <v>0.24621917323082188</v>
      </c>
      <c r="N60" s="30">
        <v>0.7576727390964143</v>
      </c>
      <c r="O60" s="31">
        <v>0.68806901952328</v>
      </c>
      <c r="Q60" s="6" t="s">
        <v>38</v>
      </c>
      <c r="R60" s="30">
        <v>0.999376964593763</v>
      </c>
      <c r="S60" s="30">
        <v>0.002678386402098355</v>
      </c>
      <c r="T60" s="30">
        <v>0.0091901340050107</v>
      </c>
      <c r="U60" s="30">
        <v>0.3012860247314311</v>
      </c>
      <c r="V60" s="31">
        <v>0.2986451055589337</v>
      </c>
      <c r="X60" s="6" t="s">
        <v>38</v>
      </c>
      <c r="Y60" s="30">
        <v>1</v>
      </c>
      <c r="Z60" s="30">
        <v>0.7059365193780346</v>
      </c>
      <c r="AA60" s="30">
        <v>0.020027697986149645</v>
      </c>
      <c r="AB60" s="30">
        <v>0.028006645970238934</v>
      </c>
      <c r="AC60" s="31">
        <v>0.8007561771078298</v>
      </c>
      <c r="AE60" s="6" t="s">
        <v>38</v>
      </c>
      <c r="AF60" s="30" t="s">
        <v>246</v>
      </c>
      <c r="AG60" s="30">
        <v>0.013717173362843173</v>
      </c>
      <c r="AH60" s="30">
        <v>4.172966508801986E-11</v>
      </c>
      <c r="AI60" s="30">
        <v>1.503972596608908E-16</v>
      </c>
      <c r="AJ60" s="31">
        <v>0.25983649373097706</v>
      </c>
      <c r="AL60" s="6" t="s">
        <v>38</v>
      </c>
      <c r="AM60" s="30">
        <v>3.29293087767935E-08</v>
      </c>
      <c r="AN60" s="30">
        <v>0.0011622287938009182</v>
      </c>
      <c r="AO60" s="30">
        <v>7.554437778061541E-19</v>
      </c>
      <c r="AP60" s="30">
        <v>3.7942637128940423E-07</v>
      </c>
      <c r="AQ60" s="31">
        <v>0.07378207923355282</v>
      </c>
    </row>
    <row r="61" spans="1:43" s="119" customFormat="1" ht="15.75">
      <c r="A61" s="71"/>
      <c r="C61" s="14"/>
      <c r="D61" s="36"/>
      <c r="E61" s="36"/>
      <c r="F61" s="36"/>
      <c r="G61" s="36"/>
      <c r="H61" s="37"/>
      <c r="J61" s="14"/>
      <c r="K61" s="36"/>
      <c r="L61" s="36"/>
      <c r="M61" s="36"/>
      <c r="N61" s="36"/>
      <c r="O61" s="37"/>
      <c r="Q61" s="14"/>
      <c r="R61" s="36"/>
      <c r="S61" s="36"/>
      <c r="T61" s="36"/>
      <c r="U61" s="36"/>
      <c r="V61" s="37"/>
      <c r="X61" s="14"/>
      <c r="Y61" s="36"/>
      <c r="Z61" s="36"/>
      <c r="AA61" s="36"/>
      <c r="AB61" s="36"/>
      <c r="AC61" s="37"/>
      <c r="AE61" s="14"/>
      <c r="AF61" s="36"/>
      <c r="AG61" s="36"/>
      <c r="AH61" s="36"/>
      <c r="AI61" s="36"/>
      <c r="AJ61" s="37"/>
      <c r="AL61" s="14"/>
      <c r="AM61" s="36"/>
      <c r="AN61" s="36"/>
      <c r="AO61" s="36"/>
      <c r="AP61" s="36"/>
      <c r="AQ61" s="37"/>
    </row>
    <row r="62" spans="1:43" s="119" customFormat="1" ht="15.75">
      <c r="A62" s="75" t="s">
        <v>16</v>
      </c>
      <c r="C62" s="6" t="s">
        <v>16</v>
      </c>
      <c r="D62" s="30" t="s">
        <v>362</v>
      </c>
      <c r="E62" s="30" t="s">
        <v>363</v>
      </c>
      <c r="F62" s="30" t="s">
        <v>364</v>
      </c>
      <c r="G62" s="30" t="s">
        <v>365</v>
      </c>
      <c r="H62" s="31" t="s">
        <v>366</v>
      </c>
      <c r="J62" s="6" t="s">
        <v>16</v>
      </c>
      <c r="K62" s="30" t="s">
        <v>372</v>
      </c>
      <c r="L62" s="30" t="s">
        <v>373</v>
      </c>
      <c r="M62" s="30" t="s">
        <v>374</v>
      </c>
      <c r="N62" s="30" t="s">
        <v>370</v>
      </c>
      <c r="O62" s="31" t="s">
        <v>375</v>
      </c>
      <c r="Q62" s="6" t="s">
        <v>16</v>
      </c>
      <c r="R62" s="30" t="s">
        <v>381</v>
      </c>
      <c r="S62" s="30" t="s">
        <v>382</v>
      </c>
      <c r="T62" s="30" t="s">
        <v>383</v>
      </c>
      <c r="U62" s="30" t="s">
        <v>384</v>
      </c>
      <c r="V62" s="31" t="s">
        <v>385</v>
      </c>
      <c r="X62" s="6" t="s">
        <v>16</v>
      </c>
      <c r="Y62" s="30" t="s">
        <v>381</v>
      </c>
      <c r="Z62" s="30" t="s">
        <v>390</v>
      </c>
      <c r="AA62" s="30" t="s">
        <v>391</v>
      </c>
      <c r="AB62" s="30" t="s">
        <v>392</v>
      </c>
      <c r="AC62" s="31" t="s">
        <v>393</v>
      </c>
      <c r="AE62" s="6" t="s">
        <v>16</v>
      </c>
      <c r="AF62" s="30" t="s">
        <v>246</v>
      </c>
      <c r="AG62" s="30" t="s">
        <v>398</v>
      </c>
      <c r="AH62" s="30" t="s">
        <v>399</v>
      </c>
      <c r="AI62" s="30" t="s">
        <v>400</v>
      </c>
      <c r="AJ62" s="31" t="s">
        <v>401</v>
      </c>
      <c r="AL62" s="6" t="s">
        <v>16</v>
      </c>
      <c r="AM62" s="30" t="s">
        <v>406</v>
      </c>
      <c r="AN62" s="30" t="s">
        <v>407</v>
      </c>
      <c r="AO62" s="30" t="s">
        <v>408</v>
      </c>
      <c r="AP62" s="30" t="s">
        <v>409</v>
      </c>
      <c r="AQ62" s="31" t="s">
        <v>410</v>
      </c>
    </row>
    <row r="63" spans="1:43" s="119" customFormat="1" ht="15.75">
      <c r="A63" s="75" t="s">
        <v>39</v>
      </c>
      <c r="C63" s="6" t="s">
        <v>39</v>
      </c>
      <c r="D63" s="30">
        <v>1</v>
      </c>
      <c r="E63" s="30">
        <v>0.44079906734259566</v>
      </c>
      <c r="F63" s="30">
        <v>1</v>
      </c>
      <c r="G63" s="30">
        <v>1</v>
      </c>
      <c r="H63" s="31">
        <v>0.37708558747544885</v>
      </c>
      <c r="J63" s="6" t="s">
        <v>39</v>
      </c>
      <c r="K63" s="30">
        <v>1</v>
      </c>
      <c r="L63" s="30">
        <v>1</v>
      </c>
      <c r="M63" s="30">
        <v>0.39152830513194203</v>
      </c>
      <c r="N63" s="30">
        <v>1</v>
      </c>
      <c r="O63" s="31">
        <v>0.7744140625</v>
      </c>
      <c r="Q63" s="6" t="s">
        <v>39</v>
      </c>
      <c r="R63" s="30">
        <v>1</v>
      </c>
      <c r="S63" s="30">
        <v>0.7428293587290682</v>
      </c>
      <c r="T63" s="30">
        <v>0.860050065908581</v>
      </c>
      <c r="U63" s="30">
        <v>0.454498291015625</v>
      </c>
      <c r="V63" s="31">
        <v>0.5078125</v>
      </c>
      <c r="X63" s="6" t="s">
        <v>39</v>
      </c>
      <c r="Y63" s="30">
        <v>1</v>
      </c>
      <c r="Z63" s="30">
        <v>0.20048842206597328</v>
      </c>
      <c r="AA63" s="30">
        <v>0.8714146793645341</v>
      </c>
      <c r="AB63" s="30">
        <v>0.3876953125</v>
      </c>
      <c r="AC63" s="31">
        <v>1</v>
      </c>
      <c r="AE63" s="6" t="s">
        <v>39</v>
      </c>
      <c r="AF63" s="30" t="s">
        <v>246</v>
      </c>
      <c r="AG63" s="30">
        <v>0.3240086000878364</v>
      </c>
      <c r="AH63" s="30">
        <v>0.6358280026288412</v>
      </c>
      <c r="AI63" s="30">
        <v>0.7283324808813632</v>
      </c>
      <c r="AJ63" s="31">
        <v>1</v>
      </c>
      <c r="AL63" s="6" t="s">
        <v>39</v>
      </c>
      <c r="AM63" s="30">
        <v>1</v>
      </c>
      <c r="AN63" s="30">
        <v>1</v>
      </c>
      <c r="AO63" s="30">
        <v>0.4513808323961257</v>
      </c>
      <c r="AP63" s="30">
        <v>0.8746293123804207</v>
      </c>
      <c r="AQ63" s="31">
        <v>0.13249816396273673</v>
      </c>
    </row>
    <row r="64" spans="1:43" s="119" customFormat="1" ht="15.75">
      <c r="A64" s="75"/>
      <c r="C64" s="6"/>
      <c r="D64" s="30"/>
      <c r="E64" s="30"/>
      <c r="F64" s="30"/>
      <c r="G64" s="30"/>
      <c r="H64" s="31"/>
      <c r="J64" s="6"/>
      <c r="K64" s="30"/>
      <c r="L64" s="30"/>
      <c r="M64" s="30"/>
      <c r="N64" s="30"/>
      <c r="O64" s="31"/>
      <c r="Q64" s="6"/>
      <c r="R64" s="30"/>
      <c r="S64" s="30"/>
      <c r="T64" s="30"/>
      <c r="U64" s="30"/>
      <c r="V64" s="31"/>
      <c r="X64" s="6"/>
      <c r="Y64" s="30"/>
      <c r="Z64" s="30"/>
      <c r="AA64" s="30"/>
      <c r="AB64" s="30"/>
      <c r="AC64" s="31"/>
      <c r="AE64" s="6"/>
      <c r="AF64" s="30"/>
      <c r="AG64" s="30"/>
      <c r="AH64" s="30"/>
      <c r="AI64" s="30"/>
      <c r="AJ64" s="31"/>
      <c r="AL64" s="6"/>
      <c r="AM64" s="30"/>
      <c r="AN64" s="30"/>
      <c r="AO64" s="30"/>
      <c r="AP64" s="30"/>
      <c r="AQ64" s="31"/>
    </row>
    <row r="65" spans="1:43" s="119" customFormat="1" ht="15.75">
      <c r="A65" s="72" t="s">
        <v>179</v>
      </c>
      <c r="C65" s="17" t="s">
        <v>179</v>
      </c>
      <c r="D65" s="25">
        <v>15</v>
      </c>
      <c r="E65" s="25">
        <v>19</v>
      </c>
      <c r="F65" s="25">
        <v>13</v>
      </c>
      <c r="G65" s="25">
        <v>19</v>
      </c>
      <c r="H65" s="26">
        <v>14</v>
      </c>
      <c r="J65" s="17" t="s">
        <v>179</v>
      </c>
      <c r="K65" s="25">
        <v>1</v>
      </c>
      <c r="L65" s="25">
        <v>12</v>
      </c>
      <c r="M65" s="25">
        <v>17</v>
      </c>
      <c r="N65" s="25">
        <v>11</v>
      </c>
      <c r="O65" s="26">
        <v>7</v>
      </c>
      <c r="Q65" s="17" t="s">
        <v>179</v>
      </c>
      <c r="R65" s="25">
        <v>1</v>
      </c>
      <c r="S65" s="25">
        <v>21</v>
      </c>
      <c r="T65" s="25">
        <v>7</v>
      </c>
      <c r="U65" s="25">
        <v>8</v>
      </c>
      <c r="V65" s="26">
        <v>5</v>
      </c>
      <c r="X65" s="17" t="s">
        <v>179</v>
      </c>
      <c r="Y65" s="25">
        <v>1</v>
      </c>
      <c r="Z65" s="25">
        <v>15</v>
      </c>
      <c r="AA65" s="25">
        <v>18</v>
      </c>
      <c r="AB65" s="25">
        <v>6</v>
      </c>
      <c r="AC65" s="26">
        <v>4</v>
      </c>
      <c r="AE65" s="17" t="s">
        <v>179</v>
      </c>
      <c r="AF65" s="25" t="s">
        <v>246</v>
      </c>
      <c r="AG65" s="25">
        <v>14</v>
      </c>
      <c r="AH65" s="25">
        <v>14</v>
      </c>
      <c r="AI65" s="25">
        <v>10</v>
      </c>
      <c r="AJ65" s="26">
        <v>13</v>
      </c>
      <c r="AL65" s="17" t="s">
        <v>179</v>
      </c>
      <c r="AM65" s="25">
        <v>15</v>
      </c>
      <c r="AN65" s="25">
        <v>17</v>
      </c>
      <c r="AO65" s="25">
        <v>7</v>
      </c>
      <c r="AP65" s="25">
        <v>19</v>
      </c>
      <c r="AQ65" s="26">
        <v>13</v>
      </c>
    </row>
    <row r="66" spans="1:43" s="119" customFormat="1" ht="15.75">
      <c r="A66" s="72" t="s">
        <v>177</v>
      </c>
      <c r="C66" s="17" t="s">
        <v>177</v>
      </c>
      <c r="D66" s="30">
        <v>0.05156986775693551</v>
      </c>
      <c r="E66" s="30">
        <v>0.2538870920080394</v>
      </c>
      <c r="F66" s="30">
        <v>0.007482062311099405</v>
      </c>
      <c r="G66" s="30">
        <v>0.5</v>
      </c>
      <c r="H66" s="31">
        <v>0.23530557301994165</v>
      </c>
      <c r="J66" s="17" t="s">
        <v>177</v>
      </c>
      <c r="K66" s="30">
        <v>1</v>
      </c>
      <c r="L66" s="30">
        <v>0.07280573901271342</v>
      </c>
      <c r="M66" s="30">
        <v>0.5027244442294982</v>
      </c>
      <c r="N66" s="30">
        <v>0.33496070492974517</v>
      </c>
      <c r="O66" s="31">
        <v>0.6515151515151516</v>
      </c>
      <c r="Q66" s="17" t="s">
        <v>177</v>
      </c>
      <c r="R66" s="30">
        <v>1</v>
      </c>
      <c r="S66" s="30">
        <v>0.7603963251349235</v>
      </c>
      <c r="T66" s="30">
        <v>0.00021228774407363378</v>
      </c>
      <c r="U66" s="30">
        <v>0.4965034965034965</v>
      </c>
      <c r="V66" s="31">
        <v>0.6428571428571428</v>
      </c>
      <c r="X66" s="17" t="s">
        <v>177</v>
      </c>
      <c r="Y66" s="30">
        <v>1</v>
      </c>
      <c r="Z66" s="30">
        <v>0.5888055972013994</v>
      </c>
      <c r="AA66" s="30">
        <v>0.31820698817361776</v>
      </c>
      <c r="AB66" s="30">
        <v>0.5333333333333333</v>
      </c>
      <c r="AC66" s="31">
        <v>0.9</v>
      </c>
      <c r="AE66" s="17" t="s">
        <v>177</v>
      </c>
      <c r="AF66" s="30" t="s">
        <v>246</v>
      </c>
      <c r="AG66" s="30">
        <v>0.06687000876196601</v>
      </c>
      <c r="AH66" s="30">
        <v>0.020338575263370927</v>
      </c>
      <c r="AI66" s="30">
        <v>0.0066980092296805745</v>
      </c>
      <c r="AJ66" s="31">
        <v>0.8150750178613956</v>
      </c>
      <c r="AL66" s="17" t="s">
        <v>177</v>
      </c>
      <c r="AM66" s="30">
        <v>0.05156986775693551</v>
      </c>
      <c r="AN66" s="30">
        <v>0.04574235546499126</v>
      </c>
      <c r="AO66" s="30">
        <v>4.4639263737562285E-07</v>
      </c>
      <c r="AP66" s="30">
        <v>0.3196100729060056</v>
      </c>
      <c r="AQ66" s="31">
        <v>0.06683722654801631</v>
      </c>
    </row>
    <row r="67" spans="1:43" s="119" customFormat="1" ht="15.75">
      <c r="A67" s="72"/>
      <c r="C67" s="17"/>
      <c r="D67" s="30"/>
      <c r="E67" s="30"/>
      <c r="F67" s="30"/>
      <c r="G67" s="30"/>
      <c r="H67" s="31"/>
      <c r="J67" s="17"/>
      <c r="K67" s="30"/>
      <c r="L67" s="30"/>
      <c r="M67" s="30"/>
      <c r="N67" s="30"/>
      <c r="O67" s="31"/>
      <c r="Q67" s="17"/>
      <c r="R67" s="30"/>
      <c r="S67" s="30"/>
      <c r="T67" s="30"/>
      <c r="U67" s="30"/>
      <c r="V67" s="31"/>
      <c r="X67" s="17"/>
      <c r="Y67" s="30"/>
      <c r="Z67" s="30"/>
      <c r="AA67" s="30"/>
      <c r="AB67" s="30"/>
      <c r="AC67" s="31"/>
      <c r="AE67" s="17"/>
      <c r="AF67" s="30"/>
      <c r="AG67" s="30"/>
      <c r="AH67" s="30"/>
      <c r="AI67" s="30"/>
      <c r="AJ67" s="31"/>
      <c r="AL67" s="17"/>
      <c r="AM67" s="30"/>
      <c r="AN67" s="30"/>
      <c r="AO67" s="30"/>
      <c r="AP67" s="30"/>
      <c r="AQ67" s="31"/>
    </row>
    <row r="68" spans="1:43" s="119" customFormat="1" ht="15.75">
      <c r="A68" s="72" t="s">
        <v>178</v>
      </c>
      <c r="C68" s="17" t="s">
        <v>178</v>
      </c>
      <c r="D68" s="30">
        <v>0.0025666079227810723</v>
      </c>
      <c r="E68" s="30">
        <v>0.08192109945493764</v>
      </c>
      <c r="F68" s="30">
        <v>0.04527194365423115</v>
      </c>
      <c r="G68" s="30">
        <v>0.9950303367235259</v>
      </c>
      <c r="H68" s="31">
        <v>0.08980696047364212</v>
      </c>
      <c r="J68" s="17" t="s">
        <v>178</v>
      </c>
      <c r="K68" s="30">
        <v>0.9478838941835976</v>
      </c>
      <c r="L68" s="30">
        <v>0.7695508163292458</v>
      </c>
      <c r="M68" s="30">
        <v>0.6737734224531897</v>
      </c>
      <c r="N68" s="30">
        <v>0.5904773173105105</v>
      </c>
      <c r="O68" s="31">
        <v>0.9243163821180267</v>
      </c>
      <c r="Q68" s="17" t="s">
        <v>178</v>
      </c>
      <c r="R68" s="30">
        <v>0.8443601661863815</v>
      </c>
      <c r="S68" s="30">
        <v>0.006860247872621517</v>
      </c>
      <c r="T68" s="30">
        <v>0.0010970472672728881</v>
      </c>
      <c r="U68" s="30">
        <v>0.7247268101644924</v>
      </c>
      <c r="V68" s="31">
        <v>0.8746728662306333</v>
      </c>
      <c r="X68" s="17" t="s">
        <v>178</v>
      </c>
      <c r="Y68" s="30">
        <v>1</v>
      </c>
      <c r="Z68" s="30">
        <v>0.6846390863353023</v>
      </c>
      <c r="AA68" s="30">
        <v>0.7696103052249204</v>
      </c>
      <c r="AB68" s="30">
        <v>0.7808967795677482</v>
      </c>
      <c r="AC68" s="31">
        <v>0.9186426238097816</v>
      </c>
      <c r="AE68" s="17" t="s">
        <v>178</v>
      </c>
      <c r="AF68" s="30" t="s">
        <v>246</v>
      </c>
      <c r="AG68" s="30">
        <v>0.04183639658167171</v>
      </c>
      <c r="AH68" s="30">
        <v>6.037935277536377E-06</v>
      </c>
      <c r="AI68" s="30">
        <v>4.939529374414775E-08</v>
      </c>
      <c r="AJ68" s="31">
        <v>0.41275899835027585</v>
      </c>
      <c r="AL68" s="17" t="s">
        <v>178</v>
      </c>
      <c r="AM68" s="30">
        <v>0.004324038557405596</v>
      </c>
      <c r="AN68" s="30">
        <v>0.2005064702011109</v>
      </c>
      <c r="AO68" s="30">
        <v>0</v>
      </c>
      <c r="AP68" s="30">
        <v>0.0040287971550609925</v>
      </c>
      <c r="AQ68" s="31">
        <v>0.32549951454096726</v>
      </c>
    </row>
    <row r="69" spans="1:43" s="119" customFormat="1" ht="16.5" thickBot="1">
      <c r="A69" s="76"/>
      <c r="C69" s="38"/>
      <c r="D69" s="39"/>
      <c r="E69" s="39"/>
      <c r="F69" s="39"/>
      <c r="G69" s="39"/>
      <c r="H69" s="40"/>
      <c r="J69" s="38"/>
      <c r="K69" s="39"/>
      <c r="L69" s="39"/>
      <c r="M69" s="39"/>
      <c r="N69" s="39"/>
      <c r="O69" s="40"/>
      <c r="Q69" s="38"/>
      <c r="R69" s="39"/>
      <c r="S69" s="39"/>
      <c r="T69" s="39"/>
      <c r="U69" s="39"/>
      <c r="V69" s="40"/>
      <c r="X69" s="38"/>
      <c r="Y69" s="39"/>
      <c r="Z69" s="39"/>
      <c r="AA69" s="39"/>
      <c r="AB69" s="39"/>
      <c r="AC69" s="40"/>
      <c r="AE69" s="38"/>
      <c r="AF69" s="39"/>
      <c r="AG69" s="39"/>
      <c r="AH69" s="39"/>
      <c r="AI69" s="39"/>
      <c r="AJ69" s="40"/>
      <c r="AL69" s="38"/>
      <c r="AM69" s="39"/>
      <c r="AN69" s="39"/>
      <c r="AO69" s="39"/>
      <c r="AP69" s="39"/>
      <c r="AQ69" s="40"/>
    </row>
    <row r="70" ht="13.5" thickTop="1"/>
    <row r="72" ht="12.75">
      <c r="D72" s="60"/>
    </row>
  </sheetData>
  <sheetProtection/>
  <mergeCells count="42">
    <mergeCell ref="AL3:AQ3"/>
    <mergeCell ref="AL4:AQ4"/>
    <mergeCell ref="AL5:AQ5"/>
    <mergeCell ref="AL7:AQ7"/>
    <mergeCell ref="AL8:AQ8"/>
    <mergeCell ref="AL6:AQ6"/>
    <mergeCell ref="X3:AC3"/>
    <mergeCell ref="X4:AC4"/>
    <mergeCell ref="X5:AC5"/>
    <mergeCell ref="X7:AC7"/>
    <mergeCell ref="X8:AC8"/>
    <mergeCell ref="X6:AC6"/>
    <mergeCell ref="AE3:AJ3"/>
    <mergeCell ref="AE4:AJ4"/>
    <mergeCell ref="AE5:AJ5"/>
    <mergeCell ref="AE7:AJ7"/>
    <mergeCell ref="AE8:AJ8"/>
    <mergeCell ref="AE6:AJ6"/>
    <mergeCell ref="J3:O3"/>
    <mergeCell ref="J4:O4"/>
    <mergeCell ref="J5:O5"/>
    <mergeCell ref="J7:O7"/>
    <mergeCell ref="J8:O8"/>
    <mergeCell ref="J6:O6"/>
    <mergeCell ref="Q3:V3"/>
    <mergeCell ref="Q4:V4"/>
    <mergeCell ref="Q5:V5"/>
    <mergeCell ref="Q7:V7"/>
    <mergeCell ref="Q8:V8"/>
    <mergeCell ref="Q6:V6"/>
    <mergeCell ref="C3:H3"/>
    <mergeCell ref="C4:H4"/>
    <mergeCell ref="C5:H5"/>
    <mergeCell ref="C7:H7"/>
    <mergeCell ref="C8:H8"/>
    <mergeCell ref="C6:H6"/>
    <mergeCell ref="AL1:AQ1"/>
    <mergeCell ref="C1:H1"/>
    <mergeCell ref="J1:O1"/>
    <mergeCell ref="Q1:V1"/>
    <mergeCell ref="X1:AC1"/>
    <mergeCell ref="AE1:AJ1"/>
  </mergeCells>
  <conditionalFormatting sqref="D20:H20">
    <cfRule type="expression" priority="155" dxfId="98">
      <formula>D$16:H$16&lt;30</formula>
    </cfRule>
  </conditionalFormatting>
  <conditionalFormatting sqref="K20:O20">
    <cfRule type="expression" priority="124" dxfId="98">
      <formula>K$16:O$16&lt;30</formula>
    </cfRule>
  </conditionalFormatting>
  <conditionalFormatting sqref="R20:V20">
    <cfRule type="expression" priority="123" dxfId="98">
      <formula>R$16:V$16&lt;30</formula>
    </cfRule>
  </conditionalFormatting>
  <conditionalFormatting sqref="Y20:AC20">
    <cfRule type="expression" priority="122" dxfId="98">
      <formula>Y$16:AC$16&lt;30</formula>
    </cfRule>
  </conditionalFormatting>
  <conditionalFormatting sqref="AF20:AJ20">
    <cfRule type="expression" priority="121" dxfId="98">
      <formula>AF$16:AJ$16&lt;30</formula>
    </cfRule>
  </conditionalFormatting>
  <conditionalFormatting sqref="AM20:AQ20">
    <cfRule type="expression" priority="120" dxfId="98">
      <formula>AM$16:AQ$16&lt;30</formula>
    </cfRule>
  </conditionalFormatting>
  <conditionalFormatting sqref="C38:AQ38 C42:AQ42 C45:AQ45 C48:AQ48 C50:AQ50 C56:AQ56 C60:AQ60 C63:AQ63 C66:AQ66 C68:AQ68">
    <cfRule type="cellIs" priority="1" dxfId="23" operator="greaterThanOrEqual">
      <formula>0.1</formula>
    </cfRule>
    <cfRule type="cellIs" priority="32" dxfId="21" operator="lessThan">
      <formula>0.1</formula>
    </cfRule>
    <cfRule type="cellIs" priority="206" dxfId="99" operator="lessThan">
      <formula>0.05</formula>
    </cfRule>
  </conditionalFormatting>
  <conditionalFormatting sqref="D23:D32">
    <cfRule type="expression" priority="31" dxfId="98">
      <formula>INDEX(I.m.1.01,ROW($D23:$D32)-21,3)&lt;30</formula>
    </cfRule>
  </conditionalFormatting>
  <conditionalFormatting sqref="E23:E32">
    <cfRule type="expression" priority="30" dxfId="98">
      <formula>INDEX(I.m.1.04,ROW($E23:$E32)-21,3)&lt;30</formula>
    </cfRule>
  </conditionalFormatting>
  <conditionalFormatting sqref="F23:F32">
    <cfRule type="expression" priority="29" dxfId="98">
      <formula>INDEX(I.m.1.13,ROW($F23:$F32)-21,3)&lt;30</formula>
    </cfRule>
  </conditionalFormatting>
  <conditionalFormatting sqref="G23:G32">
    <cfRule type="expression" priority="28" dxfId="98">
      <formula>INDEX(I.m.1.26,ROW($G23:$G32)-21,3)&lt;30</formula>
    </cfRule>
  </conditionalFormatting>
  <conditionalFormatting sqref="H23:H32">
    <cfRule type="expression" priority="27" dxfId="98">
      <formula>INDEX(I.m.1.52,ROW($H23:$H32)-21,3)&lt;30</formula>
    </cfRule>
  </conditionalFormatting>
  <conditionalFormatting sqref="K23:K32">
    <cfRule type="expression" priority="26" dxfId="98">
      <formula>INDEX(I.m.2.01,ROW($K23:$K32)-21,3)&lt;30</formula>
    </cfRule>
  </conditionalFormatting>
  <conditionalFormatting sqref="L23:L32">
    <cfRule type="expression" priority="25" dxfId="98">
      <formula>INDEX(I.m.2.04,ROW($L23:$L32)-21,3)&lt;30</formula>
    </cfRule>
  </conditionalFormatting>
  <conditionalFormatting sqref="M23:M32">
    <cfRule type="expression" priority="24" dxfId="98">
      <formula>INDEX(I.m.2.13,ROW($M23:$M32)-21,3)&lt;30</formula>
    </cfRule>
  </conditionalFormatting>
  <conditionalFormatting sqref="N23:N32">
    <cfRule type="expression" priority="23" dxfId="98">
      <formula>INDEX(I.m.2.26,ROW($N23:$N32)-21,3)&lt;30</formula>
    </cfRule>
  </conditionalFormatting>
  <conditionalFormatting sqref="O23:O32">
    <cfRule type="expression" priority="22" dxfId="98">
      <formula>INDEX(I.m.2.26,ROW($O23:$O32)-21,3)&lt;30</formula>
    </cfRule>
  </conditionalFormatting>
  <conditionalFormatting sqref="R23:R32">
    <cfRule type="expression" priority="21" dxfId="98">
      <formula>INDEX(I.m.3.01,ROW($R23:$R32)-21,3)&lt;30</formula>
    </cfRule>
  </conditionalFormatting>
  <conditionalFormatting sqref="S23:S32">
    <cfRule type="expression" priority="20" dxfId="98">
      <formula>INDEX(I.m.3.04,ROW($S23:$S32)-21,3)&lt;30</formula>
    </cfRule>
  </conditionalFormatting>
  <conditionalFormatting sqref="T23:T32">
    <cfRule type="expression" priority="19" dxfId="98">
      <formula>INDEX(I.m.3.13,ROW($T23:$T32)-21,3)&lt;30</formula>
    </cfRule>
  </conditionalFormatting>
  <conditionalFormatting sqref="U23:U32">
    <cfRule type="expression" priority="18" dxfId="98">
      <formula>INDEX(I.m.3.26,ROW($U23:$U32)-21,3)&lt;30</formula>
    </cfRule>
  </conditionalFormatting>
  <conditionalFormatting sqref="V23:V32">
    <cfRule type="expression" priority="17" dxfId="98">
      <formula>INDEX(I.m.3.52,ROW($V23:$V32)-21,3)&lt;30</formula>
    </cfRule>
  </conditionalFormatting>
  <conditionalFormatting sqref="Y23:Y32">
    <cfRule type="expression" priority="16" dxfId="98">
      <formula>INDEX(I.m.4.01,ROW($Y23:$Y32)-21,3)&lt;30</formula>
    </cfRule>
  </conditionalFormatting>
  <conditionalFormatting sqref="Z23:Z32">
    <cfRule type="expression" priority="15" dxfId="98">
      <formula>INDEX(I.m.4.04,ROW($Z23:$Z32)-21,3)&lt;30</formula>
    </cfRule>
  </conditionalFormatting>
  <conditionalFormatting sqref="AA23:AA32">
    <cfRule type="expression" priority="14" dxfId="98">
      <formula>INDEX(I.m.4.13,ROW($AA23:$AA32)-21,3)&lt;30</formula>
    </cfRule>
  </conditionalFormatting>
  <conditionalFormatting sqref="AB23:AB32">
    <cfRule type="expression" priority="13" dxfId="98">
      <formula>INDEX(I.m.4.26,ROW($AB23:$AB32)-21,3)&lt;30</formula>
    </cfRule>
  </conditionalFormatting>
  <conditionalFormatting sqref="AC23:AC32">
    <cfRule type="expression" priority="12" dxfId="98">
      <formula>INDEX(I.m.4.52,ROW($AC23:$AC32)-21,3)&lt;30</formula>
    </cfRule>
  </conditionalFormatting>
  <conditionalFormatting sqref="AF23:AF32">
    <cfRule type="expression" priority="11" dxfId="98">
      <formula>INDEX(I.m.5.01,ROW($AF23:$AF32)-21,3)&lt;30</formula>
    </cfRule>
  </conditionalFormatting>
  <conditionalFormatting sqref="AG23:AG32">
    <cfRule type="expression" priority="10" dxfId="98">
      <formula>INDEX(I.m.5.04,ROW($AG23:$AG32)-21,3)&lt;30</formula>
    </cfRule>
  </conditionalFormatting>
  <conditionalFormatting sqref="AH23:AH32">
    <cfRule type="expression" priority="9" dxfId="98">
      <formula>INDEX(I.m.5.13,ROW($AH23:$AH32)-21,3)&lt;30</formula>
    </cfRule>
  </conditionalFormatting>
  <conditionalFormatting sqref="AI23:AI32">
    <cfRule type="expression" priority="8" dxfId="98">
      <formula>INDEX(I.m.5.26,ROW($AI23:$AI32)-21,3)&lt;30</formula>
    </cfRule>
  </conditionalFormatting>
  <conditionalFormatting sqref="AJ23:AJ32">
    <cfRule type="expression" priority="7" dxfId="98">
      <formula>INDEX(I.m.5.52,ROW($AJ23:$AJ32)-21,3)&lt;30</formula>
    </cfRule>
  </conditionalFormatting>
  <conditionalFormatting sqref="AM23:AM32">
    <cfRule type="expression" priority="6" dxfId="98">
      <formula>INDEX(I.m.6.01,ROW($AM23:$AM32)-21,3)&lt;30</formula>
    </cfRule>
  </conditionalFormatting>
  <conditionalFormatting sqref="AN23:AN32">
    <cfRule type="expression" priority="5" dxfId="98">
      <formula>INDEX(I.m.6.04,ROW($AN23:$AN32)-21,3)&lt;30</formula>
    </cfRule>
  </conditionalFormatting>
  <conditionalFormatting sqref="AO23:AO32">
    <cfRule type="expression" priority="4" dxfId="98">
      <formula>INDEX(I.m.6.13,ROW($AO23:$AO32)-21,3)&lt;30</formula>
    </cfRule>
  </conditionalFormatting>
  <conditionalFormatting sqref="AP23:AP32">
    <cfRule type="expression" priority="3" dxfId="98">
      <formula>INDEX(I.m.6.26,ROW($AP23:$AP32)-21,3)&lt;30</formula>
    </cfRule>
  </conditionalFormatting>
  <conditionalFormatting sqref="AQ23:AQ32">
    <cfRule type="expression" priority="2" dxfId="98">
      <formula>INDEX(I.m.6.52,ROW($AQ23:$AQ32)-21,3)&lt;30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68"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9" min="2" max="68" man="1"/>
    <brk id="16" min="2" max="68" man="1"/>
    <brk id="23" min="2" max="68" man="1"/>
    <brk id="30" min="2" max="68" man="1"/>
    <brk id="37" min="2" max="68" man="1"/>
  </colBreaks>
</worksheet>
</file>

<file path=xl/worksheets/sheet4.xml><?xml version="1.0" encoding="utf-8"?>
<worksheet xmlns="http://schemas.openxmlformats.org/spreadsheetml/2006/main" xmlns:r="http://schemas.openxmlformats.org/officeDocument/2006/relationships">
  <sheetPr>
    <tabColor rgb="FFFF0000"/>
  </sheetPr>
  <dimension ref="A1:AT139"/>
  <sheetViews>
    <sheetView zoomScale="80" zoomScaleNormal="80" zoomScaleSheetLayoutView="50" zoomScalePageLayoutView="0" workbookViewId="0" topLeftCell="A1">
      <pane xSplit="1" ySplit="2" topLeftCell="B3"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0.7109375" style="91" customWidth="1"/>
    <col min="2" max="2" width="10.7109375" style="118" customWidth="1"/>
    <col min="3" max="3" width="20.7109375" style="118" customWidth="1"/>
    <col min="4" max="7" width="15.7109375" style="118" customWidth="1"/>
    <col min="8" max="11" width="12.7109375" style="118" customWidth="1"/>
    <col min="12" max="12" width="20.7109375" style="118" customWidth="1"/>
    <col min="13" max="16" width="15.7109375" style="118" customWidth="1"/>
    <col min="17" max="20" width="12.7109375" style="118" customWidth="1"/>
    <col min="21" max="21" width="20.7109375" style="118" customWidth="1"/>
    <col min="22" max="25" width="15.7109375" style="118" customWidth="1"/>
    <col min="26" max="29" width="12.7109375" style="118" customWidth="1"/>
    <col min="30" max="30" width="20.7109375" style="118" customWidth="1"/>
    <col min="31" max="34" width="15.7109375" style="118" customWidth="1"/>
    <col min="35" max="38" width="12.7109375" style="118" customWidth="1"/>
    <col min="39" max="39" width="20.7109375" style="118" customWidth="1"/>
    <col min="40" max="43" width="15.7109375" style="118" customWidth="1"/>
    <col min="44" max="46" width="12.7109375" style="118" customWidth="1"/>
    <col min="47" max="47" width="10.7109375" style="118" customWidth="1"/>
    <col min="48" max="16384" width="9.140625" style="118" customWidth="1"/>
  </cols>
  <sheetData>
    <row r="1" spans="1:46" s="91" customFormat="1" ht="21.75" thickBot="1" thickTop="1">
      <c r="A1" s="156" t="s">
        <v>19</v>
      </c>
      <c r="B1" s="94"/>
      <c r="C1" s="189" t="s">
        <v>142</v>
      </c>
      <c r="D1" s="190"/>
      <c r="E1" s="190"/>
      <c r="F1" s="190"/>
      <c r="G1" s="190"/>
      <c r="H1" s="190"/>
      <c r="I1" s="190"/>
      <c r="J1" s="191"/>
      <c r="L1" s="189" t="s">
        <v>141</v>
      </c>
      <c r="M1" s="190"/>
      <c r="N1" s="190"/>
      <c r="O1" s="190"/>
      <c r="P1" s="190"/>
      <c r="Q1" s="190"/>
      <c r="R1" s="190"/>
      <c r="S1" s="191"/>
      <c r="U1" s="189" t="s">
        <v>140</v>
      </c>
      <c r="V1" s="190"/>
      <c r="W1" s="190"/>
      <c r="X1" s="190"/>
      <c r="Y1" s="190"/>
      <c r="Z1" s="190"/>
      <c r="AA1" s="190"/>
      <c r="AB1" s="191"/>
      <c r="AD1" s="189" t="s">
        <v>139</v>
      </c>
      <c r="AE1" s="190"/>
      <c r="AF1" s="190"/>
      <c r="AG1" s="190"/>
      <c r="AH1" s="190"/>
      <c r="AI1" s="190"/>
      <c r="AJ1" s="190"/>
      <c r="AK1" s="191"/>
      <c r="AM1" s="189" t="s">
        <v>138</v>
      </c>
      <c r="AN1" s="190"/>
      <c r="AO1" s="190"/>
      <c r="AP1" s="190"/>
      <c r="AQ1" s="190"/>
      <c r="AR1" s="190"/>
      <c r="AS1" s="190"/>
      <c r="AT1" s="191"/>
    </row>
    <row r="2" spans="1:10" s="91" customFormat="1" ht="17.25" thickBot="1" thickTop="1">
      <c r="A2" s="157" t="s">
        <v>183</v>
      </c>
      <c r="C2" s="95"/>
      <c r="D2" s="95"/>
      <c r="E2" s="95"/>
      <c r="F2" s="95"/>
      <c r="G2" s="95"/>
      <c r="H2" s="95"/>
      <c r="I2" s="95"/>
      <c r="J2" s="95"/>
    </row>
    <row r="3" spans="1:46" s="90" customFormat="1" ht="15.75" customHeight="1" thickTop="1">
      <c r="A3" s="201" t="s">
        <v>165</v>
      </c>
      <c r="C3" s="192" t="s">
        <v>76</v>
      </c>
      <c r="D3" s="193"/>
      <c r="E3" s="193"/>
      <c r="F3" s="193"/>
      <c r="G3" s="193"/>
      <c r="H3" s="193"/>
      <c r="I3" s="193"/>
      <c r="J3" s="194"/>
      <c r="L3" s="192" t="s">
        <v>80</v>
      </c>
      <c r="M3" s="193"/>
      <c r="N3" s="193"/>
      <c r="O3" s="193"/>
      <c r="P3" s="193"/>
      <c r="Q3" s="193"/>
      <c r="R3" s="193"/>
      <c r="S3" s="194"/>
      <c r="U3" s="192" t="s">
        <v>79</v>
      </c>
      <c r="V3" s="193"/>
      <c r="W3" s="193"/>
      <c r="X3" s="193"/>
      <c r="Y3" s="193"/>
      <c r="Z3" s="193"/>
      <c r="AA3" s="193"/>
      <c r="AB3" s="194"/>
      <c r="AD3" s="192" t="s">
        <v>78</v>
      </c>
      <c r="AE3" s="193"/>
      <c r="AF3" s="193"/>
      <c r="AG3" s="193"/>
      <c r="AH3" s="193"/>
      <c r="AI3" s="193"/>
      <c r="AJ3" s="193"/>
      <c r="AK3" s="194"/>
      <c r="AM3" s="192" t="s">
        <v>77</v>
      </c>
      <c r="AN3" s="193"/>
      <c r="AO3" s="193"/>
      <c r="AP3" s="193"/>
      <c r="AQ3" s="193"/>
      <c r="AR3" s="193"/>
      <c r="AS3" s="193"/>
      <c r="AT3" s="194"/>
    </row>
    <row r="4" spans="1:46" ht="15.75" customHeight="1">
      <c r="A4" s="201"/>
      <c r="C4" s="195" t="str">
        <f>"Comparison of actual Claim Inceptions with those expected using "&amp;Comparison_Basis</f>
        <v>Comparison of actual Claim Inceptions with those expected using IPM 1991-98</v>
      </c>
      <c r="D4" s="196"/>
      <c r="E4" s="196"/>
      <c r="F4" s="196"/>
      <c r="G4" s="196"/>
      <c r="H4" s="196"/>
      <c r="I4" s="196"/>
      <c r="J4" s="197"/>
      <c r="L4" s="195" t="str">
        <f>"Comparison of actual Claim Inceptions with those expected using "&amp;Comparison_Basis</f>
        <v>Comparison of actual Claim Inceptions with those expected using IPM 1991-98</v>
      </c>
      <c r="M4" s="196"/>
      <c r="N4" s="196"/>
      <c r="O4" s="196"/>
      <c r="P4" s="196"/>
      <c r="Q4" s="196"/>
      <c r="R4" s="196"/>
      <c r="S4" s="197"/>
      <c r="U4" s="195" t="str">
        <f>"Comparison of actual Claim Inceptions with those expected using "&amp;Comparison_Basis</f>
        <v>Comparison of actual Claim Inceptions with those expected using IPM 1991-98</v>
      </c>
      <c r="V4" s="196"/>
      <c r="W4" s="196"/>
      <c r="X4" s="196"/>
      <c r="Y4" s="196"/>
      <c r="Z4" s="196"/>
      <c r="AA4" s="196"/>
      <c r="AB4" s="197"/>
      <c r="AD4" s="195" t="str">
        <f>"Comparison of actual Claim Inceptions with those expected using "&amp;Comparison_Basis</f>
        <v>Comparison of actual Claim Inceptions with those expected using IPM 1991-98</v>
      </c>
      <c r="AE4" s="196"/>
      <c r="AF4" s="196"/>
      <c r="AG4" s="196"/>
      <c r="AH4" s="196"/>
      <c r="AI4" s="196"/>
      <c r="AJ4" s="196"/>
      <c r="AK4" s="197"/>
      <c r="AM4" s="195" t="str">
        <f>"Comparison of actual Claim Inceptions with those expected using "&amp;Comparison_Basis</f>
        <v>Comparison of actual Claim Inceptions with those expected using IPM 1991-98</v>
      </c>
      <c r="AN4" s="196"/>
      <c r="AO4" s="196"/>
      <c r="AP4" s="196"/>
      <c r="AQ4" s="196"/>
      <c r="AR4" s="196"/>
      <c r="AS4" s="196"/>
      <c r="AT4" s="197"/>
    </row>
    <row r="5" spans="1:46" ht="15.75" customHeight="1">
      <c r="A5" s="201"/>
      <c r="C5" s="195" t="str">
        <f>Investigation&amp;", "&amp;Data_Subset&amp;" business"</f>
        <v>Individual Income Protection, Standard* business</v>
      </c>
      <c r="D5" s="196"/>
      <c r="E5" s="196"/>
      <c r="F5" s="196"/>
      <c r="G5" s="196"/>
      <c r="H5" s="196"/>
      <c r="I5" s="196"/>
      <c r="J5" s="197"/>
      <c r="L5" s="195" t="str">
        <f>Investigation&amp;", "&amp;Data_Subset&amp;" business"</f>
        <v>Individual Income Protection, Standard* business</v>
      </c>
      <c r="M5" s="196"/>
      <c r="N5" s="196"/>
      <c r="O5" s="196"/>
      <c r="P5" s="196"/>
      <c r="Q5" s="196"/>
      <c r="R5" s="196"/>
      <c r="S5" s="197"/>
      <c r="U5" s="195" t="str">
        <f>Investigation&amp;", "&amp;Data_Subset&amp;" business"</f>
        <v>Individual Income Protection, Standard* business</v>
      </c>
      <c r="V5" s="196"/>
      <c r="W5" s="196"/>
      <c r="X5" s="196"/>
      <c r="Y5" s="196"/>
      <c r="Z5" s="196"/>
      <c r="AA5" s="196"/>
      <c r="AB5" s="197"/>
      <c r="AD5" s="195" t="str">
        <f>Investigation&amp;", "&amp;Data_Subset&amp;" business"</f>
        <v>Individual Income Protection, Standard* business</v>
      </c>
      <c r="AE5" s="196"/>
      <c r="AF5" s="196"/>
      <c r="AG5" s="196"/>
      <c r="AH5" s="196"/>
      <c r="AI5" s="196"/>
      <c r="AJ5" s="196"/>
      <c r="AK5" s="197"/>
      <c r="AM5" s="195" t="str">
        <f>Investigation&amp;", "&amp;Data_Subset&amp;" business"</f>
        <v>Individual Income Protection, Standard* business</v>
      </c>
      <c r="AN5" s="196"/>
      <c r="AO5" s="196"/>
      <c r="AP5" s="196"/>
      <c r="AQ5" s="196"/>
      <c r="AR5" s="196"/>
      <c r="AS5" s="196"/>
      <c r="AT5" s="197"/>
    </row>
    <row r="6" spans="1:46" ht="15.75" customHeight="1">
      <c r="A6" s="201"/>
      <c r="C6" s="195" t="str">
        <f>Office&amp;" experience for "&amp;Period</f>
        <v>All Offices experience for 1999-2002</v>
      </c>
      <c r="D6" s="196"/>
      <c r="E6" s="196"/>
      <c r="F6" s="196"/>
      <c r="G6" s="196"/>
      <c r="H6" s="196"/>
      <c r="I6" s="196"/>
      <c r="J6" s="197"/>
      <c r="L6" s="195" t="str">
        <f>Office&amp;" experience for "&amp;Period</f>
        <v>All Offices experience for 1999-2002</v>
      </c>
      <c r="M6" s="196"/>
      <c r="N6" s="196"/>
      <c r="O6" s="196"/>
      <c r="P6" s="196"/>
      <c r="Q6" s="196"/>
      <c r="R6" s="196"/>
      <c r="S6" s="197"/>
      <c r="U6" s="195" t="str">
        <f>Office&amp;" experience for "&amp;Period</f>
        <v>All Offices experience for 1999-2002</v>
      </c>
      <c r="V6" s="196"/>
      <c r="W6" s="196"/>
      <c r="X6" s="196"/>
      <c r="Y6" s="196"/>
      <c r="Z6" s="196"/>
      <c r="AA6" s="196"/>
      <c r="AB6" s="197"/>
      <c r="AD6" s="195" t="str">
        <f>Office&amp;" experience for "&amp;Period</f>
        <v>All Offices experience for 1999-2002</v>
      </c>
      <c r="AE6" s="196"/>
      <c r="AF6" s="196"/>
      <c r="AG6" s="196"/>
      <c r="AH6" s="196"/>
      <c r="AI6" s="196"/>
      <c r="AJ6" s="196"/>
      <c r="AK6" s="197"/>
      <c r="AM6" s="195" t="str">
        <f>Office&amp;" experience for "&amp;Period</f>
        <v>All Offices experience for 1999-2002</v>
      </c>
      <c r="AN6" s="196"/>
      <c r="AO6" s="196"/>
      <c r="AP6" s="196"/>
      <c r="AQ6" s="196"/>
      <c r="AR6" s="196"/>
      <c r="AS6" s="196"/>
      <c r="AT6" s="197"/>
    </row>
    <row r="7" spans="1:46" ht="15.75" customHeight="1">
      <c r="A7" s="201"/>
      <c r="C7" s="195" t="str">
        <f>$A$2&amp;", "&amp;$A3&amp;", "&amp;C$1</f>
        <v>Males, CMI Occupation Class 1, Deferred Period 1 week</v>
      </c>
      <c r="D7" s="196"/>
      <c r="E7" s="196"/>
      <c r="F7" s="196"/>
      <c r="G7" s="196"/>
      <c r="H7" s="196"/>
      <c r="I7" s="196"/>
      <c r="J7" s="197"/>
      <c r="L7" s="195" t="str">
        <f>$A$2&amp;", "&amp;$A3&amp;", "&amp;L$1</f>
        <v>Males, CMI Occupation Class 1, Deferred Period 4 weeks</v>
      </c>
      <c r="M7" s="196"/>
      <c r="N7" s="196"/>
      <c r="O7" s="196"/>
      <c r="P7" s="196"/>
      <c r="Q7" s="196"/>
      <c r="R7" s="196"/>
      <c r="S7" s="197"/>
      <c r="U7" s="195" t="str">
        <f>$A$2&amp;", "&amp;$A3&amp;", "&amp;U$1</f>
        <v>Males, CMI Occupation Class 1, Deferred Period 13 weeks</v>
      </c>
      <c r="V7" s="196"/>
      <c r="W7" s="196"/>
      <c r="X7" s="196"/>
      <c r="Y7" s="196"/>
      <c r="Z7" s="196"/>
      <c r="AA7" s="196"/>
      <c r="AB7" s="197"/>
      <c r="AD7" s="195" t="str">
        <f>$A$2&amp;", "&amp;$A3&amp;", "&amp;AD$1</f>
        <v>Males, CMI Occupation Class 1, Deferred Period 26 weeks</v>
      </c>
      <c r="AE7" s="196"/>
      <c r="AF7" s="196"/>
      <c r="AG7" s="196"/>
      <c r="AH7" s="196"/>
      <c r="AI7" s="196"/>
      <c r="AJ7" s="196"/>
      <c r="AK7" s="197"/>
      <c r="AM7" s="195" t="str">
        <f>$A$2&amp;", "&amp;$A3&amp;", "&amp;AM$1</f>
        <v>Males, CMI Occupation Class 1, Deferred Period 52 weeks</v>
      </c>
      <c r="AN7" s="196"/>
      <c r="AO7" s="196"/>
      <c r="AP7" s="196"/>
      <c r="AQ7" s="196"/>
      <c r="AR7" s="196"/>
      <c r="AS7" s="196"/>
      <c r="AT7" s="197"/>
    </row>
    <row r="8" spans="1:46" ht="15.75" customHeight="1" thickBot="1">
      <c r="A8" s="201"/>
      <c r="C8" s="198" t="s">
        <v>75</v>
      </c>
      <c r="D8" s="199"/>
      <c r="E8" s="199"/>
      <c r="F8" s="199"/>
      <c r="G8" s="199"/>
      <c r="H8" s="199"/>
      <c r="I8" s="199"/>
      <c r="J8" s="200"/>
      <c r="L8" s="198" t="s">
        <v>75</v>
      </c>
      <c r="M8" s="199"/>
      <c r="N8" s="199"/>
      <c r="O8" s="199"/>
      <c r="P8" s="199"/>
      <c r="Q8" s="199"/>
      <c r="R8" s="199"/>
      <c r="S8" s="200"/>
      <c r="U8" s="198" t="s">
        <v>75</v>
      </c>
      <c r="V8" s="199"/>
      <c r="W8" s="199"/>
      <c r="X8" s="199"/>
      <c r="Y8" s="199"/>
      <c r="Z8" s="199"/>
      <c r="AA8" s="199"/>
      <c r="AB8" s="200"/>
      <c r="AD8" s="198" t="s">
        <v>75</v>
      </c>
      <c r="AE8" s="199"/>
      <c r="AF8" s="199"/>
      <c r="AG8" s="199"/>
      <c r="AH8" s="199"/>
      <c r="AI8" s="199"/>
      <c r="AJ8" s="199"/>
      <c r="AK8" s="200"/>
      <c r="AM8" s="198" t="s">
        <v>75</v>
      </c>
      <c r="AN8" s="199"/>
      <c r="AO8" s="199"/>
      <c r="AP8" s="199"/>
      <c r="AQ8" s="199"/>
      <c r="AR8" s="199"/>
      <c r="AS8" s="199"/>
      <c r="AT8" s="200"/>
    </row>
    <row r="9" spans="1:46" ht="15.75" customHeight="1" thickTop="1">
      <c r="A9" s="201"/>
      <c r="C9" s="41"/>
      <c r="D9" s="204" t="s">
        <v>188</v>
      </c>
      <c r="E9" s="204"/>
      <c r="F9" s="204" t="s">
        <v>189</v>
      </c>
      <c r="G9" s="204"/>
      <c r="H9" s="42"/>
      <c r="I9" s="42"/>
      <c r="J9" s="43"/>
      <c r="L9" s="41"/>
      <c r="M9" s="204" t="s">
        <v>188</v>
      </c>
      <c r="N9" s="204"/>
      <c r="O9" s="204" t="s">
        <v>189</v>
      </c>
      <c r="P9" s="204"/>
      <c r="Q9" s="42"/>
      <c r="R9" s="42"/>
      <c r="S9" s="43"/>
      <c r="U9" s="41"/>
      <c r="V9" s="204" t="s">
        <v>188</v>
      </c>
      <c r="W9" s="204"/>
      <c r="X9" s="204" t="s">
        <v>189</v>
      </c>
      <c r="Y9" s="204"/>
      <c r="Z9" s="42"/>
      <c r="AA9" s="42"/>
      <c r="AB9" s="43"/>
      <c r="AD9" s="41"/>
      <c r="AE9" s="204" t="s">
        <v>188</v>
      </c>
      <c r="AF9" s="204"/>
      <c r="AG9" s="204" t="s">
        <v>189</v>
      </c>
      <c r="AH9" s="204"/>
      <c r="AI9" s="42"/>
      <c r="AJ9" s="42"/>
      <c r="AK9" s="43"/>
      <c r="AM9" s="41"/>
      <c r="AN9" s="204" t="s">
        <v>188</v>
      </c>
      <c r="AO9" s="204"/>
      <c r="AP9" s="204" t="s">
        <v>189</v>
      </c>
      <c r="AQ9" s="204"/>
      <c r="AR9" s="42"/>
      <c r="AS9" s="42"/>
      <c r="AT9" s="43"/>
    </row>
    <row r="10" spans="1:46" ht="15.75" customHeight="1" thickBot="1">
      <c r="A10" s="201"/>
      <c r="C10" s="38" t="s">
        <v>29</v>
      </c>
      <c r="D10" s="44" t="s">
        <v>18</v>
      </c>
      <c r="E10" s="44" t="s">
        <v>19</v>
      </c>
      <c r="F10" s="44" t="s">
        <v>190</v>
      </c>
      <c r="G10" s="44" t="s">
        <v>191</v>
      </c>
      <c r="H10" s="2" t="s">
        <v>192</v>
      </c>
      <c r="I10" s="44" t="s">
        <v>193</v>
      </c>
      <c r="J10" s="3" t="s">
        <v>194</v>
      </c>
      <c r="L10" s="38" t="s">
        <v>29</v>
      </c>
      <c r="M10" s="44" t="s">
        <v>18</v>
      </c>
      <c r="N10" s="44" t="s">
        <v>19</v>
      </c>
      <c r="O10" s="44" t="s">
        <v>190</v>
      </c>
      <c r="P10" s="44" t="s">
        <v>191</v>
      </c>
      <c r="Q10" s="2" t="s">
        <v>192</v>
      </c>
      <c r="R10" s="44" t="s">
        <v>193</v>
      </c>
      <c r="S10" s="3" t="s">
        <v>194</v>
      </c>
      <c r="U10" s="38" t="s">
        <v>29</v>
      </c>
      <c r="V10" s="44" t="s">
        <v>18</v>
      </c>
      <c r="W10" s="44" t="s">
        <v>19</v>
      </c>
      <c r="X10" s="44" t="s">
        <v>190</v>
      </c>
      <c r="Y10" s="44" t="s">
        <v>191</v>
      </c>
      <c r="Z10" s="2" t="s">
        <v>192</v>
      </c>
      <c r="AA10" s="44" t="s">
        <v>193</v>
      </c>
      <c r="AB10" s="3" t="s">
        <v>194</v>
      </c>
      <c r="AD10" s="38" t="s">
        <v>29</v>
      </c>
      <c r="AE10" s="44" t="s">
        <v>18</v>
      </c>
      <c r="AF10" s="44" t="s">
        <v>19</v>
      </c>
      <c r="AG10" s="44" t="s">
        <v>190</v>
      </c>
      <c r="AH10" s="44" t="s">
        <v>191</v>
      </c>
      <c r="AI10" s="2" t="s">
        <v>192</v>
      </c>
      <c r="AJ10" s="44" t="s">
        <v>193</v>
      </c>
      <c r="AK10" s="3" t="s">
        <v>194</v>
      </c>
      <c r="AM10" s="38" t="s">
        <v>29</v>
      </c>
      <c r="AN10" s="44" t="s">
        <v>18</v>
      </c>
      <c r="AO10" s="44" t="s">
        <v>19</v>
      </c>
      <c r="AP10" s="44" t="s">
        <v>190</v>
      </c>
      <c r="AQ10" s="44" t="s">
        <v>191</v>
      </c>
      <c r="AR10" s="2" t="s">
        <v>192</v>
      </c>
      <c r="AS10" s="44" t="s">
        <v>193</v>
      </c>
      <c r="AT10" s="3" t="s">
        <v>194</v>
      </c>
    </row>
    <row r="11" spans="1:46" ht="15.75" customHeight="1" thickTop="1">
      <c r="A11" s="201"/>
      <c r="C11" s="14"/>
      <c r="D11" s="45"/>
      <c r="E11" s="45"/>
      <c r="F11" s="45"/>
      <c r="G11" s="45"/>
      <c r="H11" s="45"/>
      <c r="I11" s="45"/>
      <c r="J11" s="46"/>
      <c r="L11" s="14"/>
      <c r="M11" s="45"/>
      <c r="N11" s="45"/>
      <c r="O11" s="45"/>
      <c r="P11" s="45"/>
      <c r="Q11" s="45"/>
      <c r="R11" s="45"/>
      <c r="S11" s="46"/>
      <c r="U11" s="14"/>
      <c r="V11" s="45"/>
      <c r="W11" s="45"/>
      <c r="X11" s="45"/>
      <c r="Y11" s="45"/>
      <c r="Z11" s="45"/>
      <c r="AA11" s="45"/>
      <c r="AB11" s="46"/>
      <c r="AD11" s="14"/>
      <c r="AE11" s="45"/>
      <c r="AF11" s="45"/>
      <c r="AG11" s="45"/>
      <c r="AH11" s="45"/>
      <c r="AI11" s="45"/>
      <c r="AJ11" s="45"/>
      <c r="AK11" s="46"/>
      <c r="AM11" s="14"/>
      <c r="AN11" s="45"/>
      <c r="AO11" s="45"/>
      <c r="AP11" s="45"/>
      <c r="AQ11" s="45"/>
      <c r="AR11" s="45"/>
      <c r="AS11" s="45"/>
      <c r="AT11" s="46"/>
    </row>
    <row r="12" spans="1:46" ht="15.75" customHeight="1">
      <c r="A12" s="201"/>
      <c r="C12" s="14" t="s">
        <v>143</v>
      </c>
      <c r="D12" s="47">
        <v>0</v>
      </c>
      <c r="E12" s="48">
        <v>0</v>
      </c>
      <c r="F12" s="49">
        <v>0</v>
      </c>
      <c r="G12" s="50">
        <v>0</v>
      </c>
      <c r="H12" s="49">
        <v>0</v>
      </c>
      <c r="I12" s="50">
        <v>0</v>
      </c>
      <c r="J12" s="51">
        <v>0</v>
      </c>
      <c r="L12" s="14" t="s">
        <v>143</v>
      </c>
      <c r="M12" s="47">
        <v>53.270498200000006</v>
      </c>
      <c r="N12" s="48">
        <v>0</v>
      </c>
      <c r="O12" s="49">
        <v>0</v>
      </c>
      <c r="P12" s="50">
        <v>0.34702581498300084</v>
      </c>
      <c r="Q12" s="49">
        <v>0</v>
      </c>
      <c r="R12" s="50">
        <v>0.25788220265036677</v>
      </c>
      <c r="S12" s="51">
        <v>0</v>
      </c>
      <c r="U12" s="14" t="s">
        <v>143</v>
      </c>
      <c r="V12" s="47">
        <v>53.35298986000001</v>
      </c>
      <c r="W12" s="48">
        <v>0</v>
      </c>
      <c r="X12" s="49">
        <v>0</v>
      </c>
      <c r="Y12" s="50">
        <v>0.28844213944915476</v>
      </c>
      <c r="Z12" s="49">
        <v>0</v>
      </c>
      <c r="AA12" s="50">
        <v>0.24198372689760803</v>
      </c>
      <c r="AB12" s="51">
        <v>0</v>
      </c>
      <c r="AD12" s="14" t="s">
        <v>143</v>
      </c>
      <c r="AE12" s="47">
        <v>27.97745229</v>
      </c>
      <c r="AF12" s="48">
        <v>0</v>
      </c>
      <c r="AG12" s="49">
        <v>0</v>
      </c>
      <c r="AH12" s="50">
        <v>0.06413375987702447</v>
      </c>
      <c r="AI12" s="49">
        <v>0</v>
      </c>
      <c r="AJ12" s="50">
        <v>0.05734708150042023</v>
      </c>
      <c r="AK12" s="51">
        <v>0</v>
      </c>
      <c r="AM12" s="14" t="s">
        <v>143</v>
      </c>
      <c r="AN12" s="47">
        <v>26.41058195</v>
      </c>
      <c r="AO12" s="48">
        <v>0</v>
      </c>
      <c r="AP12" s="49">
        <v>0</v>
      </c>
      <c r="AQ12" s="50">
        <v>0.02327780689111227</v>
      </c>
      <c r="AR12" s="49">
        <v>0</v>
      </c>
      <c r="AS12" s="50">
        <v>0.021736849049324082</v>
      </c>
      <c r="AT12" s="51">
        <v>0</v>
      </c>
    </row>
    <row r="13" spans="1:46" ht="15.75" customHeight="1">
      <c r="A13" s="201"/>
      <c r="C13" s="14" t="s">
        <v>21</v>
      </c>
      <c r="D13" s="47">
        <v>93.65492057</v>
      </c>
      <c r="E13" s="48">
        <v>0</v>
      </c>
      <c r="F13" s="49">
        <v>0</v>
      </c>
      <c r="G13" s="50">
        <v>6.392420740319432</v>
      </c>
      <c r="H13" s="49">
        <v>0</v>
      </c>
      <c r="I13" s="50">
        <v>5.61044324751497</v>
      </c>
      <c r="J13" s="51">
        <v>0</v>
      </c>
      <c r="L13" s="14" t="s">
        <v>21</v>
      </c>
      <c r="M13" s="47">
        <v>3970.6760512499995</v>
      </c>
      <c r="N13" s="48">
        <v>10</v>
      </c>
      <c r="O13" s="49">
        <v>10</v>
      </c>
      <c r="P13" s="50">
        <v>22.96246637932564</v>
      </c>
      <c r="Q13" s="49">
        <v>43.54932886914772</v>
      </c>
      <c r="R13" s="50">
        <v>17.06389309531788</v>
      </c>
      <c r="S13" s="51">
        <v>58.60327384929454</v>
      </c>
      <c r="U13" s="14" t="s">
        <v>21</v>
      </c>
      <c r="V13" s="47">
        <v>2978.00655105</v>
      </c>
      <c r="W13" s="48">
        <v>1</v>
      </c>
      <c r="X13" s="49">
        <v>1</v>
      </c>
      <c r="Y13" s="50">
        <v>7.641238856100204</v>
      </c>
      <c r="Z13" s="49">
        <v>13.086883145940053</v>
      </c>
      <c r="AA13" s="50">
        <v>6.41049002078937</v>
      </c>
      <c r="AB13" s="51">
        <v>15.59943150612475</v>
      </c>
      <c r="AD13" s="14" t="s">
        <v>21</v>
      </c>
      <c r="AE13" s="47">
        <v>1937.75134381</v>
      </c>
      <c r="AF13" s="48">
        <v>0</v>
      </c>
      <c r="AG13" s="49">
        <v>0</v>
      </c>
      <c r="AH13" s="50">
        <v>2.4949554246090755</v>
      </c>
      <c r="AI13" s="49">
        <v>0</v>
      </c>
      <c r="AJ13" s="50">
        <v>2.2309375335131287</v>
      </c>
      <c r="AK13" s="51">
        <v>0</v>
      </c>
      <c r="AM13" s="14" t="s">
        <v>21</v>
      </c>
      <c r="AN13" s="47">
        <v>1856.93607801</v>
      </c>
      <c r="AO13" s="48">
        <v>1</v>
      </c>
      <c r="AP13" s="49">
        <v>1</v>
      </c>
      <c r="AQ13" s="50">
        <v>1.1928212704478318</v>
      </c>
      <c r="AR13" s="49">
        <v>83.83485646802399</v>
      </c>
      <c r="AS13" s="50">
        <v>1.1138581920467416</v>
      </c>
      <c r="AT13" s="51">
        <v>89.77803522389826</v>
      </c>
    </row>
    <row r="14" spans="1:46" ht="15.75" customHeight="1">
      <c r="A14" s="201"/>
      <c r="C14" s="14" t="s">
        <v>22</v>
      </c>
      <c r="D14" s="47">
        <v>294.29948982999997</v>
      </c>
      <c r="E14" s="48">
        <v>18</v>
      </c>
      <c r="F14" s="49">
        <v>16</v>
      </c>
      <c r="G14" s="50">
        <v>27.33171469585792</v>
      </c>
      <c r="H14" s="49">
        <v>58.54005201665879</v>
      </c>
      <c r="I14" s="50">
        <v>23.988257404771378</v>
      </c>
      <c r="J14" s="51">
        <v>66.69930095388057</v>
      </c>
      <c r="L14" s="14" t="s">
        <v>22</v>
      </c>
      <c r="M14" s="47">
        <v>15140.37799705</v>
      </c>
      <c r="N14" s="48">
        <v>58</v>
      </c>
      <c r="O14" s="49">
        <v>45</v>
      </c>
      <c r="P14" s="50">
        <v>86.068781707871</v>
      </c>
      <c r="Q14" s="49">
        <v>52.28376550365967</v>
      </c>
      <c r="R14" s="50">
        <v>63.95952706673026</v>
      </c>
      <c r="S14" s="51">
        <v>70.35699302943657</v>
      </c>
      <c r="U14" s="14" t="s">
        <v>22</v>
      </c>
      <c r="V14" s="47">
        <v>22315.221708980003</v>
      </c>
      <c r="W14" s="48">
        <v>13</v>
      </c>
      <c r="X14" s="49">
        <v>13</v>
      </c>
      <c r="Y14" s="50">
        <v>34.76273359807025</v>
      </c>
      <c r="Z14" s="49">
        <v>37.39636862367365</v>
      </c>
      <c r="AA14" s="50">
        <v>29.163616139009275</v>
      </c>
      <c r="AB14" s="51">
        <v>44.57609076335081</v>
      </c>
      <c r="AD14" s="14" t="s">
        <v>22</v>
      </c>
      <c r="AE14" s="47">
        <v>18540.28474419</v>
      </c>
      <c r="AF14" s="48">
        <v>11</v>
      </c>
      <c r="AG14" s="49">
        <v>11</v>
      </c>
      <c r="AH14" s="50">
        <v>15.714474120443304</v>
      </c>
      <c r="AI14" s="49">
        <v>69.99916074626931</v>
      </c>
      <c r="AJ14" s="50">
        <v>14.051557710779852</v>
      </c>
      <c r="AK14" s="51">
        <v>78.28313576623034</v>
      </c>
      <c r="AM14" s="14" t="s">
        <v>22</v>
      </c>
      <c r="AN14" s="47">
        <v>12118.37411133</v>
      </c>
      <c r="AO14" s="48">
        <v>7</v>
      </c>
      <c r="AP14" s="49">
        <v>7</v>
      </c>
      <c r="AQ14" s="50">
        <v>6.555255524684371</v>
      </c>
      <c r="AR14" s="49">
        <v>106.78454827032914</v>
      </c>
      <c r="AS14" s="50">
        <v>6.121306894861149</v>
      </c>
      <c r="AT14" s="51">
        <v>114.3546651104279</v>
      </c>
    </row>
    <row r="15" spans="1:46" ht="15.75" customHeight="1">
      <c r="A15" s="201"/>
      <c r="C15" s="14" t="s">
        <v>23</v>
      </c>
      <c r="D15" s="47">
        <v>858.2956728700001</v>
      </c>
      <c r="E15" s="48">
        <v>84</v>
      </c>
      <c r="F15" s="49">
        <v>66</v>
      </c>
      <c r="G15" s="50">
        <v>84.66066047893052</v>
      </c>
      <c r="H15" s="49">
        <v>77.95828620593552</v>
      </c>
      <c r="I15" s="50">
        <v>74.30421904463662</v>
      </c>
      <c r="J15" s="51">
        <v>88.82402755670167</v>
      </c>
      <c r="L15" s="14" t="s">
        <v>23</v>
      </c>
      <c r="M15" s="47">
        <v>11862.716551200001</v>
      </c>
      <c r="N15" s="48">
        <v>51</v>
      </c>
      <c r="O15" s="49">
        <v>50</v>
      </c>
      <c r="P15" s="50">
        <v>76.02433737733533</v>
      </c>
      <c r="Q15" s="49">
        <v>65.76841275423756</v>
      </c>
      <c r="R15" s="50">
        <v>56.4952886253209</v>
      </c>
      <c r="S15" s="51">
        <v>88.50295523154519</v>
      </c>
      <c r="U15" s="14" t="s">
        <v>23</v>
      </c>
      <c r="V15" s="47">
        <v>42943.91071002</v>
      </c>
      <c r="W15" s="48">
        <v>54</v>
      </c>
      <c r="X15" s="49">
        <v>52</v>
      </c>
      <c r="Y15" s="50">
        <v>56.38671035000418</v>
      </c>
      <c r="Z15" s="49">
        <v>92.22031162524831</v>
      </c>
      <c r="AA15" s="50">
        <v>47.3046911385677</v>
      </c>
      <c r="AB15" s="51">
        <v>109.92567279993125</v>
      </c>
      <c r="AD15" s="14" t="s">
        <v>23</v>
      </c>
      <c r="AE15" s="47">
        <v>46235.65126924</v>
      </c>
      <c r="AF15" s="48">
        <v>38</v>
      </c>
      <c r="AG15" s="49">
        <v>35</v>
      </c>
      <c r="AH15" s="50">
        <v>36.451004463743566</v>
      </c>
      <c r="AI15" s="49">
        <v>96.01930184067541</v>
      </c>
      <c r="AJ15" s="50">
        <v>32.59373421677936</v>
      </c>
      <c r="AK15" s="51">
        <v>107.38260233459806</v>
      </c>
      <c r="AM15" s="14" t="s">
        <v>23</v>
      </c>
      <c r="AN15" s="47">
        <v>25715.399239029997</v>
      </c>
      <c r="AO15" s="48">
        <v>6</v>
      </c>
      <c r="AP15" s="49">
        <v>5</v>
      </c>
      <c r="AQ15" s="50">
        <v>15.015938720820778</v>
      </c>
      <c r="AR15" s="49">
        <v>33.29795154975631</v>
      </c>
      <c r="AS15" s="50">
        <v>14.021904848476284</v>
      </c>
      <c r="AT15" s="51">
        <v>35.658493293393974</v>
      </c>
    </row>
    <row r="16" spans="1:46" ht="15.75" customHeight="1">
      <c r="A16" s="201"/>
      <c r="C16" s="14" t="s">
        <v>24</v>
      </c>
      <c r="D16" s="47">
        <v>2751.2852494599997</v>
      </c>
      <c r="E16" s="48">
        <v>327</v>
      </c>
      <c r="F16" s="49">
        <v>190</v>
      </c>
      <c r="G16" s="50">
        <v>225.29059903154933</v>
      </c>
      <c r="H16" s="49">
        <v>84.33552079702744</v>
      </c>
      <c r="I16" s="50">
        <v>197.73105861019985</v>
      </c>
      <c r="J16" s="51">
        <v>96.09011418613775</v>
      </c>
      <c r="L16" s="14" t="s">
        <v>24</v>
      </c>
      <c r="M16" s="47">
        <v>12513.01758481</v>
      </c>
      <c r="N16" s="48">
        <v>74</v>
      </c>
      <c r="O16" s="49">
        <v>68</v>
      </c>
      <c r="P16" s="50">
        <v>97.7533994803497</v>
      </c>
      <c r="Q16" s="49">
        <v>69.56279818551916</v>
      </c>
      <c r="R16" s="50">
        <v>72.64261298770717</v>
      </c>
      <c r="S16" s="51">
        <v>93.60896752365886</v>
      </c>
      <c r="U16" s="14" t="s">
        <v>24</v>
      </c>
      <c r="V16" s="47">
        <v>50009.807097230005</v>
      </c>
      <c r="W16" s="48">
        <v>98</v>
      </c>
      <c r="X16" s="49">
        <v>90</v>
      </c>
      <c r="Y16" s="50">
        <v>76.7654071584373</v>
      </c>
      <c r="Z16" s="49">
        <v>117.24030827355298</v>
      </c>
      <c r="AA16" s="50">
        <v>64.40105927825245</v>
      </c>
      <c r="AB16" s="51">
        <v>139.74925414059462</v>
      </c>
      <c r="AD16" s="14" t="s">
        <v>24</v>
      </c>
      <c r="AE16" s="47">
        <v>61204.349150120004</v>
      </c>
      <c r="AF16" s="48">
        <v>51</v>
      </c>
      <c r="AG16" s="49">
        <v>50</v>
      </c>
      <c r="AH16" s="50">
        <v>61.28484718579314</v>
      </c>
      <c r="AI16" s="49">
        <v>81.58623590659919</v>
      </c>
      <c r="AJ16" s="50">
        <v>54.79964270056042</v>
      </c>
      <c r="AK16" s="51">
        <v>91.24147081252532</v>
      </c>
      <c r="AM16" s="14" t="s">
        <v>24</v>
      </c>
      <c r="AN16" s="47">
        <v>39790.04332265999</v>
      </c>
      <c r="AO16" s="48">
        <v>23</v>
      </c>
      <c r="AP16" s="49">
        <v>21</v>
      </c>
      <c r="AQ16" s="50">
        <v>32.07429134282623</v>
      </c>
      <c r="AR16" s="49">
        <v>65.47299759655293</v>
      </c>
      <c r="AS16" s="50">
        <v>29.951018691080066</v>
      </c>
      <c r="AT16" s="51">
        <v>70.1144766279825</v>
      </c>
    </row>
    <row r="17" spans="1:46" ht="15.75" customHeight="1">
      <c r="A17" s="201"/>
      <c r="C17" s="14" t="s">
        <v>25</v>
      </c>
      <c r="D17" s="47">
        <v>7340.3023143</v>
      </c>
      <c r="E17" s="48">
        <v>1014</v>
      </c>
      <c r="F17" s="49">
        <v>475</v>
      </c>
      <c r="G17" s="50">
        <v>518.4443011320956</v>
      </c>
      <c r="H17" s="49">
        <v>91.62025678800426</v>
      </c>
      <c r="I17" s="50">
        <v>455.02360477508785</v>
      </c>
      <c r="J17" s="51">
        <v>104.39018877598366</v>
      </c>
      <c r="L17" s="14" t="s">
        <v>25</v>
      </c>
      <c r="M17" s="47">
        <v>14339.018532139999</v>
      </c>
      <c r="N17" s="48">
        <v>126</v>
      </c>
      <c r="O17" s="49">
        <v>100</v>
      </c>
      <c r="P17" s="50">
        <v>136.9485815157599</v>
      </c>
      <c r="Q17" s="49">
        <v>73.02010644666086</v>
      </c>
      <c r="R17" s="50">
        <v>101.76937947068136</v>
      </c>
      <c r="S17" s="51">
        <v>98.26138325704237</v>
      </c>
      <c r="U17" s="14" t="s">
        <v>25</v>
      </c>
      <c r="V17" s="47">
        <v>48754.764974720005</v>
      </c>
      <c r="W17" s="48">
        <v>124</v>
      </c>
      <c r="X17" s="49">
        <v>118</v>
      </c>
      <c r="Y17" s="50">
        <v>113.64816760622934</v>
      </c>
      <c r="Z17" s="49">
        <v>103.82921474708593</v>
      </c>
      <c r="AA17" s="50">
        <v>95.3432366191665</v>
      </c>
      <c r="AB17" s="51">
        <v>123.76336716083215</v>
      </c>
      <c r="AD17" s="14" t="s">
        <v>25</v>
      </c>
      <c r="AE17" s="47">
        <v>64969.02824094001</v>
      </c>
      <c r="AF17" s="48">
        <v>109</v>
      </c>
      <c r="AG17" s="49">
        <v>95</v>
      </c>
      <c r="AH17" s="50">
        <v>94.08123193084934</v>
      </c>
      <c r="AI17" s="49">
        <v>100.97656891847033</v>
      </c>
      <c r="AJ17" s="50">
        <v>84.12549155926196</v>
      </c>
      <c r="AK17" s="51">
        <v>112.9265318266551</v>
      </c>
      <c r="AM17" s="14" t="s">
        <v>25</v>
      </c>
      <c r="AN17" s="47">
        <v>40389.34252777</v>
      </c>
      <c r="AO17" s="48">
        <v>38</v>
      </c>
      <c r="AP17" s="49">
        <v>31</v>
      </c>
      <c r="AQ17" s="50">
        <v>50.6169891550181</v>
      </c>
      <c r="AR17" s="49">
        <v>61.24425912623983</v>
      </c>
      <c r="AS17" s="50">
        <v>47.26621617494353</v>
      </c>
      <c r="AT17" s="51">
        <v>65.58595654296002</v>
      </c>
    </row>
    <row r="18" spans="1:46" ht="15.75" customHeight="1">
      <c r="A18" s="201"/>
      <c r="C18" s="14" t="s">
        <v>26</v>
      </c>
      <c r="D18" s="47">
        <v>12006.98831844</v>
      </c>
      <c r="E18" s="48">
        <v>1399</v>
      </c>
      <c r="F18" s="49">
        <v>521</v>
      </c>
      <c r="G18" s="50">
        <v>695.0759654463716</v>
      </c>
      <c r="H18" s="49">
        <v>74.95583589419877</v>
      </c>
      <c r="I18" s="50">
        <v>610.0481203078125</v>
      </c>
      <c r="J18" s="51">
        <v>85.40309897801481</v>
      </c>
      <c r="L18" s="14" t="s">
        <v>26</v>
      </c>
      <c r="M18" s="47">
        <v>16220.096003130002</v>
      </c>
      <c r="N18" s="48">
        <v>174</v>
      </c>
      <c r="O18" s="49">
        <v>129</v>
      </c>
      <c r="P18" s="50">
        <v>190.60688658864714</v>
      </c>
      <c r="Q18" s="49">
        <v>67.67856204398203</v>
      </c>
      <c r="R18" s="50">
        <v>141.64399774183028</v>
      </c>
      <c r="S18" s="51">
        <v>91.0733967245996</v>
      </c>
      <c r="U18" s="14" t="s">
        <v>26</v>
      </c>
      <c r="V18" s="47">
        <v>45583.02493348</v>
      </c>
      <c r="W18" s="48">
        <v>172</v>
      </c>
      <c r="X18" s="49">
        <v>154</v>
      </c>
      <c r="Y18" s="50">
        <v>162.57891685330722</v>
      </c>
      <c r="Z18" s="49">
        <v>94.7232291742675</v>
      </c>
      <c r="AA18" s="50">
        <v>136.39287342089122</v>
      </c>
      <c r="AB18" s="51">
        <v>112.90912504260791</v>
      </c>
      <c r="AD18" s="14" t="s">
        <v>26</v>
      </c>
      <c r="AE18" s="47">
        <v>61555.52330857001</v>
      </c>
      <c r="AF18" s="48">
        <v>156</v>
      </c>
      <c r="AG18" s="49">
        <v>129</v>
      </c>
      <c r="AH18" s="50">
        <v>154.7298404626607</v>
      </c>
      <c r="AI18" s="49">
        <v>83.3711193744365</v>
      </c>
      <c r="AJ18" s="50">
        <v>138.35622281577835</v>
      </c>
      <c r="AK18" s="51">
        <v>93.23758438517349</v>
      </c>
      <c r="AM18" s="14" t="s">
        <v>26</v>
      </c>
      <c r="AN18" s="47">
        <v>34992.58414535</v>
      </c>
      <c r="AO18" s="48">
        <v>92</v>
      </c>
      <c r="AP18" s="49">
        <v>76</v>
      </c>
      <c r="AQ18" s="50">
        <v>74.56594148290478</v>
      </c>
      <c r="AR18" s="49">
        <v>101.92320848979557</v>
      </c>
      <c r="AS18" s="50">
        <v>69.62978178384513</v>
      </c>
      <c r="AT18" s="51">
        <v>109.14869765918587</v>
      </c>
    </row>
    <row r="19" spans="1:46" ht="15.75" customHeight="1">
      <c r="A19" s="201"/>
      <c r="C19" s="14" t="s">
        <v>27</v>
      </c>
      <c r="D19" s="47">
        <v>17129.25043966</v>
      </c>
      <c r="E19" s="48">
        <v>2218</v>
      </c>
      <c r="F19" s="49">
        <v>756</v>
      </c>
      <c r="G19" s="50">
        <v>883.1324231425797</v>
      </c>
      <c r="H19" s="49">
        <v>85.6043759903882</v>
      </c>
      <c r="I19" s="50">
        <v>775.0998473598952</v>
      </c>
      <c r="J19" s="51">
        <v>97.53582103970835</v>
      </c>
      <c r="L19" s="14" t="s">
        <v>27</v>
      </c>
      <c r="M19" s="47">
        <v>18448.583799530003</v>
      </c>
      <c r="N19" s="48">
        <v>351</v>
      </c>
      <c r="O19" s="49">
        <v>210</v>
      </c>
      <c r="P19" s="50">
        <v>248.2211487689349</v>
      </c>
      <c r="Q19" s="49">
        <v>84.60197732606807</v>
      </c>
      <c r="R19" s="50">
        <v>184.45837117931111</v>
      </c>
      <c r="S19" s="51">
        <v>113.84682552349982</v>
      </c>
      <c r="U19" s="14" t="s">
        <v>27</v>
      </c>
      <c r="V19" s="47">
        <v>44855.74184024</v>
      </c>
      <c r="W19" s="48">
        <v>289</v>
      </c>
      <c r="X19" s="49">
        <v>203</v>
      </c>
      <c r="Y19" s="50">
        <v>242.37420983951466</v>
      </c>
      <c r="Z19" s="49">
        <v>83.75478568219538</v>
      </c>
      <c r="AA19" s="50">
        <v>203.3358049307054</v>
      </c>
      <c r="AB19" s="51">
        <v>99.8348520415183</v>
      </c>
      <c r="AD19" s="14" t="s">
        <v>27</v>
      </c>
      <c r="AE19" s="47">
        <v>60731.372850269996</v>
      </c>
      <c r="AF19" s="48">
        <v>276</v>
      </c>
      <c r="AG19" s="49">
        <v>235</v>
      </c>
      <c r="AH19" s="50">
        <v>252.68299811818287</v>
      </c>
      <c r="AI19" s="49">
        <v>93.00190426349448</v>
      </c>
      <c r="AJ19" s="50">
        <v>225.94391026878102</v>
      </c>
      <c r="AK19" s="51">
        <v>104.00811410249824</v>
      </c>
      <c r="AM19" s="14" t="s">
        <v>27</v>
      </c>
      <c r="AN19" s="47">
        <v>30941.13248848</v>
      </c>
      <c r="AO19" s="48">
        <v>171</v>
      </c>
      <c r="AP19" s="49">
        <v>132</v>
      </c>
      <c r="AQ19" s="50">
        <v>110.4721484624606</v>
      </c>
      <c r="AR19" s="49">
        <v>119.48713031941689</v>
      </c>
      <c r="AS19" s="50">
        <v>103.1590487246406</v>
      </c>
      <c r="AT19" s="51">
        <v>127.95775225917767</v>
      </c>
    </row>
    <row r="20" spans="1:46" ht="15.75" customHeight="1">
      <c r="A20" s="201"/>
      <c r="C20" s="14" t="s">
        <v>28</v>
      </c>
      <c r="D20" s="47">
        <v>12911.98024952</v>
      </c>
      <c r="E20" s="48">
        <v>1926</v>
      </c>
      <c r="F20" s="49">
        <v>689</v>
      </c>
      <c r="G20" s="50">
        <v>701.1573192007606</v>
      </c>
      <c r="H20" s="49">
        <v>98.26610678262354</v>
      </c>
      <c r="I20" s="50">
        <v>615.3855490367852</v>
      </c>
      <c r="J20" s="51">
        <v>111.96233013245725</v>
      </c>
      <c r="L20" s="14" t="s">
        <v>28</v>
      </c>
      <c r="M20" s="47">
        <v>12785.12211443</v>
      </c>
      <c r="N20" s="48">
        <v>338</v>
      </c>
      <c r="O20" s="49">
        <v>196</v>
      </c>
      <c r="P20" s="50">
        <v>219.0447023353631</v>
      </c>
      <c r="Q20" s="49">
        <v>89.47945232654791</v>
      </c>
      <c r="R20" s="50">
        <v>162.7767384391978</v>
      </c>
      <c r="S20" s="51">
        <v>120.41032513574544</v>
      </c>
      <c r="U20" s="14" t="s">
        <v>28</v>
      </c>
      <c r="V20" s="47">
        <v>27594.94842538</v>
      </c>
      <c r="W20" s="48">
        <v>239</v>
      </c>
      <c r="X20" s="49">
        <v>175</v>
      </c>
      <c r="Y20" s="50">
        <v>232.71619506331962</v>
      </c>
      <c r="Z20" s="49">
        <v>75.19889191742085</v>
      </c>
      <c r="AA20" s="50">
        <v>195.2333743550654</v>
      </c>
      <c r="AB20" s="51">
        <v>89.63631375941516</v>
      </c>
      <c r="AD20" s="14" t="s">
        <v>28</v>
      </c>
      <c r="AE20" s="47">
        <v>36321.57243661</v>
      </c>
      <c r="AF20" s="48">
        <v>290</v>
      </c>
      <c r="AG20" s="49">
        <v>196</v>
      </c>
      <c r="AH20" s="50">
        <v>203.6304035076914</v>
      </c>
      <c r="AI20" s="49">
        <v>96.25281717452218</v>
      </c>
      <c r="AJ20" s="50">
        <v>182.08209480171877</v>
      </c>
      <c r="AK20" s="51">
        <v>107.64375278823398</v>
      </c>
      <c r="AM20" s="14" t="s">
        <v>28</v>
      </c>
      <c r="AN20" s="47">
        <v>15714.353936529998</v>
      </c>
      <c r="AO20" s="48">
        <v>117</v>
      </c>
      <c r="AP20" s="49">
        <v>88</v>
      </c>
      <c r="AQ20" s="50">
        <v>87.06437254517196</v>
      </c>
      <c r="AR20" s="49">
        <v>101.07463871555797</v>
      </c>
      <c r="AS20" s="50">
        <v>81.30083441456415</v>
      </c>
      <c r="AT20" s="51">
        <v>108.23997150050869</v>
      </c>
    </row>
    <row r="21" spans="1:46" ht="15.75" customHeight="1">
      <c r="A21" s="201"/>
      <c r="C21" s="14" t="s">
        <v>144</v>
      </c>
      <c r="D21" s="47">
        <v>5429.503313249999</v>
      </c>
      <c r="E21" s="48">
        <v>853</v>
      </c>
      <c r="F21" s="49">
        <v>367</v>
      </c>
      <c r="G21" s="50">
        <v>367.80165449444297</v>
      </c>
      <c r="H21" s="49">
        <v>99.78204162905551</v>
      </c>
      <c r="I21" s="50">
        <v>322.8089002132964</v>
      </c>
      <c r="J21" s="51">
        <v>113.68955433307579</v>
      </c>
      <c r="L21" s="14" t="s">
        <v>144</v>
      </c>
      <c r="M21" s="47">
        <v>5007.58919362</v>
      </c>
      <c r="N21" s="48">
        <v>125</v>
      </c>
      <c r="O21" s="49">
        <v>83</v>
      </c>
      <c r="P21" s="50">
        <v>121.01972361664015</v>
      </c>
      <c r="Q21" s="49">
        <v>68.58386180332306</v>
      </c>
      <c r="R21" s="50">
        <v>89.93230919125295</v>
      </c>
      <c r="S21" s="51">
        <v>92.29163661692431</v>
      </c>
      <c r="U21" s="14" t="s">
        <v>144</v>
      </c>
      <c r="V21" s="47">
        <v>8187.657105709999</v>
      </c>
      <c r="W21" s="48">
        <v>78</v>
      </c>
      <c r="X21" s="49">
        <v>57</v>
      </c>
      <c r="Y21" s="50">
        <v>101.52519455629621</v>
      </c>
      <c r="Z21" s="49">
        <v>56.14369935375324</v>
      </c>
      <c r="AA21" s="50">
        <v>85.17287037065518</v>
      </c>
      <c r="AB21" s="51">
        <v>66.92271817533856</v>
      </c>
      <c r="AD21" s="14" t="s">
        <v>144</v>
      </c>
      <c r="AE21" s="47">
        <v>11318.92214756</v>
      </c>
      <c r="AF21" s="48">
        <v>96</v>
      </c>
      <c r="AG21" s="49">
        <v>57</v>
      </c>
      <c r="AH21" s="50">
        <v>82.48799769977303</v>
      </c>
      <c r="AI21" s="49">
        <v>69.10096206657812</v>
      </c>
      <c r="AJ21" s="50">
        <v>73.75906131132683</v>
      </c>
      <c r="AK21" s="51">
        <v>77.27864073460867</v>
      </c>
      <c r="AM21" s="14" t="s">
        <v>144</v>
      </c>
      <c r="AN21" s="47">
        <v>4207.45839615</v>
      </c>
      <c r="AO21" s="48">
        <v>32</v>
      </c>
      <c r="AP21" s="49">
        <v>22</v>
      </c>
      <c r="AQ21" s="50">
        <v>32.570408319302594</v>
      </c>
      <c r="AR21" s="49">
        <v>67.54597542752289</v>
      </c>
      <c r="AS21" s="50">
        <v>30.414293426493018</v>
      </c>
      <c r="AT21" s="51">
        <v>72.33441096756314</v>
      </c>
    </row>
    <row r="22" spans="1:46" ht="15.75" customHeight="1">
      <c r="A22" s="201"/>
      <c r="C22" s="14"/>
      <c r="D22" s="52"/>
      <c r="E22" s="53"/>
      <c r="F22" s="54"/>
      <c r="G22" s="55"/>
      <c r="H22" s="54"/>
      <c r="I22" s="55"/>
      <c r="J22" s="56"/>
      <c r="L22" s="14"/>
      <c r="M22" s="52"/>
      <c r="N22" s="53"/>
      <c r="O22" s="54"/>
      <c r="P22" s="55"/>
      <c r="Q22" s="54"/>
      <c r="R22" s="55"/>
      <c r="S22" s="56"/>
      <c r="U22" s="14"/>
      <c r="V22" s="52"/>
      <c r="W22" s="53"/>
      <c r="X22" s="54"/>
      <c r="Y22" s="55"/>
      <c r="Z22" s="54"/>
      <c r="AA22" s="55"/>
      <c r="AB22" s="56"/>
      <c r="AD22" s="14"/>
      <c r="AE22" s="52"/>
      <c r="AF22" s="53"/>
      <c r="AG22" s="54"/>
      <c r="AH22" s="55"/>
      <c r="AI22" s="54"/>
      <c r="AJ22" s="55"/>
      <c r="AK22" s="56"/>
      <c r="AM22" s="14"/>
      <c r="AN22" s="52"/>
      <c r="AO22" s="53"/>
      <c r="AP22" s="54"/>
      <c r="AQ22" s="55"/>
      <c r="AR22" s="54"/>
      <c r="AS22" s="55"/>
      <c r="AT22" s="56"/>
    </row>
    <row r="23" spans="1:46" ht="15.75" customHeight="1">
      <c r="A23" s="201"/>
      <c r="C23" s="14" t="s">
        <v>30</v>
      </c>
      <c r="D23" s="47">
        <v>58815.55996790001</v>
      </c>
      <c r="E23" s="48">
        <v>7839</v>
      </c>
      <c r="F23" s="49">
        <v>3080</v>
      </c>
      <c r="G23" s="50">
        <v>3509.287058362908</v>
      </c>
      <c r="H23" s="49">
        <v>87.7671147665198</v>
      </c>
      <c r="I23" s="50">
        <v>3079.9999999999995</v>
      </c>
      <c r="J23" s="51">
        <v>100.00000000000001</v>
      </c>
      <c r="L23" s="14" t="s">
        <v>30</v>
      </c>
      <c r="M23" s="47">
        <v>110340.46832535997</v>
      </c>
      <c r="N23" s="48">
        <v>1307</v>
      </c>
      <c r="O23" s="49">
        <v>891</v>
      </c>
      <c r="P23" s="50">
        <v>1198.9970535852099</v>
      </c>
      <c r="Q23" s="49">
        <v>74.31210921959774</v>
      </c>
      <c r="R23" s="50">
        <v>891.0000000000002</v>
      </c>
      <c r="S23" s="51">
        <v>99.99999999999997</v>
      </c>
      <c r="U23" s="14" t="s">
        <v>30</v>
      </c>
      <c r="V23" s="47">
        <v>293276.43633666995</v>
      </c>
      <c r="W23" s="48">
        <v>1068</v>
      </c>
      <c r="X23" s="49">
        <v>863</v>
      </c>
      <c r="Y23" s="50">
        <v>1028.687216020728</v>
      </c>
      <c r="Z23" s="49">
        <v>83.8933338102853</v>
      </c>
      <c r="AA23" s="50">
        <v>862.9999999999999</v>
      </c>
      <c r="AB23" s="51">
        <v>100.00000000000001</v>
      </c>
      <c r="AD23" s="14" t="s">
        <v>30</v>
      </c>
      <c r="AE23" s="47">
        <v>362842.4329436</v>
      </c>
      <c r="AF23" s="48">
        <v>1027</v>
      </c>
      <c r="AG23" s="49">
        <v>808</v>
      </c>
      <c r="AH23" s="50">
        <v>903.6218866736233</v>
      </c>
      <c r="AI23" s="49">
        <v>89.41793153930537</v>
      </c>
      <c r="AJ23" s="50">
        <v>808.0000000000001</v>
      </c>
      <c r="AK23" s="51">
        <v>99.99999999999999</v>
      </c>
      <c r="AM23" s="14" t="s">
        <v>30</v>
      </c>
      <c r="AN23" s="47">
        <v>205752.03482726004</v>
      </c>
      <c r="AO23" s="48">
        <v>487</v>
      </c>
      <c r="AP23" s="49">
        <v>383</v>
      </c>
      <c r="AQ23" s="50">
        <v>410.1514446305284</v>
      </c>
      <c r="AR23" s="49">
        <v>93.38014165597127</v>
      </c>
      <c r="AS23" s="50">
        <v>383.00000000000006</v>
      </c>
      <c r="AT23" s="51">
        <v>99.99999999999999</v>
      </c>
    </row>
    <row r="24" spans="1:46" ht="15.75" customHeight="1" thickBot="1">
      <c r="A24" s="202"/>
      <c r="C24" s="38"/>
      <c r="D24" s="65"/>
      <c r="E24" s="66"/>
      <c r="F24" s="64"/>
      <c r="G24" s="67"/>
      <c r="H24" s="64"/>
      <c r="I24" s="67"/>
      <c r="J24" s="68"/>
      <c r="L24" s="38"/>
      <c r="M24" s="65"/>
      <c r="N24" s="66"/>
      <c r="O24" s="64"/>
      <c r="P24" s="67"/>
      <c r="Q24" s="64"/>
      <c r="R24" s="67"/>
      <c r="S24" s="68"/>
      <c r="U24" s="38"/>
      <c r="V24" s="65"/>
      <c r="W24" s="66"/>
      <c r="X24" s="64"/>
      <c r="Y24" s="67"/>
      <c r="Z24" s="64"/>
      <c r="AA24" s="67"/>
      <c r="AB24" s="68"/>
      <c r="AD24" s="38"/>
      <c r="AE24" s="65"/>
      <c r="AF24" s="66"/>
      <c r="AG24" s="64"/>
      <c r="AH24" s="67"/>
      <c r="AI24" s="64"/>
      <c r="AJ24" s="67"/>
      <c r="AK24" s="68"/>
      <c r="AM24" s="38"/>
      <c r="AN24" s="65"/>
      <c r="AO24" s="66"/>
      <c r="AP24" s="64"/>
      <c r="AQ24" s="67"/>
      <c r="AR24" s="64"/>
      <c r="AS24" s="67"/>
      <c r="AT24" s="68"/>
    </row>
    <row r="25" spans="1:46" ht="17.25" thickBot="1" thickTop="1">
      <c r="A25" s="96"/>
      <c r="B25" s="58"/>
      <c r="C25" s="63"/>
      <c r="D25" s="47"/>
      <c r="E25" s="48"/>
      <c r="F25" s="49"/>
      <c r="G25" s="50"/>
      <c r="H25" s="49"/>
      <c r="I25" s="50"/>
      <c r="J25" s="64"/>
      <c r="L25" s="63"/>
      <c r="M25" s="47"/>
      <c r="N25" s="48"/>
      <c r="O25" s="49"/>
      <c r="P25" s="50"/>
      <c r="Q25" s="49"/>
      <c r="R25" s="50"/>
      <c r="S25" s="64"/>
      <c r="U25" s="63"/>
      <c r="V25" s="47"/>
      <c r="W25" s="48"/>
      <c r="X25" s="49"/>
      <c r="Y25" s="50"/>
      <c r="Z25" s="49"/>
      <c r="AA25" s="50"/>
      <c r="AB25" s="64"/>
      <c r="AD25" s="63"/>
      <c r="AE25" s="47"/>
      <c r="AF25" s="48"/>
      <c r="AG25" s="49"/>
      <c r="AH25" s="50"/>
      <c r="AI25" s="49"/>
      <c r="AJ25" s="50"/>
      <c r="AK25" s="64"/>
      <c r="AM25" s="63"/>
      <c r="AN25" s="47"/>
      <c r="AO25" s="48"/>
      <c r="AP25" s="49"/>
      <c r="AQ25" s="50"/>
      <c r="AR25" s="49"/>
      <c r="AS25" s="50"/>
      <c r="AT25" s="64"/>
    </row>
    <row r="26" spans="1:46" s="90" customFormat="1" ht="16.5" customHeight="1" thickTop="1">
      <c r="A26" s="203" t="s">
        <v>166</v>
      </c>
      <c r="C26" s="192" t="s">
        <v>81</v>
      </c>
      <c r="D26" s="193"/>
      <c r="E26" s="193"/>
      <c r="F26" s="193"/>
      <c r="G26" s="193"/>
      <c r="H26" s="193"/>
      <c r="I26" s="193"/>
      <c r="J26" s="194"/>
      <c r="L26" s="192" t="s">
        <v>82</v>
      </c>
      <c r="M26" s="193"/>
      <c r="N26" s="193"/>
      <c r="O26" s="193"/>
      <c r="P26" s="193"/>
      <c r="Q26" s="193"/>
      <c r="R26" s="193"/>
      <c r="S26" s="194"/>
      <c r="U26" s="192" t="s">
        <v>83</v>
      </c>
      <c r="V26" s="193"/>
      <c r="W26" s="193"/>
      <c r="X26" s="193"/>
      <c r="Y26" s="193"/>
      <c r="Z26" s="193"/>
      <c r="AA26" s="193"/>
      <c r="AB26" s="194"/>
      <c r="AD26" s="192" t="s">
        <v>84</v>
      </c>
      <c r="AE26" s="193"/>
      <c r="AF26" s="193"/>
      <c r="AG26" s="193"/>
      <c r="AH26" s="193"/>
      <c r="AI26" s="193"/>
      <c r="AJ26" s="193"/>
      <c r="AK26" s="194"/>
      <c r="AM26" s="192" t="s">
        <v>85</v>
      </c>
      <c r="AN26" s="193"/>
      <c r="AO26" s="193"/>
      <c r="AP26" s="193"/>
      <c r="AQ26" s="193"/>
      <c r="AR26" s="193"/>
      <c r="AS26" s="193"/>
      <c r="AT26" s="194"/>
    </row>
    <row r="27" spans="1:46" ht="15.75" customHeight="1">
      <c r="A27" s="201"/>
      <c r="C27" s="195" t="str">
        <f>"Comparison of actual Claim Inceptions with those expected using "&amp;Comparison_Basis</f>
        <v>Comparison of actual Claim Inceptions with those expected using IPM 1991-98</v>
      </c>
      <c r="D27" s="196"/>
      <c r="E27" s="196"/>
      <c r="F27" s="196"/>
      <c r="G27" s="196"/>
      <c r="H27" s="196"/>
      <c r="I27" s="196"/>
      <c r="J27" s="197"/>
      <c r="L27" s="195" t="str">
        <f>"Comparison of actual Claim Inceptions with those expected using "&amp;Comparison_Basis</f>
        <v>Comparison of actual Claim Inceptions with those expected using IPM 1991-98</v>
      </c>
      <c r="M27" s="196"/>
      <c r="N27" s="196"/>
      <c r="O27" s="196"/>
      <c r="P27" s="196"/>
      <c r="Q27" s="196"/>
      <c r="R27" s="196"/>
      <c r="S27" s="197"/>
      <c r="U27" s="195" t="str">
        <f>"Comparison of actual Claim Inceptions with those expected using "&amp;Comparison_Basis</f>
        <v>Comparison of actual Claim Inceptions with those expected using IPM 1991-98</v>
      </c>
      <c r="V27" s="196"/>
      <c r="W27" s="196"/>
      <c r="X27" s="196"/>
      <c r="Y27" s="196"/>
      <c r="Z27" s="196"/>
      <c r="AA27" s="196"/>
      <c r="AB27" s="197"/>
      <c r="AD27" s="195" t="str">
        <f>"Comparison of actual Claim Inceptions with those expected using "&amp;Comparison_Basis</f>
        <v>Comparison of actual Claim Inceptions with those expected using IPM 1991-98</v>
      </c>
      <c r="AE27" s="196"/>
      <c r="AF27" s="196"/>
      <c r="AG27" s="196"/>
      <c r="AH27" s="196"/>
      <c r="AI27" s="196"/>
      <c r="AJ27" s="196"/>
      <c r="AK27" s="197"/>
      <c r="AM27" s="195" t="str">
        <f>"Comparison of actual Claim Inceptions with those expected using "&amp;Comparison_Basis</f>
        <v>Comparison of actual Claim Inceptions with those expected using IPM 1991-98</v>
      </c>
      <c r="AN27" s="196"/>
      <c r="AO27" s="196"/>
      <c r="AP27" s="196"/>
      <c r="AQ27" s="196"/>
      <c r="AR27" s="196"/>
      <c r="AS27" s="196"/>
      <c r="AT27" s="197"/>
    </row>
    <row r="28" spans="1:46" ht="15.75" customHeight="1">
      <c r="A28" s="201"/>
      <c r="C28" s="195" t="str">
        <f>Investigation&amp;", "&amp;Data_Subset&amp;" business"</f>
        <v>Individual Income Protection, Standard* business</v>
      </c>
      <c r="D28" s="196"/>
      <c r="E28" s="196"/>
      <c r="F28" s="196"/>
      <c r="G28" s="196"/>
      <c r="H28" s="196"/>
      <c r="I28" s="196"/>
      <c r="J28" s="197"/>
      <c r="L28" s="195" t="str">
        <f>Investigation&amp;", "&amp;Data_Subset&amp;" business"</f>
        <v>Individual Income Protection, Standard* business</v>
      </c>
      <c r="M28" s="196"/>
      <c r="N28" s="196"/>
      <c r="O28" s="196"/>
      <c r="P28" s="196"/>
      <c r="Q28" s="196"/>
      <c r="R28" s="196"/>
      <c r="S28" s="197"/>
      <c r="U28" s="195" t="str">
        <f>Investigation&amp;", "&amp;Data_Subset&amp;" business"</f>
        <v>Individual Income Protection, Standard* business</v>
      </c>
      <c r="V28" s="196"/>
      <c r="W28" s="196"/>
      <c r="X28" s="196"/>
      <c r="Y28" s="196"/>
      <c r="Z28" s="196"/>
      <c r="AA28" s="196"/>
      <c r="AB28" s="197"/>
      <c r="AD28" s="195" t="str">
        <f>Investigation&amp;", "&amp;Data_Subset&amp;" business"</f>
        <v>Individual Income Protection, Standard* business</v>
      </c>
      <c r="AE28" s="196"/>
      <c r="AF28" s="196"/>
      <c r="AG28" s="196"/>
      <c r="AH28" s="196"/>
      <c r="AI28" s="196"/>
      <c r="AJ28" s="196"/>
      <c r="AK28" s="197"/>
      <c r="AM28" s="195" t="str">
        <f>Investigation&amp;", "&amp;Data_Subset&amp;" business"</f>
        <v>Individual Income Protection, Standard* business</v>
      </c>
      <c r="AN28" s="196"/>
      <c r="AO28" s="196"/>
      <c r="AP28" s="196"/>
      <c r="AQ28" s="196"/>
      <c r="AR28" s="196"/>
      <c r="AS28" s="196"/>
      <c r="AT28" s="197"/>
    </row>
    <row r="29" spans="1:46" ht="15.75" customHeight="1">
      <c r="A29" s="201"/>
      <c r="C29" s="195" t="str">
        <f>Office&amp;" experience for "&amp;Period</f>
        <v>All Offices experience for 1999-2002</v>
      </c>
      <c r="D29" s="196"/>
      <c r="E29" s="196"/>
      <c r="F29" s="196"/>
      <c r="G29" s="196"/>
      <c r="H29" s="196"/>
      <c r="I29" s="196"/>
      <c r="J29" s="197"/>
      <c r="L29" s="195" t="str">
        <f>Office&amp;" experience for "&amp;Period</f>
        <v>All Offices experience for 1999-2002</v>
      </c>
      <c r="M29" s="196"/>
      <c r="N29" s="196"/>
      <c r="O29" s="196"/>
      <c r="P29" s="196"/>
      <c r="Q29" s="196"/>
      <c r="R29" s="196"/>
      <c r="S29" s="197"/>
      <c r="U29" s="195" t="str">
        <f>Office&amp;" experience for "&amp;Period</f>
        <v>All Offices experience for 1999-2002</v>
      </c>
      <c r="V29" s="196"/>
      <c r="W29" s="196"/>
      <c r="X29" s="196"/>
      <c r="Y29" s="196"/>
      <c r="Z29" s="196"/>
      <c r="AA29" s="196"/>
      <c r="AB29" s="197"/>
      <c r="AD29" s="195" t="str">
        <f>Office&amp;" experience for "&amp;Period</f>
        <v>All Offices experience for 1999-2002</v>
      </c>
      <c r="AE29" s="196"/>
      <c r="AF29" s="196"/>
      <c r="AG29" s="196"/>
      <c r="AH29" s="196"/>
      <c r="AI29" s="196"/>
      <c r="AJ29" s="196"/>
      <c r="AK29" s="197"/>
      <c r="AM29" s="195" t="str">
        <f>Office&amp;" experience for "&amp;Period</f>
        <v>All Offices experience for 1999-2002</v>
      </c>
      <c r="AN29" s="196"/>
      <c r="AO29" s="196"/>
      <c r="AP29" s="196"/>
      <c r="AQ29" s="196"/>
      <c r="AR29" s="196"/>
      <c r="AS29" s="196"/>
      <c r="AT29" s="197"/>
    </row>
    <row r="30" spans="1:46" ht="15.75" customHeight="1">
      <c r="A30" s="201"/>
      <c r="C30" s="195" t="str">
        <f>$A$2&amp;", "&amp;$A26&amp;", "&amp;C$1</f>
        <v>Males, CMI Occupation Class 2, Deferred Period 1 week</v>
      </c>
      <c r="D30" s="196"/>
      <c r="E30" s="196"/>
      <c r="F30" s="196"/>
      <c r="G30" s="196"/>
      <c r="H30" s="196"/>
      <c r="I30" s="196"/>
      <c r="J30" s="197"/>
      <c r="L30" s="195" t="str">
        <f>$A$2&amp;", "&amp;$A26&amp;", "&amp;L$1</f>
        <v>Males, CMI Occupation Class 2, Deferred Period 4 weeks</v>
      </c>
      <c r="M30" s="196"/>
      <c r="N30" s="196"/>
      <c r="O30" s="196"/>
      <c r="P30" s="196"/>
      <c r="Q30" s="196"/>
      <c r="R30" s="196"/>
      <c r="S30" s="197"/>
      <c r="U30" s="195" t="str">
        <f>$A$2&amp;", "&amp;$A26&amp;", "&amp;U$1</f>
        <v>Males, CMI Occupation Class 2, Deferred Period 13 weeks</v>
      </c>
      <c r="V30" s="196"/>
      <c r="W30" s="196"/>
      <c r="X30" s="196"/>
      <c r="Y30" s="196"/>
      <c r="Z30" s="196"/>
      <c r="AA30" s="196"/>
      <c r="AB30" s="197"/>
      <c r="AD30" s="195" t="str">
        <f>$A$2&amp;", "&amp;$A26&amp;", "&amp;AD$1</f>
        <v>Males, CMI Occupation Class 2, Deferred Period 26 weeks</v>
      </c>
      <c r="AE30" s="196"/>
      <c r="AF30" s="196"/>
      <c r="AG30" s="196"/>
      <c r="AH30" s="196"/>
      <c r="AI30" s="196"/>
      <c r="AJ30" s="196"/>
      <c r="AK30" s="197"/>
      <c r="AM30" s="195" t="str">
        <f>$A$2&amp;", "&amp;$A26&amp;", "&amp;AM$1</f>
        <v>Males, CMI Occupation Class 2, Deferred Period 52 weeks</v>
      </c>
      <c r="AN30" s="196"/>
      <c r="AO30" s="196"/>
      <c r="AP30" s="196"/>
      <c r="AQ30" s="196"/>
      <c r="AR30" s="196"/>
      <c r="AS30" s="196"/>
      <c r="AT30" s="197"/>
    </row>
    <row r="31" spans="1:46" ht="16.5" customHeight="1" thickBot="1">
      <c r="A31" s="201"/>
      <c r="C31" s="198" t="s">
        <v>75</v>
      </c>
      <c r="D31" s="199"/>
      <c r="E31" s="199"/>
      <c r="F31" s="199"/>
      <c r="G31" s="199"/>
      <c r="H31" s="199"/>
      <c r="I31" s="199"/>
      <c r="J31" s="200"/>
      <c r="L31" s="198" t="s">
        <v>75</v>
      </c>
      <c r="M31" s="199"/>
      <c r="N31" s="199"/>
      <c r="O31" s="199"/>
      <c r="P31" s="199"/>
      <c r="Q31" s="199"/>
      <c r="R31" s="199"/>
      <c r="S31" s="200"/>
      <c r="U31" s="198" t="s">
        <v>75</v>
      </c>
      <c r="V31" s="199"/>
      <c r="W31" s="199"/>
      <c r="X31" s="199"/>
      <c r="Y31" s="199"/>
      <c r="Z31" s="199"/>
      <c r="AA31" s="199"/>
      <c r="AB31" s="200"/>
      <c r="AD31" s="198" t="s">
        <v>75</v>
      </c>
      <c r="AE31" s="199"/>
      <c r="AF31" s="199"/>
      <c r="AG31" s="199"/>
      <c r="AH31" s="199"/>
      <c r="AI31" s="199"/>
      <c r="AJ31" s="199"/>
      <c r="AK31" s="200"/>
      <c r="AM31" s="198" t="s">
        <v>75</v>
      </c>
      <c r="AN31" s="199"/>
      <c r="AO31" s="199"/>
      <c r="AP31" s="199"/>
      <c r="AQ31" s="199"/>
      <c r="AR31" s="199"/>
      <c r="AS31" s="199"/>
      <c r="AT31" s="200"/>
    </row>
    <row r="32" spans="1:46" ht="16.5" customHeight="1" thickTop="1">
      <c r="A32" s="201"/>
      <c r="C32" s="41"/>
      <c r="D32" s="204" t="s">
        <v>188</v>
      </c>
      <c r="E32" s="204"/>
      <c r="F32" s="204" t="s">
        <v>189</v>
      </c>
      <c r="G32" s="204"/>
      <c r="H32" s="42"/>
      <c r="I32" s="42"/>
      <c r="J32" s="43"/>
      <c r="L32" s="41"/>
      <c r="M32" s="204" t="s">
        <v>188</v>
      </c>
      <c r="N32" s="204"/>
      <c r="O32" s="204" t="s">
        <v>189</v>
      </c>
      <c r="P32" s="204"/>
      <c r="Q32" s="42"/>
      <c r="R32" s="42"/>
      <c r="S32" s="43"/>
      <c r="U32" s="41"/>
      <c r="V32" s="204" t="s">
        <v>188</v>
      </c>
      <c r="W32" s="204"/>
      <c r="X32" s="204" t="s">
        <v>189</v>
      </c>
      <c r="Y32" s="204"/>
      <c r="Z32" s="42"/>
      <c r="AA32" s="42"/>
      <c r="AB32" s="43"/>
      <c r="AD32" s="41"/>
      <c r="AE32" s="204" t="s">
        <v>188</v>
      </c>
      <c r="AF32" s="204"/>
      <c r="AG32" s="204" t="s">
        <v>189</v>
      </c>
      <c r="AH32" s="204"/>
      <c r="AI32" s="42"/>
      <c r="AJ32" s="42"/>
      <c r="AK32" s="43"/>
      <c r="AM32" s="41"/>
      <c r="AN32" s="204" t="s">
        <v>188</v>
      </c>
      <c r="AO32" s="204"/>
      <c r="AP32" s="204" t="s">
        <v>189</v>
      </c>
      <c r="AQ32" s="204"/>
      <c r="AR32" s="42"/>
      <c r="AS32" s="42"/>
      <c r="AT32" s="43"/>
    </row>
    <row r="33" spans="1:46" ht="16.5" customHeight="1" thickBot="1">
      <c r="A33" s="201"/>
      <c r="C33" s="38" t="s">
        <v>29</v>
      </c>
      <c r="D33" s="44" t="s">
        <v>18</v>
      </c>
      <c r="E33" s="44" t="s">
        <v>19</v>
      </c>
      <c r="F33" s="44" t="s">
        <v>190</v>
      </c>
      <c r="G33" s="44" t="s">
        <v>191</v>
      </c>
      <c r="H33" s="2" t="s">
        <v>192</v>
      </c>
      <c r="I33" s="44" t="s">
        <v>193</v>
      </c>
      <c r="J33" s="3" t="s">
        <v>194</v>
      </c>
      <c r="L33" s="38" t="s">
        <v>29</v>
      </c>
      <c r="M33" s="44" t="s">
        <v>18</v>
      </c>
      <c r="N33" s="44" t="s">
        <v>19</v>
      </c>
      <c r="O33" s="44" t="s">
        <v>190</v>
      </c>
      <c r="P33" s="44" t="s">
        <v>191</v>
      </c>
      <c r="Q33" s="2" t="s">
        <v>192</v>
      </c>
      <c r="R33" s="44" t="s">
        <v>193</v>
      </c>
      <c r="S33" s="3" t="s">
        <v>194</v>
      </c>
      <c r="U33" s="38" t="s">
        <v>29</v>
      </c>
      <c r="V33" s="44" t="s">
        <v>18</v>
      </c>
      <c r="W33" s="44" t="s">
        <v>19</v>
      </c>
      <c r="X33" s="44" t="s">
        <v>190</v>
      </c>
      <c r="Y33" s="44" t="s">
        <v>191</v>
      </c>
      <c r="Z33" s="2" t="s">
        <v>192</v>
      </c>
      <c r="AA33" s="44" t="s">
        <v>193</v>
      </c>
      <c r="AB33" s="3" t="s">
        <v>194</v>
      </c>
      <c r="AD33" s="38" t="s">
        <v>29</v>
      </c>
      <c r="AE33" s="44" t="s">
        <v>18</v>
      </c>
      <c r="AF33" s="44" t="s">
        <v>19</v>
      </c>
      <c r="AG33" s="44" t="s">
        <v>190</v>
      </c>
      <c r="AH33" s="44" t="s">
        <v>191</v>
      </c>
      <c r="AI33" s="2" t="s">
        <v>192</v>
      </c>
      <c r="AJ33" s="44" t="s">
        <v>193</v>
      </c>
      <c r="AK33" s="3" t="s">
        <v>194</v>
      </c>
      <c r="AM33" s="38" t="s">
        <v>29</v>
      </c>
      <c r="AN33" s="44" t="s">
        <v>18</v>
      </c>
      <c r="AO33" s="44" t="s">
        <v>19</v>
      </c>
      <c r="AP33" s="44" t="s">
        <v>190</v>
      </c>
      <c r="AQ33" s="44" t="s">
        <v>191</v>
      </c>
      <c r="AR33" s="2" t="s">
        <v>192</v>
      </c>
      <c r="AS33" s="44" t="s">
        <v>193</v>
      </c>
      <c r="AT33" s="3" t="s">
        <v>194</v>
      </c>
    </row>
    <row r="34" spans="1:46" ht="16.5" customHeight="1" thickTop="1">
      <c r="A34" s="201"/>
      <c r="C34" s="14"/>
      <c r="D34" s="45"/>
      <c r="E34" s="45"/>
      <c r="F34" s="45"/>
      <c r="G34" s="45"/>
      <c r="H34" s="45"/>
      <c r="I34" s="45"/>
      <c r="J34" s="46"/>
      <c r="L34" s="14"/>
      <c r="M34" s="45"/>
      <c r="N34" s="45"/>
      <c r="O34" s="45"/>
      <c r="P34" s="45"/>
      <c r="Q34" s="45"/>
      <c r="R34" s="45"/>
      <c r="S34" s="46"/>
      <c r="U34" s="14"/>
      <c r="V34" s="45"/>
      <c r="W34" s="45"/>
      <c r="X34" s="45"/>
      <c r="Y34" s="45"/>
      <c r="Z34" s="45"/>
      <c r="AA34" s="45"/>
      <c r="AB34" s="46"/>
      <c r="AD34" s="14"/>
      <c r="AE34" s="45"/>
      <c r="AF34" s="45"/>
      <c r="AG34" s="45"/>
      <c r="AH34" s="45"/>
      <c r="AI34" s="45"/>
      <c r="AJ34" s="45"/>
      <c r="AK34" s="46"/>
      <c r="AM34" s="14"/>
      <c r="AN34" s="45"/>
      <c r="AO34" s="45"/>
      <c r="AP34" s="45"/>
      <c r="AQ34" s="45"/>
      <c r="AR34" s="45"/>
      <c r="AS34" s="45"/>
      <c r="AT34" s="46"/>
    </row>
    <row r="35" spans="1:46" ht="15.75" customHeight="1">
      <c r="A35" s="201"/>
      <c r="C35" s="14" t="s">
        <v>143</v>
      </c>
      <c r="D35" s="47">
        <v>0</v>
      </c>
      <c r="E35" s="48">
        <v>0</v>
      </c>
      <c r="F35" s="49">
        <v>0</v>
      </c>
      <c r="G35" s="50">
        <v>0</v>
      </c>
      <c r="H35" s="49">
        <v>0</v>
      </c>
      <c r="I35" s="50">
        <v>0</v>
      </c>
      <c r="J35" s="51">
        <v>0</v>
      </c>
      <c r="L35" s="14" t="s">
        <v>143</v>
      </c>
      <c r="M35" s="47">
        <v>66.872124</v>
      </c>
      <c r="N35" s="48">
        <v>0</v>
      </c>
      <c r="O35" s="49">
        <v>0</v>
      </c>
      <c r="P35" s="50">
        <v>0.4664709042776167</v>
      </c>
      <c r="Q35" s="49">
        <v>0</v>
      </c>
      <c r="R35" s="50">
        <v>0.3944930210280081</v>
      </c>
      <c r="S35" s="51">
        <v>0</v>
      </c>
      <c r="U35" s="14" t="s">
        <v>143</v>
      </c>
      <c r="V35" s="47">
        <v>33.2879669</v>
      </c>
      <c r="W35" s="48">
        <v>0</v>
      </c>
      <c r="X35" s="49">
        <v>0</v>
      </c>
      <c r="Y35" s="50">
        <v>0.17605730761810415</v>
      </c>
      <c r="Z35" s="49">
        <v>0</v>
      </c>
      <c r="AA35" s="50">
        <v>0.22239395980905788</v>
      </c>
      <c r="AB35" s="51">
        <v>0</v>
      </c>
      <c r="AD35" s="14" t="s">
        <v>143</v>
      </c>
      <c r="AE35" s="47">
        <v>15.79943906</v>
      </c>
      <c r="AF35" s="48">
        <v>0</v>
      </c>
      <c r="AG35" s="49">
        <v>0</v>
      </c>
      <c r="AH35" s="50">
        <v>0.03801780081496924</v>
      </c>
      <c r="AI35" s="49">
        <v>0</v>
      </c>
      <c r="AJ35" s="50">
        <v>0.03792092095637197</v>
      </c>
      <c r="AK35" s="51">
        <v>0</v>
      </c>
      <c r="AM35" s="14" t="s">
        <v>143</v>
      </c>
      <c r="AN35" s="47">
        <v>16.285660800000002</v>
      </c>
      <c r="AO35" s="48">
        <v>0</v>
      </c>
      <c r="AP35" s="49">
        <v>0</v>
      </c>
      <c r="AQ35" s="50">
        <v>0.016786783833789436</v>
      </c>
      <c r="AR35" s="49">
        <v>0</v>
      </c>
      <c r="AS35" s="50">
        <v>0.01631295640977588</v>
      </c>
      <c r="AT35" s="51">
        <v>0</v>
      </c>
    </row>
    <row r="36" spans="1:46" ht="15.75" customHeight="1">
      <c r="A36" s="201"/>
      <c r="C36" s="14" t="s">
        <v>21</v>
      </c>
      <c r="D36" s="47">
        <v>0</v>
      </c>
      <c r="E36" s="48">
        <v>0</v>
      </c>
      <c r="F36" s="49">
        <v>0</v>
      </c>
      <c r="G36" s="50">
        <v>0</v>
      </c>
      <c r="H36" s="49">
        <v>0</v>
      </c>
      <c r="I36" s="50">
        <v>0</v>
      </c>
      <c r="J36" s="51">
        <v>0</v>
      </c>
      <c r="L36" s="14" t="s">
        <v>21</v>
      </c>
      <c r="M36" s="47">
        <v>1278.1925082</v>
      </c>
      <c r="N36" s="48">
        <v>5</v>
      </c>
      <c r="O36" s="49">
        <v>5</v>
      </c>
      <c r="P36" s="50">
        <v>7.888305599153616</v>
      </c>
      <c r="Q36" s="49">
        <v>63.38496825650974</v>
      </c>
      <c r="R36" s="50">
        <v>6.671115986154301</v>
      </c>
      <c r="S36" s="51">
        <v>74.94997853998264</v>
      </c>
      <c r="U36" s="14" t="s">
        <v>21</v>
      </c>
      <c r="V36" s="47">
        <v>1727.5737761199998</v>
      </c>
      <c r="W36" s="48">
        <v>3</v>
      </c>
      <c r="X36" s="49">
        <v>3</v>
      </c>
      <c r="Y36" s="50">
        <v>4.505185807631898</v>
      </c>
      <c r="Z36" s="49">
        <v>66.5899283203353</v>
      </c>
      <c r="AA36" s="50">
        <v>5.69090897157283</v>
      </c>
      <c r="AB36" s="51">
        <v>52.71565605750451</v>
      </c>
      <c r="AD36" s="14" t="s">
        <v>21</v>
      </c>
      <c r="AE36" s="47">
        <v>876.62414382</v>
      </c>
      <c r="AF36" s="48">
        <v>0</v>
      </c>
      <c r="AG36" s="49">
        <v>0</v>
      </c>
      <c r="AH36" s="50">
        <v>1.1540123425971578</v>
      </c>
      <c r="AI36" s="49">
        <v>0</v>
      </c>
      <c r="AJ36" s="50">
        <v>1.1510716003613182</v>
      </c>
      <c r="AK36" s="51">
        <v>0</v>
      </c>
      <c r="AM36" s="14" t="s">
        <v>21</v>
      </c>
      <c r="AN36" s="47">
        <v>1159.41215864</v>
      </c>
      <c r="AO36" s="48">
        <v>0</v>
      </c>
      <c r="AP36" s="49">
        <v>0</v>
      </c>
      <c r="AQ36" s="50">
        <v>0.8384508429932175</v>
      </c>
      <c r="AR36" s="49">
        <v>0</v>
      </c>
      <c r="AS36" s="50">
        <v>0.8147845465167121</v>
      </c>
      <c r="AT36" s="51">
        <v>0</v>
      </c>
    </row>
    <row r="37" spans="1:46" ht="15.75" customHeight="1">
      <c r="A37" s="201"/>
      <c r="C37" s="14" t="s">
        <v>22</v>
      </c>
      <c r="D37" s="47">
        <v>0</v>
      </c>
      <c r="E37" s="48">
        <v>0</v>
      </c>
      <c r="F37" s="49">
        <v>0</v>
      </c>
      <c r="G37" s="50">
        <v>0</v>
      </c>
      <c r="H37" s="49">
        <v>0</v>
      </c>
      <c r="I37" s="50">
        <v>0</v>
      </c>
      <c r="J37" s="51">
        <v>0</v>
      </c>
      <c r="L37" s="14" t="s">
        <v>22</v>
      </c>
      <c r="M37" s="47">
        <v>3439.96644824</v>
      </c>
      <c r="N37" s="48">
        <v>9</v>
      </c>
      <c r="O37" s="49">
        <v>9</v>
      </c>
      <c r="P37" s="50">
        <v>20.20978071007019</v>
      </c>
      <c r="Q37" s="49">
        <v>44.53289290524292</v>
      </c>
      <c r="R37" s="50">
        <v>17.0913499073981</v>
      </c>
      <c r="S37" s="51">
        <v>52.6582162834563</v>
      </c>
      <c r="U37" s="14" t="s">
        <v>22</v>
      </c>
      <c r="V37" s="47">
        <v>8467.88549224</v>
      </c>
      <c r="W37" s="48">
        <v>9</v>
      </c>
      <c r="X37" s="49">
        <v>9</v>
      </c>
      <c r="Y37" s="50">
        <v>13.022780186599457</v>
      </c>
      <c r="Z37" s="49">
        <v>69.1096668379696</v>
      </c>
      <c r="AA37" s="50">
        <v>16.450255275419064</v>
      </c>
      <c r="AB37" s="51">
        <v>54.7103971902997</v>
      </c>
      <c r="AD37" s="14" t="s">
        <v>22</v>
      </c>
      <c r="AE37" s="47">
        <v>5326.057347420001</v>
      </c>
      <c r="AF37" s="48">
        <v>3</v>
      </c>
      <c r="AG37" s="49">
        <v>3</v>
      </c>
      <c r="AH37" s="50">
        <v>4.702601881108367</v>
      </c>
      <c r="AI37" s="49">
        <v>63.79447114270543</v>
      </c>
      <c r="AJ37" s="50">
        <v>4.690618352458239</v>
      </c>
      <c r="AK37" s="51">
        <v>63.95745239916551</v>
      </c>
      <c r="AM37" s="14" t="s">
        <v>22</v>
      </c>
      <c r="AN37" s="47">
        <v>5448.51412195</v>
      </c>
      <c r="AO37" s="48">
        <v>2</v>
      </c>
      <c r="AP37" s="49">
        <v>2</v>
      </c>
      <c r="AQ37" s="50">
        <v>3.294519684846352</v>
      </c>
      <c r="AR37" s="49">
        <v>60.706876610854884</v>
      </c>
      <c r="AS37" s="50">
        <v>3.201527853231141</v>
      </c>
      <c r="AT37" s="51">
        <v>62.4701733574331</v>
      </c>
    </row>
    <row r="38" spans="1:46" ht="15.75" customHeight="1">
      <c r="A38" s="201"/>
      <c r="C38" s="14" t="s">
        <v>23</v>
      </c>
      <c r="D38" s="47">
        <v>0</v>
      </c>
      <c r="E38" s="48">
        <v>0</v>
      </c>
      <c r="F38" s="49">
        <v>0</v>
      </c>
      <c r="G38" s="50">
        <v>0</v>
      </c>
      <c r="H38" s="49">
        <v>0</v>
      </c>
      <c r="I38" s="50">
        <v>0</v>
      </c>
      <c r="J38" s="51">
        <v>0</v>
      </c>
      <c r="L38" s="14" t="s">
        <v>23</v>
      </c>
      <c r="M38" s="47">
        <v>4189.79362725</v>
      </c>
      <c r="N38" s="48">
        <v>23</v>
      </c>
      <c r="O38" s="49">
        <v>22</v>
      </c>
      <c r="P38" s="50">
        <v>26.62305638540817</v>
      </c>
      <c r="Q38" s="49">
        <v>82.6351403141601</v>
      </c>
      <c r="R38" s="50">
        <v>22.51503758577002</v>
      </c>
      <c r="S38" s="51">
        <v>97.71247290257452</v>
      </c>
      <c r="U38" s="14" t="s">
        <v>23</v>
      </c>
      <c r="V38" s="47">
        <v>14130.763712979999</v>
      </c>
      <c r="W38" s="48">
        <v>35</v>
      </c>
      <c r="X38" s="49">
        <v>32</v>
      </c>
      <c r="Y38" s="50">
        <v>18.361553906624824</v>
      </c>
      <c r="Z38" s="49">
        <v>174.27718897175933</v>
      </c>
      <c r="AA38" s="50">
        <v>23.19414477472028</v>
      </c>
      <c r="AB38" s="51">
        <v>137.96585436026675</v>
      </c>
      <c r="AD38" s="14" t="s">
        <v>23</v>
      </c>
      <c r="AE38" s="47">
        <v>10350.01697857</v>
      </c>
      <c r="AF38" s="48">
        <v>10</v>
      </c>
      <c r="AG38" s="49">
        <v>10</v>
      </c>
      <c r="AH38" s="50">
        <v>8.353299909883312</v>
      </c>
      <c r="AI38" s="49">
        <v>119.71316854275008</v>
      </c>
      <c r="AJ38" s="50">
        <v>8.33201339417903</v>
      </c>
      <c r="AK38" s="51">
        <v>120.01901013488852</v>
      </c>
      <c r="AM38" s="14" t="s">
        <v>23</v>
      </c>
      <c r="AN38" s="47">
        <v>7565.76603138</v>
      </c>
      <c r="AO38" s="48">
        <v>6</v>
      </c>
      <c r="AP38" s="49">
        <v>6</v>
      </c>
      <c r="AQ38" s="50">
        <v>4.890826073443391</v>
      </c>
      <c r="AR38" s="49">
        <v>122.67866225256492</v>
      </c>
      <c r="AS38" s="50">
        <v>4.752776549328271</v>
      </c>
      <c r="AT38" s="51">
        <v>126.24199639362394</v>
      </c>
    </row>
    <row r="39" spans="1:46" ht="15.75" customHeight="1">
      <c r="A39" s="201"/>
      <c r="C39" s="14" t="s">
        <v>24</v>
      </c>
      <c r="D39" s="47">
        <v>1.52368675</v>
      </c>
      <c r="E39" s="48">
        <v>0</v>
      </c>
      <c r="F39" s="49">
        <v>0</v>
      </c>
      <c r="G39" s="50">
        <v>0.2311744142043827</v>
      </c>
      <c r="H39" s="49">
        <v>0</v>
      </c>
      <c r="I39" s="50">
        <v>0.02627179741147751</v>
      </c>
      <c r="J39" s="51">
        <v>0</v>
      </c>
      <c r="L39" s="14" t="s">
        <v>24</v>
      </c>
      <c r="M39" s="47">
        <v>4150.40793002</v>
      </c>
      <c r="N39" s="48">
        <v>46</v>
      </c>
      <c r="O39" s="49">
        <v>38</v>
      </c>
      <c r="P39" s="50">
        <v>32.98827079620382</v>
      </c>
      <c r="Q39" s="49">
        <v>115.19245805503971</v>
      </c>
      <c r="R39" s="50">
        <v>27.898079999303636</v>
      </c>
      <c r="S39" s="51">
        <v>136.21009044689998</v>
      </c>
      <c r="U39" s="14" t="s">
        <v>24</v>
      </c>
      <c r="V39" s="47">
        <v>15049.524526350002</v>
      </c>
      <c r="W39" s="48">
        <v>45</v>
      </c>
      <c r="X39" s="49">
        <v>45</v>
      </c>
      <c r="Y39" s="50">
        <v>23.691164861870526</v>
      </c>
      <c r="Z39" s="49">
        <v>189.94422715121422</v>
      </c>
      <c r="AA39" s="50">
        <v>29.926459954444997</v>
      </c>
      <c r="AB39" s="51">
        <v>150.3686037991143</v>
      </c>
      <c r="AD39" s="14" t="s">
        <v>24</v>
      </c>
      <c r="AE39" s="47">
        <v>12532.47609974</v>
      </c>
      <c r="AF39" s="48">
        <v>15</v>
      </c>
      <c r="AG39" s="49">
        <v>15</v>
      </c>
      <c r="AH39" s="50">
        <v>12.834427905413405</v>
      </c>
      <c r="AI39" s="49">
        <v>116.87314861672319</v>
      </c>
      <c r="AJ39" s="50">
        <v>12.801722237699881</v>
      </c>
      <c r="AK39" s="51">
        <v>117.17173456416978</v>
      </c>
      <c r="AM39" s="14" t="s">
        <v>24</v>
      </c>
      <c r="AN39" s="47">
        <v>8010.51424742</v>
      </c>
      <c r="AO39" s="48">
        <v>9</v>
      </c>
      <c r="AP39" s="49">
        <v>9</v>
      </c>
      <c r="AQ39" s="50">
        <v>7.1339156953393905</v>
      </c>
      <c r="AR39" s="49">
        <v>126.15792482492789</v>
      </c>
      <c r="AS39" s="50">
        <v>6.932552234028321</v>
      </c>
      <c r="AT39" s="51">
        <v>129.82231790225313</v>
      </c>
    </row>
    <row r="40" spans="1:46" ht="15.75" customHeight="1">
      <c r="A40" s="201"/>
      <c r="C40" s="14" t="s">
        <v>25</v>
      </c>
      <c r="D40" s="47">
        <v>44.975586840000005</v>
      </c>
      <c r="E40" s="48">
        <v>0</v>
      </c>
      <c r="F40" s="49">
        <v>0</v>
      </c>
      <c r="G40" s="50">
        <v>6.985151166360502</v>
      </c>
      <c r="H40" s="49">
        <v>0</v>
      </c>
      <c r="I40" s="50">
        <v>0.7938269334984644</v>
      </c>
      <c r="J40" s="51">
        <v>0</v>
      </c>
      <c r="L40" s="14" t="s">
        <v>25</v>
      </c>
      <c r="M40" s="47">
        <v>4037.29670945</v>
      </c>
      <c r="N40" s="48">
        <v>35</v>
      </c>
      <c r="O40" s="49">
        <v>35</v>
      </c>
      <c r="P40" s="50">
        <v>42.91590716286449</v>
      </c>
      <c r="Q40" s="49">
        <v>81.55484134863123</v>
      </c>
      <c r="R40" s="50">
        <v>36.293851795652756</v>
      </c>
      <c r="S40" s="51">
        <v>96.43506618438407</v>
      </c>
      <c r="U40" s="14" t="s">
        <v>25</v>
      </c>
      <c r="V40" s="47">
        <v>14107.94528631</v>
      </c>
      <c r="W40" s="48">
        <v>52</v>
      </c>
      <c r="X40" s="49">
        <v>48</v>
      </c>
      <c r="Y40" s="50">
        <v>33.66354033692542</v>
      </c>
      <c r="Z40" s="49">
        <v>142.58749828326572</v>
      </c>
      <c r="AA40" s="50">
        <v>42.523472260295655</v>
      </c>
      <c r="AB40" s="51">
        <v>112.8788347907746</v>
      </c>
      <c r="AD40" s="14" t="s">
        <v>25</v>
      </c>
      <c r="AE40" s="47">
        <v>12118.077890690001</v>
      </c>
      <c r="AF40" s="48">
        <v>28</v>
      </c>
      <c r="AG40" s="49">
        <v>27</v>
      </c>
      <c r="AH40" s="50">
        <v>19.82844004396744</v>
      </c>
      <c r="AI40" s="49">
        <v>136.1680492269205</v>
      </c>
      <c r="AJ40" s="50">
        <v>19.777911701283617</v>
      </c>
      <c r="AK40" s="51">
        <v>136.5159295268148</v>
      </c>
      <c r="AM40" s="14" t="s">
        <v>25</v>
      </c>
      <c r="AN40" s="47">
        <v>7159.552228810001</v>
      </c>
      <c r="AO40" s="48">
        <v>12</v>
      </c>
      <c r="AP40" s="49">
        <v>12</v>
      </c>
      <c r="AQ40" s="50">
        <v>10.496218282115551</v>
      </c>
      <c r="AR40" s="49">
        <v>114.32689067115471</v>
      </c>
      <c r="AS40" s="50">
        <v>10.199949734206568</v>
      </c>
      <c r="AT40" s="51">
        <v>117.64763859332346</v>
      </c>
    </row>
    <row r="41" spans="1:46" ht="15.75" customHeight="1">
      <c r="A41" s="201"/>
      <c r="C41" s="14" t="s">
        <v>26</v>
      </c>
      <c r="D41" s="47">
        <v>119.60376818</v>
      </c>
      <c r="E41" s="48">
        <v>2</v>
      </c>
      <c r="F41" s="49">
        <v>2</v>
      </c>
      <c r="G41" s="50">
        <v>18.343448802325323</v>
      </c>
      <c r="H41" s="49">
        <v>10.903075106282458</v>
      </c>
      <c r="I41" s="50">
        <v>2.084639740176594</v>
      </c>
      <c r="J41" s="51">
        <v>95.93983849845327</v>
      </c>
      <c r="L41" s="14" t="s">
        <v>26</v>
      </c>
      <c r="M41" s="47">
        <v>3535.89152729</v>
      </c>
      <c r="N41" s="48">
        <v>60</v>
      </c>
      <c r="O41" s="49">
        <v>43</v>
      </c>
      <c r="P41" s="50">
        <v>47.42581944206055</v>
      </c>
      <c r="Q41" s="49">
        <v>90.66791150025881</v>
      </c>
      <c r="R41" s="50">
        <v>40.10787085509774</v>
      </c>
      <c r="S41" s="51">
        <v>107.21087677615944</v>
      </c>
      <c r="U41" s="14" t="s">
        <v>26</v>
      </c>
      <c r="V41" s="47">
        <v>12335.947977749998</v>
      </c>
      <c r="W41" s="48">
        <v>66</v>
      </c>
      <c r="X41" s="49">
        <v>63</v>
      </c>
      <c r="Y41" s="50">
        <v>51.0244550553097</v>
      </c>
      <c r="Z41" s="49">
        <v>123.47020645631393</v>
      </c>
      <c r="AA41" s="50">
        <v>64.45361888337061</v>
      </c>
      <c r="AB41" s="51">
        <v>97.74470555951102</v>
      </c>
      <c r="AD41" s="14" t="s">
        <v>26</v>
      </c>
      <c r="AE41" s="47">
        <v>11102.92659329</v>
      </c>
      <c r="AF41" s="48">
        <v>39</v>
      </c>
      <c r="AG41" s="49">
        <v>37</v>
      </c>
      <c r="AH41" s="50">
        <v>30.641249737150506</v>
      </c>
      <c r="AI41" s="49">
        <v>120.75225494193838</v>
      </c>
      <c r="AJ41" s="50">
        <v>30.563167368414174</v>
      </c>
      <c r="AK41" s="51">
        <v>121.06075117802757</v>
      </c>
      <c r="AM41" s="14" t="s">
        <v>26</v>
      </c>
      <c r="AN41" s="47">
        <v>6263.48166922</v>
      </c>
      <c r="AO41" s="48">
        <v>16</v>
      </c>
      <c r="AP41" s="49">
        <v>16</v>
      </c>
      <c r="AQ41" s="50">
        <v>16.12839662587409</v>
      </c>
      <c r="AR41" s="49">
        <v>99.20390954629607</v>
      </c>
      <c r="AS41" s="50">
        <v>15.67315298287653</v>
      </c>
      <c r="AT41" s="51">
        <v>102.08539416083389</v>
      </c>
    </row>
    <row r="42" spans="1:46" ht="15.75" customHeight="1">
      <c r="A42" s="201"/>
      <c r="C42" s="14" t="s">
        <v>27</v>
      </c>
      <c r="D42" s="47">
        <v>152.28263409</v>
      </c>
      <c r="E42" s="48">
        <v>5</v>
      </c>
      <c r="F42" s="49">
        <v>5</v>
      </c>
      <c r="G42" s="50">
        <v>22.75267652123028</v>
      </c>
      <c r="H42" s="49">
        <v>21.975436583623704</v>
      </c>
      <c r="I42" s="50">
        <v>2.5857260639845947</v>
      </c>
      <c r="J42" s="51">
        <v>193.36928492320712</v>
      </c>
      <c r="L42" s="14" t="s">
        <v>27</v>
      </c>
      <c r="M42" s="47">
        <v>3391.0890796699996</v>
      </c>
      <c r="N42" s="48">
        <v>55</v>
      </c>
      <c r="O42" s="49">
        <v>47</v>
      </c>
      <c r="P42" s="50">
        <v>61.86199134723932</v>
      </c>
      <c r="Q42" s="49">
        <v>75.97556912803364</v>
      </c>
      <c r="R42" s="50">
        <v>52.31649740549949</v>
      </c>
      <c r="S42" s="51">
        <v>89.83781852922627</v>
      </c>
      <c r="U42" s="14" t="s">
        <v>27</v>
      </c>
      <c r="V42" s="47">
        <v>11854.9440676</v>
      </c>
      <c r="W42" s="48">
        <v>108</v>
      </c>
      <c r="X42" s="49">
        <v>101</v>
      </c>
      <c r="Y42" s="50">
        <v>82.96675016444298</v>
      </c>
      <c r="Z42" s="49">
        <v>121.73551428712645</v>
      </c>
      <c r="AA42" s="50">
        <v>104.80283011928734</v>
      </c>
      <c r="AB42" s="51">
        <v>96.37144329503418</v>
      </c>
      <c r="AD42" s="14" t="s">
        <v>27</v>
      </c>
      <c r="AE42" s="47">
        <v>11267.130087579999</v>
      </c>
      <c r="AF42" s="48">
        <v>52</v>
      </c>
      <c r="AG42" s="49">
        <v>47</v>
      </c>
      <c r="AH42" s="50">
        <v>53.14980782789065</v>
      </c>
      <c r="AI42" s="49">
        <v>88.42929433008504</v>
      </c>
      <c r="AJ42" s="50">
        <v>53.014367435325624</v>
      </c>
      <c r="AK42" s="51">
        <v>88.65521230133926</v>
      </c>
      <c r="AM42" s="14" t="s">
        <v>27</v>
      </c>
      <c r="AN42" s="47">
        <v>4937.30885267</v>
      </c>
      <c r="AO42" s="48">
        <v>25</v>
      </c>
      <c r="AP42" s="49">
        <v>23</v>
      </c>
      <c r="AQ42" s="50">
        <v>21.853861756188007</v>
      </c>
      <c r="AR42" s="49">
        <v>105.24455703343808</v>
      </c>
      <c r="AS42" s="50">
        <v>21.2370098849058</v>
      </c>
      <c r="AT42" s="51">
        <v>108.3014987733619</v>
      </c>
    </row>
    <row r="43" spans="1:46" ht="15.75" customHeight="1">
      <c r="A43" s="201"/>
      <c r="C43" s="14" t="s">
        <v>28</v>
      </c>
      <c r="D43" s="47">
        <v>95.25162517</v>
      </c>
      <c r="E43" s="48">
        <v>1</v>
      </c>
      <c r="F43" s="49">
        <v>1</v>
      </c>
      <c r="G43" s="50">
        <v>14.30047342794952</v>
      </c>
      <c r="H43" s="49">
        <v>6.9927754842406324</v>
      </c>
      <c r="I43" s="50">
        <v>1.625176134133725</v>
      </c>
      <c r="J43" s="51">
        <v>61.53179209298656</v>
      </c>
      <c r="L43" s="14" t="s">
        <v>28</v>
      </c>
      <c r="M43" s="47">
        <v>2050.3604453999997</v>
      </c>
      <c r="N43" s="48">
        <v>54</v>
      </c>
      <c r="O43" s="49">
        <v>43</v>
      </c>
      <c r="P43" s="50">
        <v>49.52487880189199</v>
      </c>
      <c r="Q43" s="49">
        <v>86.8250484206279</v>
      </c>
      <c r="R43" s="50">
        <v>41.883038953651216</v>
      </c>
      <c r="S43" s="51">
        <v>102.66685769288337</v>
      </c>
      <c r="U43" s="14" t="s">
        <v>28</v>
      </c>
      <c r="V43" s="47">
        <v>6776.95246475</v>
      </c>
      <c r="W43" s="48">
        <v>87</v>
      </c>
      <c r="X43" s="49">
        <v>74</v>
      </c>
      <c r="Y43" s="50">
        <v>66.08555876673435</v>
      </c>
      <c r="Z43" s="49">
        <v>111.97605253093442</v>
      </c>
      <c r="AA43" s="50">
        <v>83.47866555024463</v>
      </c>
      <c r="AB43" s="51">
        <v>88.64540360370333</v>
      </c>
      <c r="AD43" s="14" t="s">
        <v>28</v>
      </c>
      <c r="AE43" s="47">
        <v>5546.31784047</v>
      </c>
      <c r="AF43" s="48">
        <v>42</v>
      </c>
      <c r="AG43" s="49">
        <v>33</v>
      </c>
      <c r="AH43" s="50">
        <v>38.405112754353304</v>
      </c>
      <c r="AI43" s="49">
        <v>85.92605940535711</v>
      </c>
      <c r="AJ43" s="50">
        <v>38.30724591794258</v>
      </c>
      <c r="AK43" s="51">
        <v>86.14558214570904</v>
      </c>
      <c r="AM43" s="14" t="s">
        <v>28</v>
      </c>
      <c r="AN43" s="47">
        <v>2179.32410109</v>
      </c>
      <c r="AO43" s="48">
        <v>11</v>
      </c>
      <c r="AP43" s="49">
        <v>11</v>
      </c>
      <c r="AQ43" s="50">
        <v>15.41161151255929</v>
      </c>
      <c r="AR43" s="49">
        <v>71.37475526836268</v>
      </c>
      <c r="AS43" s="50">
        <v>14.976600002600199</v>
      </c>
      <c r="AT43" s="51">
        <v>73.44791206342032</v>
      </c>
    </row>
    <row r="44" spans="1:46" ht="15.75" customHeight="1">
      <c r="A44" s="201"/>
      <c r="C44" s="14" t="s">
        <v>144</v>
      </c>
      <c r="D44" s="47">
        <v>47.54052008</v>
      </c>
      <c r="E44" s="48">
        <v>0</v>
      </c>
      <c r="F44" s="49">
        <v>0</v>
      </c>
      <c r="G44" s="50">
        <v>7.781776291919497</v>
      </c>
      <c r="H44" s="49">
        <v>0</v>
      </c>
      <c r="I44" s="50">
        <v>0.8843593307951457</v>
      </c>
      <c r="J44" s="51">
        <v>0</v>
      </c>
      <c r="L44" s="14" t="s">
        <v>144</v>
      </c>
      <c r="M44" s="47">
        <v>443.54647719</v>
      </c>
      <c r="N44" s="48">
        <v>23</v>
      </c>
      <c r="O44" s="49">
        <v>14</v>
      </c>
      <c r="P44" s="50">
        <v>12.804426562005098</v>
      </c>
      <c r="Q44" s="49">
        <v>109.33718844967692</v>
      </c>
      <c r="R44" s="50">
        <v>10.828664490444712</v>
      </c>
      <c r="S44" s="51">
        <v>129.2864878430179</v>
      </c>
      <c r="U44" s="14" t="s">
        <v>144</v>
      </c>
      <c r="V44" s="47">
        <v>1248.9924116299999</v>
      </c>
      <c r="W44" s="48">
        <v>18</v>
      </c>
      <c r="X44" s="49">
        <v>16</v>
      </c>
      <c r="Y44" s="50">
        <v>16.03657285463292</v>
      </c>
      <c r="Z44" s="49">
        <v>99.77194095668419</v>
      </c>
      <c r="AA44" s="50">
        <v>20.257250250835494</v>
      </c>
      <c r="AB44" s="51">
        <v>78.984066454627</v>
      </c>
      <c r="AD44" s="14" t="s">
        <v>144</v>
      </c>
      <c r="AE44" s="47">
        <v>1185.56707008</v>
      </c>
      <c r="AF44" s="48">
        <v>11</v>
      </c>
      <c r="AG44" s="49">
        <v>8</v>
      </c>
      <c r="AH44" s="50">
        <v>11.352891374749685</v>
      </c>
      <c r="AI44" s="49">
        <v>70.46663035808697</v>
      </c>
      <c r="AJ44" s="50">
        <v>11.323961071379195</v>
      </c>
      <c r="AK44" s="51">
        <v>70.64665755713027</v>
      </c>
      <c r="AM44" s="14" t="s">
        <v>144</v>
      </c>
      <c r="AN44" s="47">
        <v>409.13653504</v>
      </c>
      <c r="AO44" s="48">
        <v>3</v>
      </c>
      <c r="AP44" s="49">
        <v>3</v>
      </c>
      <c r="AQ44" s="50">
        <v>4.317191237956177</v>
      </c>
      <c r="AR44" s="49">
        <v>69.48962495857018</v>
      </c>
      <c r="AS44" s="50">
        <v>4.195333255896674</v>
      </c>
      <c r="AT44" s="51">
        <v>71.50802610933005</v>
      </c>
    </row>
    <row r="45" spans="1:46" ht="15.75" customHeight="1">
      <c r="A45" s="201"/>
      <c r="C45" s="14"/>
      <c r="D45" s="52"/>
      <c r="E45" s="53"/>
      <c r="F45" s="54"/>
      <c r="G45" s="55"/>
      <c r="H45" s="54"/>
      <c r="I45" s="55"/>
      <c r="J45" s="56"/>
      <c r="L45" s="14"/>
      <c r="M45" s="52"/>
      <c r="N45" s="53"/>
      <c r="O45" s="54"/>
      <c r="P45" s="55"/>
      <c r="Q45" s="54"/>
      <c r="R45" s="55"/>
      <c r="S45" s="56"/>
      <c r="U45" s="14"/>
      <c r="V45" s="52"/>
      <c r="W45" s="53"/>
      <c r="X45" s="54"/>
      <c r="Y45" s="55"/>
      <c r="Z45" s="54"/>
      <c r="AA45" s="55"/>
      <c r="AB45" s="56"/>
      <c r="AD45" s="14"/>
      <c r="AE45" s="52"/>
      <c r="AF45" s="53"/>
      <c r="AG45" s="54"/>
      <c r="AH45" s="55"/>
      <c r="AI45" s="54"/>
      <c r="AJ45" s="55"/>
      <c r="AK45" s="56"/>
      <c r="AM45" s="14"/>
      <c r="AN45" s="52"/>
      <c r="AO45" s="53"/>
      <c r="AP45" s="54"/>
      <c r="AQ45" s="55"/>
      <c r="AR45" s="54"/>
      <c r="AS45" s="55"/>
      <c r="AT45" s="56"/>
    </row>
    <row r="46" spans="1:46" ht="15.75" customHeight="1">
      <c r="A46" s="201"/>
      <c r="C46" s="14" t="s">
        <v>30</v>
      </c>
      <c r="D46" s="47">
        <v>461.17782111</v>
      </c>
      <c r="E46" s="48">
        <v>8</v>
      </c>
      <c r="F46" s="49">
        <v>8</v>
      </c>
      <c r="G46" s="50">
        <v>70.3947006239895</v>
      </c>
      <c r="H46" s="49">
        <v>11.364491828343278</v>
      </c>
      <c r="I46" s="50">
        <v>8.000000000000002</v>
      </c>
      <c r="J46" s="51">
        <v>99.99999999999997</v>
      </c>
      <c r="L46" s="14" t="s">
        <v>30</v>
      </c>
      <c r="M46" s="47">
        <v>26583.41687671001</v>
      </c>
      <c r="N46" s="48">
        <v>310</v>
      </c>
      <c r="O46" s="49">
        <v>256</v>
      </c>
      <c r="P46" s="50">
        <v>302.7089077111749</v>
      </c>
      <c r="Q46" s="49">
        <v>84.569695003577</v>
      </c>
      <c r="R46" s="50">
        <v>255.99999999999991</v>
      </c>
      <c r="S46" s="51">
        <v>100.00000000000003</v>
      </c>
      <c r="U46" s="14" t="s">
        <v>30</v>
      </c>
      <c r="V46" s="47">
        <v>85733.81768263</v>
      </c>
      <c r="W46" s="48">
        <v>423</v>
      </c>
      <c r="X46" s="49">
        <v>391</v>
      </c>
      <c r="Y46" s="50">
        <v>309.5336192483902</v>
      </c>
      <c r="Z46" s="49">
        <v>126.31907349819593</v>
      </c>
      <c r="AA46" s="50">
        <v>390.9999999999999</v>
      </c>
      <c r="AB46" s="51">
        <v>100.00000000000003</v>
      </c>
      <c r="AD46" s="14" t="s">
        <v>30</v>
      </c>
      <c r="AE46" s="47">
        <v>70320.99349071998</v>
      </c>
      <c r="AF46" s="48">
        <v>200</v>
      </c>
      <c r="AG46" s="49">
        <v>180</v>
      </c>
      <c r="AH46" s="50">
        <v>180.45986157792876</v>
      </c>
      <c r="AI46" s="49">
        <v>99.74517237578054</v>
      </c>
      <c r="AJ46" s="50">
        <v>180.00000000000003</v>
      </c>
      <c r="AK46" s="51">
        <v>99.99999999999999</v>
      </c>
      <c r="AM46" s="14" t="s">
        <v>30</v>
      </c>
      <c r="AN46" s="47">
        <v>43149.29560702</v>
      </c>
      <c r="AO46" s="48">
        <v>84</v>
      </c>
      <c r="AP46" s="49">
        <v>82</v>
      </c>
      <c r="AQ46" s="50">
        <v>84.38177849514926</v>
      </c>
      <c r="AR46" s="49">
        <v>97.177378176159</v>
      </c>
      <c r="AS46" s="50">
        <v>82</v>
      </c>
      <c r="AT46" s="51">
        <v>100</v>
      </c>
    </row>
    <row r="47" spans="1:46" ht="16.5" customHeight="1" thickBot="1">
      <c r="A47" s="202"/>
      <c r="C47" s="38"/>
      <c r="D47" s="65"/>
      <c r="E47" s="66"/>
      <c r="F47" s="64"/>
      <c r="G47" s="67"/>
      <c r="H47" s="64"/>
      <c r="I47" s="67"/>
      <c r="J47" s="68"/>
      <c r="L47" s="38"/>
      <c r="M47" s="65"/>
      <c r="N47" s="66"/>
      <c r="O47" s="64"/>
      <c r="P47" s="67"/>
      <c r="Q47" s="64"/>
      <c r="R47" s="67"/>
      <c r="S47" s="68"/>
      <c r="U47" s="38"/>
      <c r="V47" s="65"/>
      <c r="W47" s="66"/>
      <c r="X47" s="64"/>
      <c r="Y47" s="67"/>
      <c r="Z47" s="64"/>
      <c r="AA47" s="67"/>
      <c r="AB47" s="68"/>
      <c r="AD47" s="38"/>
      <c r="AE47" s="65"/>
      <c r="AF47" s="66"/>
      <c r="AG47" s="64"/>
      <c r="AH47" s="67"/>
      <c r="AI47" s="64"/>
      <c r="AJ47" s="67"/>
      <c r="AK47" s="68"/>
      <c r="AM47" s="38"/>
      <c r="AN47" s="65"/>
      <c r="AO47" s="66"/>
      <c r="AP47" s="64"/>
      <c r="AQ47" s="67"/>
      <c r="AR47" s="64"/>
      <c r="AS47" s="67"/>
      <c r="AT47" s="68"/>
    </row>
    <row r="48" spans="1:46" ht="17.25" thickBot="1" thickTop="1">
      <c r="A48" s="96"/>
      <c r="B48" s="58"/>
      <c r="C48" s="63"/>
      <c r="D48" s="47"/>
      <c r="E48" s="48"/>
      <c r="F48" s="49"/>
      <c r="G48" s="50"/>
      <c r="H48" s="49"/>
      <c r="I48" s="50"/>
      <c r="J48" s="64"/>
      <c r="L48" s="63"/>
      <c r="M48" s="47"/>
      <c r="N48" s="48"/>
      <c r="O48" s="49"/>
      <c r="P48" s="50"/>
      <c r="Q48" s="49"/>
      <c r="R48" s="50"/>
      <c r="S48" s="64"/>
      <c r="U48" s="63"/>
      <c r="V48" s="47"/>
      <c r="W48" s="48"/>
      <c r="X48" s="49"/>
      <c r="Y48" s="50"/>
      <c r="Z48" s="49"/>
      <c r="AA48" s="50"/>
      <c r="AB48" s="64"/>
      <c r="AD48" s="63"/>
      <c r="AE48" s="47"/>
      <c r="AF48" s="48"/>
      <c r="AG48" s="49"/>
      <c r="AH48" s="50"/>
      <c r="AI48" s="49"/>
      <c r="AJ48" s="50"/>
      <c r="AK48" s="64"/>
      <c r="AM48" s="63"/>
      <c r="AN48" s="47"/>
      <c r="AO48" s="48"/>
      <c r="AP48" s="49"/>
      <c r="AQ48" s="50"/>
      <c r="AR48" s="49"/>
      <c r="AS48" s="50"/>
      <c r="AT48" s="64"/>
    </row>
    <row r="49" spans="1:46" s="90" customFormat="1" ht="16.5" customHeight="1" thickTop="1">
      <c r="A49" s="203" t="s">
        <v>167</v>
      </c>
      <c r="C49" s="192" t="s">
        <v>86</v>
      </c>
      <c r="D49" s="193"/>
      <c r="E49" s="193"/>
      <c r="F49" s="193"/>
      <c r="G49" s="193"/>
      <c r="H49" s="193"/>
      <c r="I49" s="193"/>
      <c r="J49" s="194"/>
      <c r="L49" s="192" t="s">
        <v>87</v>
      </c>
      <c r="M49" s="193"/>
      <c r="N49" s="193"/>
      <c r="O49" s="193"/>
      <c r="P49" s="193"/>
      <c r="Q49" s="193"/>
      <c r="R49" s="193"/>
      <c r="S49" s="194"/>
      <c r="U49" s="192" t="s">
        <v>88</v>
      </c>
      <c r="V49" s="193"/>
      <c r="W49" s="193"/>
      <c r="X49" s="193"/>
      <c r="Y49" s="193"/>
      <c r="Z49" s="193"/>
      <c r="AA49" s="193"/>
      <c r="AB49" s="194"/>
      <c r="AD49" s="192" t="s">
        <v>89</v>
      </c>
      <c r="AE49" s="193"/>
      <c r="AF49" s="193"/>
      <c r="AG49" s="193"/>
      <c r="AH49" s="193"/>
      <c r="AI49" s="193"/>
      <c r="AJ49" s="193"/>
      <c r="AK49" s="194"/>
      <c r="AM49" s="192" t="s">
        <v>90</v>
      </c>
      <c r="AN49" s="193"/>
      <c r="AO49" s="193"/>
      <c r="AP49" s="193"/>
      <c r="AQ49" s="193"/>
      <c r="AR49" s="193"/>
      <c r="AS49" s="193"/>
      <c r="AT49" s="194"/>
    </row>
    <row r="50" spans="1:46" ht="15.75" customHeight="1">
      <c r="A50" s="201"/>
      <c r="C50" s="195" t="str">
        <f>"Comparison of actual Claim Inceptions with those expected using "&amp;Comparison_Basis</f>
        <v>Comparison of actual Claim Inceptions with those expected using IPM 1991-98</v>
      </c>
      <c r="D50" s="196"/>
      <c r="E50" s="196"/>
      <c r="F50" s="196"/>
      <c r="G50" s="196"/>
      <c r="H50" s="196"/>
      <c r="I50" s="196"/>
      <c r="J50" s="197"/>
      <c r="L50" s="195" t="str">
        <f>"Comparison of actual Claim Inceptions with those expected using "&amp;Comparison_Basis</f>
        <v>Comparison of actual Claim Inceptions with those expected using IPM 1991-98</v>
      </c>
      <c r="M50" s="196"/>
      <c r="N50" s="196"/>
      <c r="O50" s="196"/>
      <c r="P50" s="196"/>
      <c r="Q50" s="196"/>
      <c r="R50" s="196"/>
      <c r="S50" s="197"/>
      <c r="U50" s="195" t="str">
        <f>"Comparison of actual Claim Inceptions with those expected using "&amp;Comparison_Basis</f>
        <v>Comparison of actual Claim Inceptions with those expected using IPM 1991-98</v>
      </c>
      <c r="V50" s="196"/>
      <c r="W50" s="196"/>
      <c r="X50" s="196"/>
      <c r="Y50" s="196"/>
      <c r="Z50" s="196"/>
      <c r="AA50" s="196"/>
      <c r="AB50" s="197"/>
      <c r="AD50" s="195" t="str">
        <f>"Comparison of actual Claim Inceptions with those expected using "&amp;Comparison_Basis</f>
        <v>Comparison of actual Claim Inceptions with those expected using IPM 1991-98</v>
      </c>
      <c r="AE50" s="196"/>
      <c r="AF50" s="196"/>
      <c r="AG50" s="196"/>
      <c r="AH50" s="196"/>
      <c r="AI50" s="196"/>
      <c r="AJ50" s="196"/>
      <c r="AK50" s="197"/>
      <c r="AM50" s="195" t="str">
        <f>"Comparison of actual Claim Inceptions with those expected using "&amp;Comparison_Basis</f>
        <v>Comparison of actual Claim Inceptions with those expected using IPM 1991-98</v>
      </c>
      <c r="AN50" s="196"/>
      <c r="AO50" s="196"/>
      <c r="AP50" s="196"/>
      <c r="AQ50" s="196"/>
      <c r="AR50" s="196"/>
      <c r="AS50" s="196"/>
      <c r="AT50" s="197"/>
    </row>
    <row r="51" spans="1:46" ht="15.75" customHeight="1">
      <c r="A51" s="201"/>
      <c r="C51" s="195" t="str">
        <f>Investigation&amp;", "&amp;Data_Subset&amp;" business"</f>
        <v>Individual Income Protection, Standard* business</v>
      </c>
      <c r="D51" s="196"/>
      <c r="E51" s="196"/>
      <c r="F51" s="196"/>
      <c r="G51" s="196"/>
      <c r="H51" s="196"/>
      <c r="I51" s="196"/>
      <c r="J51" s="197"/>
      <c r="L51" s="195" t="str">
        <f>Investigation&amp;", "&amp;Data_Subset&amp;" business"</f>
        <v>Individual Income Protection, Standard* business</v>
      </c>
      <c r="M51" s="196"/>
      <c r="N51" s="196"/>
      <c r="O51" s="196"/>
      <c r="P51" s="196"/>
      <c r="Q51" s="196"/>
      <c r="R51" s="196"/>
      <c r="S51" s="197"/>
      <c r="U51" s="195" t="str">
        <f>Investigation&amp;", "&amp;Data_Subset&amp;" business"</f>
        <v>Individual Income Protection, Standard* business</v>
      </c>
      <c r="V51" s="196"/>
      <c r="W51" s="196"/>
      <c r="X51" s="196"/>
      <c r="Y51" s="196"/>
      <c r="Z51" s="196"/>
      <c r="AA51" s="196"/>
      <c r="AB51" s="197"/>
      <c r="AD51" s="195" t="str">
        <f>Investigation&amp;", "&amp;Data_Subset&amp;" business"</f>
        <v>Individual Income Protection, Standard* business</v>
      </c>
      <c r="AE51" s="196"/>
      <c r="AF51" s="196"/>
      <c r="AG51" s="196"/>
      <c r="AH51" s="196"/>
      <c r="AI51" s="196"/>
      <c r="AJ51" s="196"/>
      <c r="AK51" s="197"/>
      <c r="AM51" s="195" t="str">
        <f>Investigation&amp;", "&amp;Data_Subset&amp;" business"</f>
        <v>Individual Income Protection, Standard* business</v>
      </c>
      <c r="AN51" s="196"/>
      <c r="AO51" s="196"/>
      <c r="AP51" s="196"/>
      <c r="AQ51" s="196"/>
      <c r="AR51" s="196"/>
      <c r="AS51" s="196"/>
      <c r="AT51" s="197"/>
    </row>
    <row r="52" spans="1:46" ht="15.75" customHeight="1">
      <c r="A52" s="201"/>
      <c r="C52" s="195" t="str">
        <f>Office&amp;" experience for "&amp;Period</f>
        <v>All Offices experience for 1999-2002</v>
      </c>
      <c r="D52" s="196"/>
      <c r="E52" s="196"/>
      <c r="F52" s="196"/>
      <c r="G52" s="196"/>
      <c r="H52" s="196"/>
      <c r="I52" s="196"/>
      <c r="J52" s="197"/>
      <c r="L52" s="195" t="str">
        <f>Office&amp;" experience for "&amp;Period</f>
        <v>All Offices experience for 1999-2002</v>
      </c>
      <c r="M52" s="196"/>
      <c r="N52" s="196"/>
      <c r="O52" s="196"/>
      <c r="P52" s="196"/>
      <c r="Q52" s="196"/>
      <c r="R52" s="196"/>
      <c r="S52" s="197"/>
      <c r="U52" s="195" t="str">
        <f>Office&amp;" experience for "&amp;Period</f>
        <v>All Offices experience for 1999-2002</v>
      </c>
      <c r="V52" s="196"/>
      <c r="W52" s="196"/>
      <c r="X52" s="196"/>
      <c r="Y52" s="196"/>
      <c r="Z52" s="196"/>
      <c r="AA52" s="196"/>
      <c r="AB52" s="197"/>
      <c r="AD52" s="195" t="str">
        <f>Office&amp;" experience for "&amp;Period</f>
        <v>All Offices experience for 1999-2002</v>
      </c>
      <c r="AE52" s="196"/>
      <c r="AF52" s="196"/>
      <c r="AG52" s="196"/>
      <c r="AH52" s="196"/>
      <c r="AI52" s="196"/>
      <c r="AJ52" s="196"/>
      <c r="AK52" s="197"/>
      <c r="AM52" s="195" t="str">
        <f>Office&amp;" experience for "&amp;Period</f>
        <v>All Offices experience for 1999-2002</v>
      </c>
      <c r="AN52" s="196"/>
      <c r="AO52" s="196"/>
      <c r="AP52" s="196"/>
      <c r="AQ52" s="196"/>
      <c r="AR52" s="196"/>
      <c r="AS52" s="196"/>
      <c r="AT52" s="197"/>
    </row>
    <row r="53" spans="1:46" ht="15.75" customHeight="1">
      <c r="A53" s="201"/>
      <c r="C53" s="195" t="str">
        <f>$A$2&amp;", "&amp;$A49&amp;", "&amp;C$1</f>
        <v>Males, CMI Occupation Class 3, Deferred Period 1 week</v>
      </c>
      <c r="D53" s="196"/>
      <c r="E53" s="196"/>
      <c r="F53" s="196"/>
      <c r="G53" s="196"/>
      <c r="H53" s="196"/>
      <c r="I53" s="196"/>
      <c r="J53" s="197"/>
      <c r="L53" s="195" t="str">
        <f>$A$2&amp;", "&amp;$A49&amp;", "&amp;L$1</f>
        <v>Males, CMI Occupation Class 3, Deferred Period 4 weeks</v>
      </c>
      <c r="M53" s="196"/>
      <c r="N53" s="196"/>
      <c r="O53" s="196"/>
      <c r="P53" s="196"/>
      <c r="Q53" s="196"/>
      <c r="R53" s="196"/>
      <c r="S53" s="197"/>
      <c r="U53" s="195" t="str">
        <f>$A$2&amp;", "&amp;$A49&amp;", "&amp;U$1</f>
        <v>Males, CMI Occupation Class 3, Deferred Period 13 weeks</v>
      </c>
      <c r="V53" s="196"/>
      <c r="W53" s="196"/>
      <c r="X53" s="196"/>
      <c r="Y53" s="196"/>
      <c r="Z53" s="196"/>
      <c r="AA53" s="196"/>
      <c r="AB53" s="197"/>
      <c r="AD53" s="195" t="str">
        <f>$A$2&amp;", "&amp;$A49&amp;", "&amp;AD$1</f>
        <v>Males, CMI Occupation Class 3, Deferred Period 26 weeks</v>
      </c>
      <c r="AE53" s="196"/>
      <c r="AF53" s="196"/>
      <c r="AG53" s="196"/>
      <c r="AH53" s="196"/>
      <c r="AI53" s="196"/>
      <c r="AJ53" s="196"/>
      <c r="AK53" s="197"/>
      <c r="AM53" s="195" t="str">
        <f>$A$2&amp;", "&amp;$A49&amp;", "&amp;AM$1</f>
        <v>Males, CMI Occupation Class 3, Deferred Period 52 weeks</v>
      </c>
      <c r="AN53" s="196"/>
      <c r="AO53" s="196"/>
      <c r="AP53" s="196"/>
      <c r="AQ53" s="196"/>
      <c r="AR53" s="196"/>
      <c r="AS53" s="196"/>
      <c r="AT53" s="197"/>
    </row>
    <row r="54" spans="1:46" ht="16.5" customHeight="1" thickBot="1">
      <c r="A54" s="201"/>
      <c r="C54" s="198" t="s">
        <v>75</v>
      </c>
      <c r="D54" s="199"/>
      <c r="E54" s="199"/>
      <c r="F54" s="199"/>
      <c r="G54" s="199"/>
      <c r="H54" s="199"/>
      <c r="I54" s="199"/>
      <c r="J54" s="200"/>
      <c r="L54" s="198" t="s">
        <v>75</v>
      </c>
      <c r="M54" s="199"/>
      <c r="N54" s="199"/>
      <c r="O54" s="199"/>
      <c r="P54" s="199"/>
      <c r="Q54" s="199"/>
      <c r="R54" s="199"/>
      <c r="S54" s="200"/>
      <c r="U54" s="198" t="s">
        <v>75</v>
      </c>
      <c r="V54" s="199"/>
      <c r="W54" s="199"/>
      <c r="X54" s="199"/>
      <c r="Y54" s="199"/>
      <c r="Z54" s="199"/>
      <c r="AA54" s="199"/>
      <c r="AB54" s="200"/>
      <c r="AD54" s="198" t="s">
        <v>75</v>
      </c>
      <c r="AE54" s="199"/>
      <c r="AF54" s="199"/>
      <c r="AG54" s="199"/>
      <c r="AH54" s="199"/>
      <c r="AI54" s="199"/>
      <c r="AJ54" s="199"/>
      <c r="AK54" s="200"/>
      <c r="AM54" s="198" t="s">
        <v>75</v>
      </c>
      <c r="AN54" s="199"/>
      <c r="AO54" s="199"/>
      <c r="AP54" s="199"/>
      <c r="AQ54" s="199"/>
      <c r="AR54" s="199"/>
      <c r="AS54" s="199"/>
      <c r="AT54" s="200"/>
    </row>
    <row r="55" spans="1:46" ht="16.5" customHeight="1" thickTop="1">
      <c r="A55" s="201"/>
      <c r="C55" s="41"/>
      <c r="D55" s="204" t="s">
        <v>188</v>
      </c>
      <c r="E55" s="204"/>
      <c r="F55" s="204" t="s">
        <v>189</v>
      </c>
      <c r="G55" s="204"/>
      <c r="H55" s="42"/>
      <c r="I55" s="42"/>
      <c r="J55" s="43"/>
      <c r="L55" s="41"/>
      <c r="M55" s="204" t="s">
        <v>188</v>
      </c>
      <c r="N55" s="204"/>
      <c r="O55" s="204" t="s">
        <v>189</v>
      </c>
      <c r="P55" s="204"/>
      <c r="Q55" s="42"/>
      <c r="R55" s="42"/>
      <c r="S55" s="43"/>
      <c r="U55" s="41"/>
      <c r="V55" s="204" t="s">
        <v>188</v>
      </c>
      <c r="W55" s="204"/>
      <c r="X55" s="204" t="s">
        <v>189</v>
      </c>
      <c r="Y55" s="204"/>
      <c r="Z55" s="42"/>
      <c r="AA55" s="42"/>
      <c r="AB55" s="43"/>
      <c r="AD55" s="41"/>
      <c r="AE55" s="204" t="s">
        <v>188</v>
      </c>
      <c r="AF55" s="204"/>
      <c r="AG55" s="204" t="s">
        <v>189</v>
      </c>
      <c r="AH55" s="204"/>
      <c r="AI55" s="42"/>
      <c r="AJ55" s="42"/>
      <c r="AK55" s="43"/>
      <c r="AM55" s="41"/>
      <c r="AN55" s="204" t="s">
        <v>188</v>
      </c>
      <c r="AO55" s="204"/>
      <c r="AP55" s="204" t="s">
        <v>189</v>
      </c>
      <c r="AQ55" s="204"/>
      <c r="AR55" s="42"/>
      <c r="AS55" s="42"/>
      <c r="AT55" s="43"/>
    </row>
    <row r="56" spans="1:46" ht="16.5" customHeight="1" thickBot="1">
      <c r="A56" s="201"/>
      <c r="C56" s="38" t="s">
        <v>29</v>
      </c>
      <c r="D56" s="44" t="s">
        <v>18</v>
      </c>
      <c r="E56" s="44" t="s">
        <v>19</v>
      </c>
      <c r="F56" s="44" t="s">
        <v>190</v>
      </c>
      <c r="G56" s="44" t="s">
        <v>191</v>
      </c>
      <c r="H56" s="2" t="s">
        <v>192</v>
      </c>
      <c r="I56" s="44" t="s">
        <v>193</v>
      </c>
      <c r="J56" s="3" t="s">
        <v>194</v>
      </c>
      <c r="L56" s="38" t="s">
        <v>29</v>
      </c>
      <c r="M56" s="44" t="s">
        <v>18</v>
      </c>
      <c r="N56" s="44" t="s">
        <v>19</v>
      </c>
      <c r="O56" s="44" t="s">
        <v>190</v>
      </c>
      <c r="P56" s="44" t="s">
        <v>191</v>
      </c>
      <c r="Q56" s="2" t="s">
        <v>192</v>
      </c>
      <c r="R56" s="44" t="s">
        <v>193</v>
      </c>
      <c r="S56" s="3" t="s">
        <v>194</v>
      </c>
      <c r="U56" s="38" t="s">
        <v>29</v>
      </c>
      <c r="V56" s="44" t="s">
        <v>18</v>
      </c>
      <c r="W56" s="44" t="s">
        <v>19</v>
      </c>
      <c r="X56" s="44" t="s">
        <v>190</v>
      </c>
      <c r="Y56" s="44" t="s">
        <v>191</v>
      </c>
      <c r="Z56" s="2" t="s">
        <v>192</v>
      </c>
      <c r="AA56" s="44" t="s">
        <v>193</v>
      </c>
      <c r="AB56" s="3" t="s">
        <v>194</v>
      </c>
      <c r="AD56" s="38" t="s">
        <v>29</v>
      </c>
      <c r="AE56" s="44" t="s">
        <v>18</v>
      </c>
      <c r="AF56" s="44" t="s">
        <v>19</v>
      </c>
      <c r="AG56" s="44" t="s">
        <v>190</v>
      </c>
      <c r="AH56" s="44" t="s">
        <v>191</v>
      </c>
      <c r="AI56" s="2" t="s">
        <v>192</v>
      </c>
      <c r="AJ56" s="44" t="s">
        <v>193</v>
      </c>
      <c r="AK56" s="3" t="s">
        <v>194</v>
      </c>
      <c r="AM56" s="38" t="s">
        <v>29</v>
      </c>
      <c r="AN56" s="44" t="s">
        <v>18</v>
      </c>
      <c r="AO56" s="44" t="s">
        <v>19</v>
      </c>
      <c r="AP56" s="44" t="s">
        <v>190</v>
      </c>
      <c r="AQ56" s="44" t="s">
        <v>191</v>
      </c>
      <c r="AR56" s="2" t="s">
        <v>192</v>
      </c>
      <c r="AS56" s="44" t="s">
        <v>193</v>
      </c>
      <c r="AT56" s="3" t="s">
        <v>194</v>
      </c>
    </row>
    <row r="57" spans="1:46" ht="16.5" customHeight="1" thickTop="1">
      <c r="A57" s="201"/>
      <c r="C57" s="14"/>
      <c r="D57" s="45"/>
      <c r="E57" s="45"/>
      <c r="F57" s="45"/>
      <c r="G57" s="45"/>
      <c r="H57" s="45"/>
      <c r="I57" s="45"/>
      <c r="J57" s="46"/>
      <c r="L57" s="14"/>
      <c r="M57" s="45"/>
      <c r="N57" s="45"/>
      <c r="O57" s="45"/>
      <c r="P57" s="45"/>
      <c r="Q57" s="45"/>
      <c r="R57" s="45"/>
      <c r="S57" s="46"/>
      <c r="U57" s="14"/>
      <c r="V57" s="45"/>
      <c r="W57" s="45"/>
      <c r="X57" s="45"/>
      <c r="Y57" s="45"/>
      <c r="Z57" s="45"/>
      <c r="AA57" s="45"/>
      <c r="AB57" s="46"/>
      <c r="AD57" s="14"/>
      <c r="AE57" s="45"/>
      <c r="AF57" s="45"/>
      <c r="AG57" s="45"/>
      <c r="AH57" s="45"/>
      <c r="AI57" s="45"/>
      <c r="AJ57" s="45"/>
      <c r="AK57" s="46"/>
      <c r="AM57" s="14"/>
      <c r="AN57" s="45"/>
      <c r="AO57" s="45"/>
      <c r="AP57" s="45"/>
      <c r="AQ57" s="45"/>
      <c r="AR57" s="45"/>
      <c r="AS57" s="45"/>
      <c r="AT57" s="46"/>
    </row>
    <row r="58" spans="1:46" ht="15.75" customHeight="1">
      <c r="A58" s="201"/>
      <c r="C58" s="14" t="s">
        <v>143</v>
      </c>
      <c r="D58" s="47">
        <v>0</v>
      </c>
      <c r="E58" s="48">
        <v>0</v>
      </c>
      <c r="F58" s="49">
        <v>0</v>
      </c>
      <c r="G58" s="50">
        <v>0</v>
      </c>
      <c r="H58" s="49">
        <v>0</v>
      </c>
      <c r="I58" s="50">
        <v>0</v>
      </c>
      <c r="J58" s="51">
        <v>0</v>
      </c>
      <c r="L58" s="14" t="s">
        <v>143</v>
      </c>
      <c r="M58" s="47">
        <v>76.31292400000001</v>
      </c>
      <c r="N58" s="48">
        <v>0</v>
      </c>
      <c r="O58" s="49">
        <v>0</v>
      </c>
      <c r="P58" s="50">
        <v>0.5962424863344864</v>
      </c>
      <c r="Q58" s="49">
        <v>0</v>
      </c>
      <c r="R58" s="50">
        <v>0.5390229580640877</v>
      </c>
      <c r="S58" s="51">
        <v>0</v>
      </c>
      <c r="U58" s="14" t="s">
        <v>143</v>
      </c>
      <c r="V58" s="47">
        <v>78.67196179000001</v>
      </c>
      <c r="W58" s="48">
        <v>1</v>
      </c>
      <c r="X58" s="49">
        <v>1</v>
      </c>
      <c r="Y58" s="50">
        <v>0.44669112862206417</v>
      </c>
      <c r="Z58" s="49">
        <v>223.8683367374593</v>
      </c>
      <c r="AA58" s="50">
        <v>0.6330893343627247</v>
      </c>
      <c r="AB58" s="51">
        <v>157.95559105518842</v>
      </c>
      <c r="AD58" s="14" t="s">
        <v>143</v>
      </c>
      <c r="AE58" s="47">
        <v>14.521739060000002</v>
      </c>
      <c r="AF58" s="48">
        <v>0</v>
      </c>
      <c r="AG58" s="49">
        <v>0</v>
      </c>
      <c r="AH58" s="50">
        <v>0.030370543891200693</v>
      </c>
      <c r="AI58" s="49">
        <v>0</v>
      </c>
      <c r="AJ58" s="50">
        <v>0.045596638316296366</v>
      </c>
      <c r="AK58" s="51">
        <v>0</v>
      </c>
      <c r="AM58" s="14" t="s">
        <v>143</v>
      </c>
      <c r="AN58" s="47">
        <v>31.857981950000003</v>
      </c>
      <c r="AO58" s="48">
        <v>0</v>
      </c>
      <c r="AP58" s="49">
        <v>0</v>
      </c>
      <c r="AQ58" s="50">
        <v>0.028848842914282215</v>
      </c>
      <c r="AR58" s="49">
        <v>0</v>
      </c>
      <c r="AS58" s="50">
        <v>0.037314443610488766</v>
      </c>
      <c r="AT58" s="51">
        <v>0</v>
      </c>
    </row>
    <row r="59" spans="1:46" ht="15.75" customHeight="1">
      <c r="A59" s="201"/>
      <c r="C59" s="14" t="s">
        <v>21</v>
      </c>
      <c r="D59" s="47">
        <v>0</v>
      </c>
      <c r="E59" s="48">
        <v>0</v>
      </c>
      <c r="F59" s="49">
        <v>0</v>
      </c>
      <c r="G59" s="50">
        <v>0</v>
      </c>
      <c r="H59" s="49">
        <v>0</v>
      </c>
      <c r="I59" s="50">
        <v>0</v>
      </c>
      <c r="J59" s="51">
        <v>0</v>
      </c>
      <c r="L59" s="14" t="s">
        <v>21</v>
      </c>
      <c r="M59" s="47">
        <v>1235.6523660500002</v>
      </c>
      <c r="N59" s="48">
        <v>7</v>
      </c>
      <c r="O59" s="49">
        <v>7</v>
      </c>
      <c r="P59" s="50">
        <v>8.549880459046136</v>
      </c>
      <c r="Q59" s="49">
        <v>81.87248972111304</v>
      </c>
      <c r="R59" s="50">
        <v>7.729375148123909</v>
      </c>
      <c r="S59" s="51">
        <v>90.56359493301416</v>
      </c>
      <c r="U59" s="14" t="s">
        <v>21</v>
      </c>
      <c r="V59" s="47">
        <v>1951.97746288</v>
      </c>
      <c r="W59" s="48">
        <v>7</v>
      </c>
      <c r="X59" s="49">
        <v>7</v>
      </c>
      <c r="Y59" s="50">
        <v>5.503802791542893</v>
      </c>
      <c r="Z59" s="49">
        <v>127.18478959231886</v>
      </c>
      <c r="AA59" s="50">
        <v>7.800465741305715</v>
      </c>
      <c r="AB59" s="51">
        <v>89.73823143575879</v>
      </c>
      <c r="AD59" s="14" t="s">
        <v>21</v>
      </c>
      <c r="AE59" s="47">
        <v>737.78693291</v>
      </c>
      <c r="AF59" s="48">
        <v>1</v>
      </c>
      <c r="AG59" s="49">
        <v>1</v>
      </c>
      <c r="AH59" s="50">
        <v>0.8196525246699564</v>
      </c>
      <c r="AI59" s="49">
        <v>122.00291829792909</v>
      </c>
      <c r="AJ59" s="50">
        <v>1.2305805205959266</v>
      </c>
      <c r="AK59" s="51">
        <v>81.26245973044782</v>
      </c>
      <c r="AM59" s="14" t="s">
        <v>21</v>
      </c>
      <c r="AN59" s="47">
        <v>1095.3932302100002</v>
      </c>
      <c r="AO59" s="48">
        <v>0</v>
      </c>
      <c r="AP59" s="49">
        <v>0</v>
      </c>
      <c r="AQ59" s="50">
        <v>0.6910546413294799</v>
      </c>
      <c r="AR59" s="49">
        <v>0</v>
      </c>
      <c r="AS59" s="50">
        <v>0.8938424158734412</v>
      </c>
      <c r="AT59" s="51">
        <v>0</v>
      </c>
    </row>
    <row r="60" spans="1:46" ht="15.75" customHeight="1">
      <c r="A60" s="201"/>
      <c r="C60" s="14" t="s">
        <v>22</v>
      </c>
      <c r="D60" s="47">
        <v>0</v>
      </c>
      <c r="E60" s="48">
        <v>0</v>
      </c>
      <c r="F60" s="49">
        <v>0</v>
      </c>
      <c r="G60" s="50">
        <v>0</v>
      </c>
      <c r="H60" s="49">
        <v>0</v>
      </c>
      <c r="I60" s="50">
        <v>0</v>
      </c>
      <c r="J60" s="51">
        <v>0</v>
      </c>
      <c r="L60" s="14" t="s">
        <v>22</v>
      </c>
      <c r="M60" s="47">
        <v>3118.83601275</v>
      </c>
      <c r="N60" s="48">
        <v>21</v>
      </c>
      <c r="O60" s="49">
        <v>21</v>
      </c>
      <c r="P60" s="50">
        <v>20.452783647671147</v>
      </c>
      <c r="Q60" s="49">
        <v>102.67551039386838</v>
      </c>
      <c r="R60" s="50">
        <v>18.489993912020307</v>
      </c>
      <c r="S60" s="51">
        <v>113.57494274969957</v>
      </c>
      <c r="U60" s="14" t="s">
        <v>22</v>
      </c>
      <c r="V60" s="47">
        <v>7175.65451573</v>
      </c>
      <c r="W60" s="48">
        <v>15</v>
      </c>
      <c r="X60" s="49">
        <v>15</v>
      </c>
      <c r="Y60" s="50">
        <v>11.535483753613887</v>
      </c>
      <c r="Z60" s="49">
        <v>130.03355836984932</v>
      </c>
      <c r="AA60" s="50">
        <v>16.349086120549188</v>
      </c>
      <c r="AB60" s="51">
        <v>91.74824751303059</v>
      </c>
      <c r="AD60" s="14" t="s">
        <v>22</v>
      </c>
      <c r="AE60" s="47">
        <v>3604.0696982400004</v>
      </c>
      <c r="AF60" s="48">
        <v>6</v>
      </c>
      <c r="AG60" s="49">
        <v>6</v>
      </c>
      <c r="AH60" s="50">
        <v>2.687386949427781</v>
      </c>
      <c r="AI60" s="49">
        <v>223.26520567786363</v>
      </c>
      <c r="AJ60" s="50">
        <v>4.034692667604681</v>
      </c>
      <c r="AK60" s="51">
        <v>148.71021151561675</v>
      </c>
      <c r="AM60" s="14" t="s">
        <v>22</v>
      </c>
      <c r="AN60" s="47">
        <v>4268.52291302</v>
      </c>
      <c r="AO60" s="48">
        <v>2</v>
      </c>
      <c r="AP60" s="49">
        <v>2</v>
      </c>
      <c r="AQ60" s="50">
        <v>2.2423135766163895</v>
      </c>
      <c r="AR60" s="49">
        <v>89.19359097927614</v>
      </c>
      <c r="AS60" s="50">
        <v>2.900313324880796</v>
      </c>
      <c r="AT60" s="51">
        <v>68.95806680066887</v>
      </c>
    </row>
    <row r="61" spans="1:46" ht="15.75" customHeight="1">
      <c r="A61" s="201"/>
      <c r="C61" s="14" t="s">
        <v>23</v>
      </c>
      <c r="D61" s="47">
        <v>0</v>
      </c>
      <c r="E61" s="48">
        <v>0</v>
      </c>
      <c r="F61" s="49">
        <v>0</v>
      </c>
      <c r="G61" s="50">
        <v>0</v>
      </c>
      <c r="H61" s="49">
        <v>0</v>
      </c>
      <c r="I61" s="50">
        <v>0</v>
      </c>
      <c r="J61" s="51">
        <v>0</v>
      </c>
      <c r="L61" s="14" t="s">
        <v>23</v>
      </c>
      <c r="M61" s="47">
        <v>4948.29296119</v>
      </c>
      <c r="N61" s="48">
        <v>54</v>
      </c>
      <c r="O61" s="49">
        <v>53</v>
      </c>
      <c r="P61" s="50">
        <v>34.887210466698704</v>
      </c>
      <c r="Q61" s="49">
        <v>151.91813644885912</v>
      </c>
      <c r="R61" s="50">
        <v>31.539193894034092</v>
      </c>
      <c r="S61" s="51">
        <v>168.04487831258555</v>
      </c>
      <c r="U61" s="14" t="s">
        <v>23</v>
      </c>
      <c r="V61" s="47">
        <v>10873.233410379999</v>
      </c>
      <c r="W61" s="48">
        <v>30</v>
      </c>
      <c r="X61" s="49">
        <v>29</v>
      </c>
      <c r="Y61" s="50">
        <v>14.492200885318223</v>
      </c>
      <c r="Z61" s="49">
        <v>200.10763188757173</v>
      </c>
      <c r="AA61" s="50">
        <v>20.53960158161022</v>
      </c>
      <c r="AB61" s="51">
        <v>141.19066470093875</v>
      </c>
      <c r="AD61" s="14" t="s">
        <v>23</v>
      </c>
      <c r="AE61" s="47">
        <v>5359.89999419</v>
      </c>
      <c r="AF61" s="48">
        <v>5</v>
      </c>
      <c r="AG61" s="49">
        <v>5</v>
      </c>
      <c r="AH61" s="50">
        <v>3.621682773334633</v>
      </c>
      <c r="AI61" s="49">
        <v>138.05737036974924</v>
      </c>
      <c r="AJ61" s="50">
        <v>5.437392234517924</v>
      </c>
      <c r="AK61" s="51">
        <v>91.95584545581889</v>
      </c>
      <c r="AM61" s="14" t="s">
        <v>23</v>
      </c>
      <c r="AN61" s="47">
        <v>5150.969342820001</v>
      </c>
      <c r="AO61" s="48">
        <v>3</v>
      </c>
      <c r="AP61" s="49">
        <v>3</v>
      </c>
      <c r="AQ61" s="50">
        <v>2.879344097226644</v>
      </c>
      <c r="AR61" s="49">
        <v>104.19039540600828</v>
      </c>
      <c r="AS61" s="50">
        <v>3.7242784145760783</v>
      </c>
      <c r="AT61" s="51">
        <v>80.55251691867616</v>
      </c>
    </row>
    <row r="62" spans="1:46" ht="15.75" customHeight="1">
      <c r="A62" s="201"/>
      <c r="C62" s="14" t="s">
        <v>24</v>
      </c>
      <c r="D62" s="47">
        <v>0</v>
      </c>
      <c r="E62" s="48">
        <v>0</v>
      </c>
      <c r="F62" s="49">
        <v>0</v>
      </c>
      <c r="G62" s="50">
        <v>0</v>
      </c>
      <c r="H62" s="49">
        <v>0</v>
      </c>
      <c r="I62" s="50">
        <v>0</v>
      </c>
      <c r="J62" s="51">
        <v>0</v>
      </c>
      <c r="L62" s="14" t="s">
        <v>24</v>
      </c>
      <c r="M62" s="47">
        <v>6435.38898453</v>
      </c>
      <c r="N62" s="48">
        <v>74</v>
      </c>
      <c r="O62" s="49">
        <v>70</v>
      </c>
      <c r="P62" s="50">
        <v>54.28572604516906</v>
      </c>
      <c r="Q62" s="49">
        <v>128.94734048828175</v>
      </c>
      <c r="R62" s="50">
        <v>49.07609454906981</v>
      </c>
      <c r="S62" s="51">
        <v>142.63563684760808</v>
      </c>
      <c r="U62" s="14" t="s">
        <v>24</v>
      </c>
      <c r="V62" s="47">
        <v>11317.47759235</v>
      </c>
      <c r="W62" s="48">
        <v>55</v>
      </c>
      <c r="X62" s="49">
        <v>54</v>
      </c>
      <c r="Y62" s="50">
        <v>18.060755792170728</v>
      </c>
      <c r="Z62" s="49">
        <v>298.9908098054723</v>
      </c>
      <c r="AA62" s="50">
        <v>25.597266500063437</v>
      </c>
      <c r="AB62" s="51">
        <v>210.96002575066433</v>
      </c>
      <c r="AD62" s="14" t="s">
        <v>24</v>
      </c>
      <c r="AE62" s="47">
        <v>6238.0994962</v>
      </c>
      <c r="AF62" s="48">
        <v>18</v>
      </c>
      <c r="AG62" s="49">
        <v>17</v>
      </c>
      <c r="AH62" s="50">
        <v>5.41553491339433</v>
      </c>
      <c r="AI62" s="49">
        <v>313.9117422722846</v>
      </c>
      <c r="AJ62" s="50">
        <v>8.130581645818339</v>
      </c>
      <c r="AK62" s="51">
        <v>209.08713226861593</v>
      </c>
      <c r="AM62" s="14" t="s">
        <v>24</v>
      </c>
      <c r="AN62" s="47">
        <v>5027.67900172</v>
      </c>
      <c r="AO62" s="48">
        <v>7</v>
      </c>
      <c r="AP62" s="49">
        <v>7</v>
      </c>
      <c r="AQ62" s="50">
        <v>3.8734909011386143</v>
      </c>
      <c r="AR62" s="49">
        <v>180.71554002985644</v>
      </c>
      <c r="AS62" s="50">
        <v>5.010154418870021</v>
      </c>
      <c r="AT62" s="51">
        <v>139.7162525297726</v>
      </c>
    </row>
    <row r="63" spans="1:46" ht="15.75" customHeight="1">
      <c r="A63" s="201"/>
      <c r="C63" s="14" t="s">
        <v>25</v>
      </c>
      <c r="D63" s="47">
        <v>2.9913424</v>
      </c>
      <c r="E63" s="48">
        <v>0</v>
      </c>
      <c r="F63" s="49">
        <v>0</v>
      </c>
      <c r="G63" s="50">
        <v>0.46515398458575646</v>
      </c>
      <c r="H63" s="49">
        <v>0</v>
      </c>
      <c r="I63" s="50">
        <v>0.035301580348704086</v>
      </c>
      <c r="J63" s="51">
        <v>0</v>
      </c>
      <c r="L63" s="14" t="s">
        <v>25</v>
      </c>
      <c r="M63" s="47">
        <v>6585.34623151</v>
      </c>
      <c r="N63" s="48">
        <v>72</v>
      </c>
      <c r="O63" s="49">
        <v>70</v>
      </c>
      <c r="P63" s="50">
        <v>73.13050335113589</v>
      </c>
      <c r="Q63" s="49">
        <v>95.71929194018428</v>
      </c>
      <c r="R63" s="50">
        <v>66.11239746328853</v>
      </c>
      <c r="S63" s="51">
        <v>105.88029278301428</v>
      </c>
      <c r="U63" s="14" t="s">
        <v>25</v>
      </c>
      <c r="V63" s="47">
        <v>9674.00575489</v>
      </c>
      <c r="W63" s="48">
        <v>45</v>
      </c>
      <c r="X63" s="49">
        <v>45</v>
      </c>
      <c r="Y63" s="50">
        <v>23.913426192817738</v>
      </c>
      <c r="Z63" s="49">
        <v>188.17880648786118</v>
      </c>
      <c r="AA63" s="50">
        <v>33.8921776159835</v>
      </c>
      <c r="AB63" s="51">
        <v>132.77400027190365</v>
      </c>
      <c r="AD63" s="14" t="s">
        <v>25</v>
      </c>
      <c r="AE63" s="47">
        <v>6057.46508173</v>
      </c>
      <c r="AF63" s="48">
        <v>7</v>
      </c>
      <c r="AG63" s="49">
        <v>7</v>
      </c>
      <c r="AH63" s="50">
        <v>8.181306670320001</v>
      </c>
      <c r="AI63" s="49">
        <v>85.56090465835335</v>
      </c>
      <c r="AJ63" s="50">
        <v>12.282956885384115</v>
      </c>
      <c r="AK63" s="51">
        <v>56.989534892282535</v>
      </c>
      <c r="AM63" s="14" t="s">
        <v>25</v>
      </c>
      <c r="AN63" s="47">
        <v>4213.853803569999</v>
      </c>
      <c r="AO63" s="48">
        <v>7</v>
      </c>
      <c r="AP63" s="49">
        <v>7</v>
      </c>
      <c r="AQ63" s="50">
        <v>5.287702401632099</v>
      </c>
      <c r="AR63" s="49">
        <v>132.3826393451981</v>
      </c>
      <c r="AS63" s="50">
        <v>6.839361761613868</v>
      </c>
      <c r="AT63" s="51">
        <v>102.34873141654414</v>
      </c>
    </row>
    <row r="64" spans="1:46" ht="15.75" customHeight="1">
      <c r="A64" s="201"/>
      <c r="C64" s="14" t="s">
        <v>26</v>
      </c>
      <c r="D64" s="47">
        <v>21.59841678</v>
      </c>
      <c r="E64" s="48">
        <v>0</v>
      </c>
      <c r="F64" s="49">
        <v>0</v>
      </c>
      <c r="G64" s="50">
        <v>3.308168984729414</v>
      </c>
      <c r="H64" s="49">
        <v>0</v>
      </c>
      <c r="I64" s="50">
        <v>0.251064372426086</v>
      </c>
      <c r="J64" s="51">
        <v>0</v>
      </c>
      <c r="L64" s="14" t="s">
        <v>26</v>
      </c>
      <c r="M64" s="47">
        <v>6166.23084948</v>
      </c>
      <c r="N64" s="48">
        <v>97</v>
      </c>
      <c r="O64" s="49">
        <v>92</v>
      </c>
      <c r="P64" s="50">
        <v>95.34135698120767</v>
      </c>
      <c r="Q64" s="49">
        <v>96.49537505338185</v>
      </c>
      <c r="R64" s="50">
        <v>86.19174487512913</v>
      </c>
      <c r="S64" s="51">
        <v>106.73876034565215</v>
      </c>
      <c r="U64" s="14" t="s">
        <v>26</v>
      </c>
      <c r="V64" s="47">
        <v>8427.81788088</v>
      </c>
      <c r="W64" s="48">
        <v>46</v>
      </c>
      <c r="X64" s="49">
        <v>44</v>
      </c>
      <c r="Y64" s="50">
        <v>34.99559668841208</v>
      </c>
      <c r="Z64" s="49">
        <v>125.7301036806425</v>
      </c>
      <c r="AA64" s="50">
        <v>49.598788947157125</v>
      </c>
      <c r="AB64" s="51">
        <v>88.71184344214107</v>
      </c>
      <c r="AD64" s="14" t="s">
        <v>26</v>
      </c>
      <c r="AE64" s="47">
        <v>5584.784021539999</v>
      </c>
      <c r="AF64" s="48">
        <v>33</v>
      </c>
      <c r="AG64" s="49">
        <v>19</v>
      </c>
      <c r="AH64" s="50">
        <v>12.7841871646896</v>
      </c>
      <c r="AI64" s="49">
        <v>148.6211032053622</v>
      </c>
      <c r="AJ64" s="50">
        <v>19.193464575558004</v>
      </c>
      <c r="AK64" s="51">
        <v>98.99202890235684</v>
      </c>
      <c r="AM64" s="14" t="s">
        <v>26</v>
      </c>
      <c r="AN64" s="47">
        <v>3469.9421081600003</v>
      </c>
      <c r="AO64" s="48">
        <v>13</v>
      </c>
      <c r="AP64" s="49">
        <v>9</v>
      </c>
      <c r="AQ64" s="50">
        <v>7.700058793044072</v>
      </c>
      <c r="AR64" s="49">
        <v>116.88222443353607</v>
      </c>
      <c r="AS64" s="50">
        <v>9.959616421504581</v>
      </c>
      <c r="AT64" s="51">
        <v>90.3649259078633</v>
      </c>
    </row>
    <row r="65" spans="1:46" ht="15.75" customHeight="1">
      <c r="A65" s="201"/>
      <c r="C65" s="14" t="s">
        <v>27</v>
      </c>
      <c r="D65" s="47">
        <v>22.43104223</v>
      </c>
      <c r="E65" s="48">
        <v>0</v>
      </c>
      <c r="F65" s="49">
        <v>0</v>
      </c>
      <c r="G65" s="50">
        <v>3.3619858174015733</v>
      </c>
      <c r="H65" s="49">
        <v>0</v>
      </c>
      <c r="I65" s="50">
        <v>0.2551486526980929</v>
      </c>
      <c r="J65" s="51">
        <v>0</v>
      </c>
      <c r="L65" s="14" t="s">
        <v>27</v>
      </c>
      <c r="M65" s="47">
        <v>6379.824719710001</v>
      </c>
      <c r="N65" s="48">
        <v>98</v>
      </c>
      <c r="O65" s="49">
        <v>90</v>
      </c>
      <c r="P65" s="50">
        <v>131.12625809557</v>
      </c>
      <c r="Q65" s="49">
        <v>68.63613841127415</v>
      </c>
      <c r="R65" s="50">
        <v>118.54248085048123</v>
      </c>
      <c r="S65" s="51">
        <v>75.92214989453264</v>
      </c>
      <c r="U65" s="14" t="s">
        <v>27</v>
      </c>
      <c r="V65" s="47">
        <v>7928.76213756</v>
      </c>
      <c r="W65" s="48">
        <v>62</v>
      </c>
      <c r="X65" s="49">
        <v>57</v>
      </c>
      <c r="Y65" s="50">
        <v>54.00757589633442</v>
      </c>
      <c r="Z65" s="49">
        <v>105.54074878200315</v>
      </c>
      <c r="AA65" s="50">
        <v>76.54421161268125</v>
      </c>
      <c r="AB65" s="51">
        <v>74.46676737415986</v>
      </c>
      <c r="AD65" s="14" t="s">
        <v>27</v>
      </c>
      <c r="AE65" s="47">
        <v>5832.70912107</v>
      </c>
      <c r="AF65" s="48">
        <v>37</v>
      </c>
      <c r="AG65" s="49">
        <v>29</v>
      </c>
      <c r="AH65" s="50">
        <v>20.900000848741534</v>
      </c>
      <c r="AI65" s="49">
        <v>138.75597522641343</v>
      </c>
      <c r="AJ65" s="50">
        <v>31.378093949330303</v>
      </c>
      <c r="AK65" s="51">
        <v>92.42116505492503</v>
      </c>
      <c r="AM65" s="14" t="s">
        <v>27</v>
      </c>
      <c r="AN65" s="47">
        <v>2572.7048101399996</v>
      </c>
      <c r="AO65" s="48">
        <v>22</v>
      </c>
      <c r="AP65" s="49">
        <v>17</v>
      </c>
      <c r="AQ65" s="50">
        <v>9.739065991745118</v>
      </c>
      <c r="AR65" s="49">
        <v>174.55472644306226</v>
      </c>
      <c r="AS65" s="50">
        <v>12.596963762033226</v>
      </c>
      <c r="AT65" s="51">
        <v>134.95315475334905</v>
      </c>
    </row>
    <row r="66" spans="1:46" ht="15.75" customHeight="1">
      <c r="A66" s="201"/>
      <c r="C66" s="14" t="s">
        <v>28</v>
      </c>
      <c r="D66" s="47">
        <v>32.05070578</v>
      </c>
      <c r="E66" s="48">
        <v>1</v>
      </c>
      <c r="F66" s="49">
        <v>1</v>
      </c>
      <c r="G66" s="50">
        <v>4.808406831888842</v>
      </c>
      <c r="H66" s="49">
        <v>20.79690914188264</v>
      </c>
      <c r="I66" s="50">
        <v>0.3649207912866697</v>
      </c>
      <c r="J66" s="51">
        <v>274.03207048688904</v>
      </c>
      <c r="L66" s="14" t="s">
        <v>28</v>
      </c>
      <c r="M66" s="47">
        <v>4064.9173102699997</v>
      </c>
      <c r="N66" s="48">
        <v>89</v>
      </c>
      <c r="O66" s="49">
        <v>81</v>
      </c>
      <c r="P66" s="50">
        <v>108.75811220402632</v>
      </c>
      <c r="Q66" s="49">
        <v>74.47720299525511</v>
      </c>
      <c r="R66" s="50">
        <v>98.32093602399412</v>
      </c>
      <c r="S66" s="51">
        <v>82.38326777140614</v>
      </c>
      <c r="U66" s="14" t="s">
        <v>28</v>
      </c>
      <c r="V66" s="47">
        <v>4290.35419222</v>
      </c>
      <c r="W66" s="48">
        <v>54</v>
      </c>
      <c r="X66" s="49">
        <v>50</v>
      </c>
      <c r="Y66" s="50">
        <v>45.00703218445837</v>
      </c>
      <c r="Z66" s="49">
        <v>111.09375040566613</v>
      </c>
      <c r="AA66" s="50">
        <v>63.78786195104446</v>
      </c>
      <c r="AB66" s="51">
        <v>78.38481878946453</v>
      </c>
      <c r="AD66" s="14" t="s">
        <v>28</v>
      </c>
      <c r="AE66" s="47">
        <v>2552.3329536799997</v>
      </c>
      <c r="AF66" s="48">
        <v>30</v>
      </c>
      <c r="AG66" s="49">
        <v>20</v>
      </c>
      <c r="AH66" s="50">
        <v>13.830180245909803</v>
      </c>
      <c r="AI66" s="49">
        <v>144.61127508381452</v>
      </c>
      <c r="AJ66" s="50">
        <v>20.763860165989442</v>
      </c>
      <c r="AK66" s="51">
        <v>96.32120347621768</v>
      </c>
      <c r="AM66" s="14" t="s">
        <v>28</v>
      </c>
      <c r="AN66" s="47">
        <v>1009.4471118000001</v>
      </c>
      <c r="AO66" s="48">
        <v>8</v>
      </c>
      <c r="AP66" s="49">
        <v>7</v>
      </c>
      <c r="AQ66" s="50">
        <v>6.0354546086030325</v>
      </c>
      <c r="AR66" s="49">
        <v>115.9813212748231</v>
      </c>
      <c r="AS66" s="50">
        <v>7.806539462450598</v>
      </c>
      <c r="AT66" s="51">
        <v>89.66841240821176</v>
      </c>
    </row>
    <row r="67" spans="1:46" ht="15.75" customHeight="1">
      <c r="A67" s="201"/>
      <c r="C67" s="14" t="s">
        <v>144</v>
      </c>
      <c r="D67" s="47">
        <v>7.518060520000001</v>
      </c>
      <c r="E67" s="48">
        <v>0</v>
      </c>
      <c r="F67" s="49">
        <v>0</v>
      </c>
      <c r="G67" s="50">
        <v>1.2328611802524343</v>
      </c>
      <c r="H67" s="49">
        <v>0</v>
      </c>
      <c r="I67" s="50">
        <v>0.09356460324044734</v>
      </c>
      <c r="J67" s="51">
        <v>0</v>
      </c>
      <c r="L67" s="14" t="s">
        <v>144</v>
      </c>
      <c r="M67" s="47">
        <v>769.79236156</v>
      </c>
      <c r="N67" s="48">
        <v>17</v>
      </c>
      <c r="O67" s="49">
        <v>17</v>
      </c>
      <c r="P67" s="50">
        <v>27.055159434558394</v>
      </c>
      <c r="Q67" s="49">
        <v>62.83459552740751</v>
      </c>
      <c r="R67" s="50">
        <v>24.45876032579479</v>
      </c>
      <c r="S67" s="51">
        <v>69.50474911057286</v>
      </c>
      <c r="U67" s="14" t="s">
        <v>144</v>
      </c>
      <c r="V67" s="47">
        <v>776.0189739299999</v>
      </c>
      <c r="W67" s="48">
        <v>9</v>
      </c>
      <c r="X67" s="49">
        <v>9</v>
      </c>
      <c r="Y67" s="50">
        <v>11.470828144998467</v>
      </c>
      <c r="Z67" s="49">
        <v>78.4598974566993</v>
      </c>
      <c r="AA67" s="50">
        <v>16.257450595242425</v>
      </c>
      <c r="AB67" s="51">
        <v>55.35923327753343</v>
      </c>
      <c r="AD67" s="14" t="s">
        <v>144</v>
      </c>
      <c r="AE67" s="47">
        <v>388.26123074</v>
      </c>
      <c r="AF67" s="48">
        <v>3</v>
      </c>
      <c r="AG67" s="49">
        <v>3</v>
      </c>
      <c r="AH67" s="50">
        <v>2.999166264100019</v>
      </c>
      <c r="AI67" s="49">
        <v>100.0277989223192</v>
      </c>
      <c r="AJ67" s="50">
        <v>4.502780716884946</v>
      </c>
      <c r="AK67" s="51">
        <v>66.62549630165913</v>
      </c>
      <c r="AM67" s="14" t="s">
        <v>144</v>
      </c>
      <c r="AN67" s="47">
        <v>193.12526907999998</v>
      </c>
      <c r="AO67" s="48">
        <v>0</v>
      </c>
      <c r="AP67" s="49">
        <v>0</v>
      </c>
      <c r="AQ67" s="50">
        <v>1.7253245908837995</v>
      </c>
      <c r="AR67" s="49">
        <v>0</v>
      </c>
      <c r="AS67" s="50">
        <v>2.2316155745869004</v>
      </c>
      <c r="AT67" s="51">
        <v>0</v>
      </c>
    </row>
    <row r="68" spans="1:46" ht="15.75" customHeight="1">
      <c r="A68" s="201"/>
      <c r="C68" s="14"/>
      <c r="D68" s="52"/>
      <c r="E68" s="53"/>
      <c r="F68" s="54"/>
      <c r="G68" s="55"/>
      <c r="H68" s="54"/>
      <c r="I68" s="55"/>
      <c r="J68" s="56"/>
      <c r="L68" s="14"/>
      <c r="M68" s="52"/>
      <c r="N68" s="53"/>
      <c r="O68" s="54"/>
      <c r="P68" s="55"/>
      <c r="Q68" s="54"/>
      <c r="R68" s="55"/>
      <c r="S68" s="56"/>
      <c r="U68" s="14"/>
      <c r="V68" s="52"/>
      <c r="W68" s="53"/>
      <c r="X68" s="54"/>
      <c r="Y68" s="55"/>
      <c r="Z68" s="54"/>
      <c r="AA68" s="55"/>
      <c r="AB68" s="56"/>
      <c r="AD68" s="14"/>
      <c r="AE68" s="52"/>
      <c r="AF68" s="53"/>
      <c r="AG68" s="54"/>
      <c r="AH68" s="55"/>
      <c r="AI68" s="54"/>
      <c r="AJ68" s="55"/>
      <c r="AK68" s="56"/>
      <c r="AM68" s="14"/>
      <c r="AN68" s="52"/>
      <c r="AO68" s="53"/>
      <c r="AP68" s="54"/>
      <c r="AQ68" s="55"/>
      <c r="AR68" s="54"/>
      <c r="AS68" s="55"/>
      <c r="AT68" s="56"/>
    </row>
    <row r="69" spans="1:46" ht="15.75" customHeight="1">
      <c r="A69" s="201"/>
      <c r="C69" s="14" t="s">
        <v>30</v>
      </c>
      <c r="D69" s="47">
        <v>86.58956771</v>
      </c>
      <c r="E69" s="48">
        <v>1</v>
      </c>
      <c r="F69" s="49">
        <v>1</v>
      </c>
      <c r="G69" s="50">
        <v>13.17657679885802</v>
      </c>
      <c r="H69" s="49">
        <v>7.589224540372788</v>
      </c>
      <c r="I69" s="50">
        <v>0.9999999999999999</v>
      </c>
      <c r="J69" s="51">
        <v>100.00000000000001</v>
      </c>
      <c r="L69" s="14" t="s">
        <v>30</v>
      </c>
      <c r="M69" s="47">
        <v>39780.594721049994</v>
      </c>
      <c r="N69" s="48">
        <v>529</v>
      </c>
      <c r="O69" s="49">
        <v>501</v>
      </c>
      <c r="P69" s="50">
        <v>554.1832331714178</v>
      </c>
      <c r="Q69" s="49">
        <v>90.40331248077162</v>
      </c>
      <c r="R69" s="50">
        <v>501.00000000000006</v>
      </c>
      <c r="S69" s="51">
        <v>99.99999999999999</v>
      </c>
      <c r="U69" s="14" t="s">
        <v>30</v>
      </c>
      <c r="V69" s="47">
        <v>62493.97388260999</v>
      </c>
      <c r="W69" s="48">
        <v>324</v>
      </c>
      <c r="X69" s="49">
        <v>311</v>
      </c>
      <c r="Y69" s="50">
        <v>219.43339345828883</v>
      </c>
      <c r="Z69" s="49">
        <v>141.72865629000842</v>
      </c>
      <c r="AA69" s="50">
        <v>311</v>
      </c>
      <c r="AB69" s="51">
        <v>100</v>
      </c>
      <c r="AD69" s="14" t="s">
        <v>30</v>
      </c>
      <c r="AE69" s="47">
        <v>36369.930269360004</v>
      </c>
      <c r="AF69" s="48">
        <v>140</v>
      </c>
      <c r="AG69" s="49">
        <v>107</v>
      </c>
      <c r="AH69" s="50">
        <v>71.26946889847888</v>
      </c>
      <c r="AI69" s="49">
        <v>150.13441471328787</v>
      </c>
      <c r="AJ69" s="50">
        <v>106.99999999999999</v>
      </c>
      <c r="AK69" s="51">
        <v>100.00000000000001</v>
      </c>
      <c r="AM69" s="14" t="s">
        <v>30</v>
      </c>
      <c r="AN69" s="47">
        <v>27033.495572469994</v>
      </c>
      <c r="AO69" s="48">
        <v>62</v>
      </c>
      <c r="AP69" s="49">
        <v>52</v>
      </c>
      <c r="AQ69" s="50">
        <v>40.20265844513353</v>
      </c>
      <c r="AR69" s="49">
        <v>129.34468020558108</v>
      </c>
      <c r="AS69" s="50">
        <v>52</v>
      </c>
      <c r="AT69" s="51">
        <v>100</v>
      </c>
    </row>
    <row r="70" spans="1:46" ht="16.5" customHeight="1" thickBot="1">
      <c r="A70" s="202"/>
      <c r="C70" s="38"/>
      <c r="D70" s="65"/>
      <c r="E70" s="66"/>
      <c r="F70" s="64"/>
      <c r="G70" s="67"/>
      <c r="H70" s="64"/>
      <c r="I70" s="67"/>
      <c r="J70" s="68"/>
      <c r="L70" s="38"/>
      <c r="M70" s="65"/>
      <c r="N70" s="66"/>
      <c r="O70" s="64"/>
      <c r="P70" s="67"/>
      <c r="Q70" s="64"/>
      <c r="R70" s="67"/>
      <c r="S70" s="68"/>
      <c r="U70" s="38"/>
      <c r="V70" s="65"/>
      <c r="W70" s="66"/>
      <c r="X70" s="64"/>
      <c r="Y70" s="67"/>
      <c r="Z70" s="64"/>
      <c r="AA70" s="67"/>
      <c r="AB70" s="68"/>
      <c r="AD70" s="38"/>
      <c r="AE70" s="65"/>
      <c r="AF70" s="66"/>
      <c r="AG70" s="64"/>
      <c r="AH70" s="67"/>
      <c r="AI70" s="64"/>
      <c r="AJ70" s="67"/>
      <c r="AK70" s="68"/>
      <c r="AM70" s="38"/>
      <c r="AN70" s="65"/>
      <c r="AO70" s="66"/>
      <c r="AP70" s="64"/>
      <c r="AQ70" s="67"/>
      <c r="AR70" s="64"/>
      <c r="AS70" s="67"/>
      <c r="AT70" s="68"/>
    </row>
    <row r="71" spans="1:46" ht="17.25" thickBot="1" thickTop="1">
      <c r="A71" s="96"/>
      <c r="B71" s="58"/>
      <c r="C71" s="63"/>
      <c r="D71" s="47"/>
      <c r="E71" s="48"/>
      <c r="F71" s="49"/>
      <c r="G71" s="50"/>
      <c r="H71" s="49"/>
      <c r="I71" s="50"/>
      <c r="J71" s="64"/>
      <c r="L71" s="63"/>
      <c r="M71" s="47"/>
      <c r="N71" s="48"/>
      <c r="O71" s="49"/>
      <c r="P71" s="50"/>
      <c r="Q71" s="49"/>
      <c r="R71" s="50"/>
      <c r="S71" s="64"/>
      <c r="U71" s="63"/>
      <c r="V71" s="47"/>
      <c r="W71" s="48"/>
      <c r="X71" s="49"/>
      <c r="Y71" s="50"/>
      <c r="Z71" s="49"/>
      <c r="AA71" s="50"/>
      <c r="AB71" s="64"/>
      <c r="AD71" s="63"/>
      <c r="AE71" s="47"/>
      <c r="AF71" s="48"/>
      <c r="AG71" s="49"/>
      <c r="AH71" s="50"/>
      <c r="AI71" s="49"/>
      <c r="AJ71" s="50"/>
      <c r="AK71" s="64"/>
      <c r="AM71" s="63"/>
      <c r="AN71" s="47"/>
      <c r="AO71" s="48"/>
      <c r="AP71" s="49"/>
      <c r="AQ71" s="50"/>
      <c r="AR71" s="49"/>
      <c r="AS71" s="50"/>
      <c r="AT71" s="64"/>
    </row>
    <row r="72" spans="1:46" s="90" customFormat="1" ht="16.5" customHeight="1" thickTop="1">
      <c r="A72" s="203" t="s">
        <v>168</v>
      </c>
      <c r="C72" s="192" t="s">
        <v>91</v>
      </c>
      <c r="D72" s="193"/>
      <c r="E72" s="193"/>
      <c r="F72" s="193"/>
      <c r="G72" s="193"/>
      <c r="H72" s="193"/>
      <c r="I72" s="193"/>
      <c r="J72" s="194"/>
      <c r="L72" s="192" t="s">
        <v>92</v>
      </c>
      <c r="M72" s="193"/>
      <c r="N72" s="193"/>
      <c r="O72" s="193"/>
      <c r="P72" s="193"/>
      <c r="Q72" s="193"/>
      <c r="R72" s="193"/>
      <c r="S72" s="194"/>
      <c r="U72" s="192" t="s">
        <v>93</v>
      </c>
      <c r="V72" s="193"/>
      <c r="W72" s="193"/>
      <c r="X72" s="193"/>
      <c r="Y72" s="193"/>
      <c r="Z72" s="193"/>
      <c r="AA72" s="193"/>
      <c r="AB72" s="194"/>
      <c r="AD72" s="192" t="s">
        <v>94</v>
      </c>
      <c r="AE72" s="193"/>
      <c r="AF72" s="193"/>
      <c r="AG72" s="193"/>
      <c r="AH72" s="193"/>
      <c r="AI72" s="193"/>
      <c r="AJ72" s="193"/>
      <c r="AK72" s="194"/>
      <c r="AM72" s="192" t="s">
        <v>95</v>
      </c>
      <c r="AN72" s="193"/>
      <c r="AO72" s="193"/>
      <c r="AP72" s="193"/>
      <c r="AQ72" s="193"/>
      <c r="AR72" s="193"/>
      <c r="AS72" s="193"/>
      <c r="AT72" s="194"/>
    </row>
    <row r="73" spans="1:46" ht="15.75" customHeight="1">
      <c r="A73" s="201"/>
      <c r="C73" s="195" t="str">
        <f>"Comparison of actual Claim Inceptions with those expected using "&amp;Comparison_Basis</f>
        <v>Comparison of actual Claim Inceptions with those expected using IPM 1991-98</v>
      </c>
      <c r="D73" s="196"/>
      <c r="E73" s="196"/>
      <c r="F73" s="196"/>
      <c r="G73" s="196"/>
      <c r="H73" s="196"/>
      <c r="I73" s="196"/>
      <c r="J73" s="197"/>
      <c r="L73" s="195" t="str">
        <f>"Comparison of actual Claim Inceptions with those expected using "&amp;Comparison_Basis</f>
        <v>Comparison of actual Claim Inceptions with those expected using IPM 1991-98</v>
      </c>
      <c r="M73" s="196"/>
      <c r="N73" s="196"/>
      <c r="O73" s="196"/>
      <c r="P73" s="196"/>
      <c r="Q73" s="196"/>
      <c r="R73" s="196"/>
      <c r="S73" s="197"/>
      <c r="U73" s="195" t="str">
        <f>"Comparison of actual Claim Inceptions with those expected using "&amp;Comparison_Basis</f>
        <v>Comparison of actual Claim Inceptions with those expected using IPM 1991-98</v>
      </c>
      <c r="V73" s="196"/>
      <c r="W73" s="196"/>
      <c r="X73" s="196"/>
      <c r="Y73" s="196"/>
      <c r="Z73" s="196"/>
      <c r="AA73" s="196"/>
      <c r="AB73" s="197"/>
      <c r="AD73" s="195" t="str">
        <f>"Comparison of actual Claim Inceptions with those expected using "&amp;Comparison_Basis</f>
        <v>Comparison of actual Claim Inceptions with those expected using IPM 1991-98</v>
      </c>
      <c r="AE73" s="196"/>
      <c r="AF73" s="196"/>
      <c r="AG73" s="196"/>
      <c r="AH73" s="196"/>
      <c r="AI73" s="196"/>
      <c r="AJ73" s="196"/>
      <c r="AK73" s="197"/>
      <c r="AM73" s="195" t="str">
        <f>"Comparison of actual Claim Inceptions with those expected using "&amp;Comparison_Basis</f>
        <v>Comparison of actual Claim Inceptions with those expected using IPM 1991-98</v>
      </c>
      <c r="AN73" s="196"/>
      <c r="AO73" s="196"/>
      <c r="AP73" s="196"/>
      <c r="AQ73" s="196"/>
      <c r="AR73" s="196"/>
      <c r="AS73" s="196"/>
      <c r="AT73" s="197"/>
    </row>
    <row r="74" spans="1:46" ht="15.75" customHeight="1">
      <c r="A74" s="201"/>
      <c r="C74" s="195" t="str">
        <f>Investigation&amp;", "&amp;Data_Subset&amp;" business"</f>
        <v>Individual Income Protection, Standard* business</v>
      </c>
      <c r="D74" s="196"/>
      <c r="E74" s="196"/>
      <c r="F74" s="196"/>
      <c r="G74" s="196"/>
      <c r="H74" s="196"/>
      <c r="I74" s="196"/>
      <c r="J74" s="197"/>
      <c r="L74" s="195" t="str">
        <f>Investigation&amp;", "&amp;Data_Subset&amp;" business"</f>
        <v>Individual Income Protection, Standard* business</v>
      </c>
      <c r="M74" s="196"/>
      <c r="N74" s="196"/>
      <c r="O74" s="196"/>
      <c r="P74" s="196"/>
      <c r="Q74" s="196"/>
      <c r="R74" s="196"/>
      <c r="S74" s="197"/>
      <c r="U74" s="195" t="str">
        <f>Investigation&amp;", "&amp;Data_Subset&amp;" business"</f>
        <v>Individual Income Protection, Standard* business</v>
      </c>
      <c r="V74" s="196"/>
      <c r="W74" s="196"/>
      <c r="X74" s="196"/>
      <c r="Y74" s="196"/>
      <c r="Z74" s="196"/>
      <c r="AA74" s="196"/>
      <c r="AB74" s="197"/>
      <c r="AD74" s="195" t="str">
        <f>Investigation&amp;", "&amp;Data_Subset&amp;" business"</f>
        <v>Individual Income Protection, Standard* business</v>
      </c>
      <c r="AE74" s="196"/>
      <c r="AF74" s="196"/>
      <c r="AG74" s="196"/>
      <c r="AH74" s="196"/>
      <c r="AI74" s="196"/>
      <c r="AJ74" s="196"/>
      <c r="AK74" s="197"/>
      <c r="AM74" s="195" t="str">
        <f>Investigation&amp;", "&amp;Data_Subset&amp;" business"</f>
        <v>Individual Income Protection, Standard* business</v>
      </c>
      <c r="AN74" s="196"/>
      <c r="AO74" s="196"/>
      <c r="AP74" s="196"/>
      <c r="AQ74" s="196"/>
      <c r="AR74" s="196"/>
      <c r="AS74" s="196"/>
      <c r="AT74" s="197"/>
    </row>
    <row r="75" spans="1:46" ht="15.75" customHeight="1">
      <c r="A75" s="201"/>
      <c r="C75" s="195" t="str">
        <f>Office&amp;" experience for "&amp;Period</f>
        <v>All Offices experience for 1999-2002</v>
      </c>
      <c r="D75" s="196"/>
      <c r="E75" s="196"/>
      <c r="F75" s="196"/>
      <c r="G75" s="196"/>
      <c r="H75" s="196"/>
      <c r="I75" s="196"/>
      <c r="J75" s="197"/>
      <c r="L75" s="195" t="str">
        <f>Office&amp;" experience for "&amp;Period</f>
        <v>All Offices experience for 1999-2002</v>
      </c>
      <c r="M75" s="196"/>
      <c r="N75" s="196"/>
      <c r="O75" s="196"/>
      <c r="P75" s="196"/>
      <c r="Q75" s="196"/>
      <c r="R75" s="196"/>
      <c r="S75" s="197"/>
      <c r="U75" s="195" t="str">
        <f>Office&amp;" experience for "&amp;Period</f>
        <v>All Offices experience for 1999-2002</v>
      </c>
      <c r="V75" s="196"/>
      <c r="W75" s="196"/>
      <c r="X75" s="196"/>
      <c r="Y75" s="196"/>
      <c r="Z75" s="196"/>
      <c r="AA75" s="196"/>
      <c r="AB75" s="197"/>
      <c r="AD75" s="195" t="str">
        <f>Office&amp;" experience for "&amp;Period</f>
        <v>All Offices experience for 1999-2002</v>
      </c>
      <c r="AE75" s="196"/>
      <c r="AF75" s="196"/>
      <c r="AG75" s="196"/>
      <c r="AH75" s="196"/>
      <c r="AI75" s="196"/>
      <c r="AJ75" s="196"/>
      <c r="AK75" s="197"/>
      <c r="AM75" s="195" t="str">
        <f>Office&amp;" experience for "&amp;Period</f>
        <v>All Offices experience for 1999-2002</v>
      </c>
      <c r="AN75" s="196"/>
      <c r="AO75" s="196"/>
      <c r="AP75" s="196"/>
      <c r="AQ75" s="196"/>
      <c r="AR75" s="196"/>
      <c r="AS75" s="196"/>
      <c r="AT75" s="197"/>
    </row>
    <row r="76" spans="1:46" ht="15.75" customHeight="1">
      <c r="A76" s="201"/>
      <c r="C76" s="195" t="str">
        <f>$A$2&amp;", "&amp;$A72&amp;", "&amp;C$1</f>
        <v>Males, CMI Occupation Class 4, Deferred Period 1 week</v>
      </c>
      <c r="D76" s="196"/>
      <c r="E76" s="196"/>
      <c r="F76" s="196"/>
      <c r="G76" s="196"/>
      <c r="H76" s="196"/>
      <c r="I76" s="196"/>
      <c r="J76" s="197"/>
      <c r="L76" s="195" t="str">
        <f>$A$2&amp;", "&amp;$A72&amp;", "&amp;L$1</f>
        <v>Males, CMI Occupation Class 4, Deferred Period 4 weeks</v>
      </c>
      <c r="M76" s="196"/>
      <c r="N76" s="196"/>
      <c r="O76" s="196"/>
      <c r="P76" s="196"/>
      <c r="Q76" s="196"/>
      <c r="R76" s="196"/>
      <c r="S76" s="197"/>
      <c r="U76" s="195" t="str">
        <f>$A$2&amp;", "&amp;$A72&amp;", "&amp;U$1</f>
        <v>Males, CMI Occupation Class 4, Deferred Period 13 weeks</v>
      </c>
      <c r="V76" s="196"/>
      <c r="W76" s="196"/>
      <c r="X76" s="196"/>
      <c r="Y76" s="196"/>
      <c r="Z76" s="196"/>
      <c r="AA76" s="196"/>
      <c r="AB76" s="197"/>
      <c r="AD76" s="195" t="str">
        <f>$A$2&amp;", "&amp;$A72&amp;", "&amp;AD$1</f>
        <v>Males, CMI Occupation Class 4, Deferred Period 26 weeks</v>
      </c>
      <c r="AE76" s="196"/>
      <c r="AF76" s="196"/>
      <c r="AG76" s="196"/>
      <c r="AH76" s="196"/>
      <c r="AI76" s="196"/>
      <c r="AJ76" s="196"/>
      <c r="AK76" s="197"/>
      <c r="AM76" s="195" t="str">
        <f>$A$2&amp;", "&amp;$A72&amp;", "&amp;AM$1</f>
        <v>Males, CMI Occupation Class 4, Deferred Period 52 weeks</v>
      </c>
      <c r="AN76" s="196"/>
      <c r="AO76" s="196"/>
      <c r="AP76" s="196"/>
      <c r="AQ76" s="196"/>
      <c r="AR76" s="196"/>
      <c r="AS76" s="196"/>
      <c r="AT76" s="197"/>
    </row>
    <row r="77" spans="1:46" ht="16.5" customHeight="1" thickBot="1">
      <c r="A77" s="201"/>
      <c r="C77" s="198" t="s">
        <v>75</v>
      </c>
      <c r="D77" s="199"/>
      <c r="E77" s="199"/>
      <c r="F77" s="199"/>
      <c r="G77" s="199"/>
      <c r="H77" s="199"/>
      <c r="I77" s="199"/>
      <c r="J77" s="200"/>
      <c r="L77" s="198" t="s">
        <v>75</v>
      </c>
      <c r="M77" s="199"/>
      <c r="N77" s="199"/>
      <c r="O77" s="199"/>
      <c r="P77" s="199"/>
      <c r="Q77" s="199"/>
      <c r="R77" s="199"/>
      <c r="S77" s="200"/>
      <c r="U77" s="198" t="s">
        <v>75</v>
      </c>
      <c r="V77" s="199"/>
      <c r="W77" s="199"/>
      <c r="X77" s="199"/>
      <c r="Y77" s="199"/>
      <c r="Z77" s="199"/>
      <c r="AA77" s="199"/>
      <c r="AB77" s="200"/>
      <c r="AD77" s="198" t="s">
        <v>75</v>
      </c>
      <c r="AE77" s="199"/>
      <c r="AF77" s="199"/>
      <c r="AG77" s="199"/>
      <c r="AH77" s="199"/>
      <c r="AI77" s="199"/>
      <c r="AJ77" s="199"/>
      <c r="AK77" s="200"/>
      <c r="AM77" s="198" t="s">
        <v>75</v>
      </c>
      <c r="AN77" s="199"/>
      <c r="AO77" s="199"/>
      <c r="AP77" s="199"/>
      <c r="AQ77" s="199"/>
      <c r="AR77" s="199"/>
      <c r="AS77" s="199"/>
      <c r="AT77" s="200"/>
    </row>
    <row r="78" spans="1:46" ht="16.5" customHeight="1" thickTop="1">
      <c r="A78" s="201"/>
      <c r="C78" s="41"/>
      <c r="D78" s="204" t="s">
        <v>188</v>
      </c>
      <c r="E78" s="204"/>
      <c r="F78" s="204" t="s">
        <v>189</v>
      </c>
      <c r="G78" s="204"/>
      <c r="H78" s="42"/>
      <c r="I78" s="42"/>
      <c r="J78" s="43"/>
      <c r="L78" s="41"/>
      <c r="M78" s="204" t="s">
        <v>188</v>
      </c>
      <c r="N78" s="204"/>
      <c r="O78" s="204" t="s">
        <v>189</v>
      </c>
      <c r="P78" s="204"/>
      <c r="Q78" s="42"/>
      <c r="R78" s="42"/>
      <c r="S78" s="43"/>
      <c r="U78" s="41"/>
      <c r="V78" s="204" t="s">
        <v>188</v>
      </c>
      <c r="W78" s="204"/>
      <c r="X78" s="204" t="s">
        <v>189</v>
      </c>
      <c r="Y78" s="204"/>
      <c r="Z78" s="42"/>
      <c r="AA78" s="42"/>
      <c r="AB78" s="43"/>
      <c r="AD78" s="41"/>
      <c r="AE78" s="204" t="s">
        <v>188</v>
      </c>
      <c r="AF78" s="204"/>
      <c r="AG78" s="204" t="s">
        <v>189</v>
      </c>
      <c r="AH78" s="204"/>
      <c r="AI78" s="42"/>
      <c r="AJ78" s="42"/>
      <c r="AK78" s="43"/>
      <c r="AM78" s="41"/>
      <c r="AN78" s="204" t="s">
        <v>188</v>
      </c>
      <c r="AO78" s="204"/>
      <c r="AP78" s="204" t="s">
        <v>189</v>
      </c>
      <c r="AQ78" s="204"/>
      <c r="AR78" s="42"/>
      <c r="AS78" s="42"/>
      <c r="AT78" s="43"/>
    </row>
    <row r="79" spans="1:46" ht="16.5" customHeight="1" thickBot="1">
      <c r="A79" s="201"/>
      <c r="C79" s="38" t="s">
        <v>29</v>
      </c>
      <c r="D79" s="44" t="s">
        <v>18</v>
      </c>
      <c r="E79" s="44" t="s">
        <v>19</v>
      </c>
      <c r="F79" s="44" t="s">
        <v>190</v>
      </c>
      <c r="G79" s="44" t="s">
        <v>191</v>
      </c>
      <c r="H79" s="2" t="s">
        <v>192</v>
      </c>
      <c r="I79" s="44" t="s">
        <v>193</v>
      </c>
      <c r="J79" s="3" t="s">
        <v>194</v>
      </c>
      <c r="L79" s="38" t="s">
        <v>29</v>
      </c>
      <c r="M79" s="44" t="s">
        <v>18</v>
      </c>
      <c r="N79" s="44" t="s">
        <v>19</v>
      </c>
      <c r="O79" s="44" t="s">
        <v>190</v>
      </c>
      <c r="P79" s="44" t="s">
        <v>191</v>
      </c>
      <c r="Q79" s="2" t="s">
        <v>192</v>
      </c>
      <c r="R79" s="44" t="s">
        <v>193</v>
      </c>
      <c r="S79" s="3" t="s">
        <v>194</v>
      </c>
      <c r="U79" s="38" t="s">
        <v>29</v>
      </c>
      <c r="V79" s="44" t="s">
        <v>18</v>
      </c>
      <c r="W79" s="44" t="s">
        <v>19</v>
      </c>
      <c r="X79" s="44" t="s">
        <v>190</v>
      </c>
      <c r="Y79" s="44" t="s">
        <v>191</v>
      </c>
      <c r="Z79" s="2" t="s">
        <v>192</v>
      </c>
      <c r="AA79" s="44" t="s">
        <v>193</v>
      </c>
      <c r="AB79" s="3" t="s">
        <v>194</v>
      </c>
      <c r="AD79" s="38" t="s">
        <v>29</v>
      </c>
      <c r="AE79" s="44" t="s">
        <v>18</v>
      </c>
      <c r="AF79" s="44" t="s">
        <v>19</v>
      </c>
      <c r="AG79" s="44" t="s">
        <v>190</v>
      </c>
      <c r="AH79" s="44" t="s">
        <v>191</v>
      </c>
      <c r="AI79" s="2" t="s">
        <v>192</v>
      </c>
      <c r="AJ79" s="44" t="s">
        <v>193</v>
      </c>
      <c r="AK79" s="3" t="s">
        <v>194</v>
      </c>
      <c r="AM79" s="38" t="s">
        <v>29</v>
      </c>
      <c r="AN79" s="44" t="s">
        <v>18</v>
      </c>
      <c r="AO79" s="44" t="s">
        <v>19</v>
      </c>
      <c r="AP79" s="44" t="s">
        <v>190</v>
      </c>
      <c r="AQ79" s="44" t="s">
        <v>191</v>
      </c>
      <c r="AR79" s="2" t="s">
        <v>192</v>
      </c>
      <c r="AS79" s="44" t="s">
        <v>193</v>
      </c>
      <c r="AT79" s="3" t="s">
        <v>194</v>
      </c>
    </row>
    <row r="80" spans="1:46" ht="16.5" customHeight="1" thickTop="1">
      <c r="A80" s="201"/>
      <c r="C80" s="14"/>
      <c r="D80" s="45"/>
      <c r="E80" s="45"/>
      <c r="F80" s="45"/>
      <c r="G80" s="45"/>
      <c r="H80" s="45"/>
      <c r="I80" s="45"/>
      <c r="J80" s="46"/>
      <c r="L80" s="14"/>
      <c r="M80" s="45"/>
      <c r="N80" s="45"/>
      <c r="O80" s="45"/>
      <c r="P80" s="45"/>
      <c r="Q80" s="45"/>
      <c r="R80" s="45"/>
      <c r="S80" s="46"/>
      <c r="U80" s="14"/>
      <c r="V80" s="45"/>
      <c r="W80" s="45"/>
      <c r="X80" s="45"/>
      <c r="Y80" s="45"/>
      <c r="Z80" s="45"/>
      <c r="AA80" s="45"/>
      <c r="AB80" s="46"/>
      <c r="AD80" s="14"/>
      <c r="AE80" s="45"/>
      <c r="AF80" s="45"/>
      <c r="AG80" s="45"/>
      <c r="AH80" s="45"/>
      <c r="AI80" s="45"/>
      <c r="AJ80" s="45"/>
      <c r="AK80" s="46"/>
      <c r="AM80" s="14"/>
      <c r="AN80" s="45"/>
      <c r="AO80" s="45"/>
      <c r="AP80" s="45"/>
      <c r="AQ80" s="45"/>
      <c r="AR80" s="45"/>
      <c r="AS80" s="45"/>
      <c r="AT80" s="46"/>
    </row>
    <row r="81" spans="1:46" ht="15.75" customHeight="1">
      <c r="A81" s="201"/>
      <c r="C81" s="14" t="s">
        <v>143</v>
      </c>
      <c r="D81" s="47">
        <v>0</v>
      </c>
      <c r="E81" s="48">
        <v>0</v>
      </c>
      <c r="F81" s="49">
        <v>0</v>
      </c>
      <c r="G81" s="50">
        <v>0</v>
      </c>
      <c r="H81" s="49">
        <v>0</v>
      </c>
      <c r="I81" s="50">
        <v>0</v>
      </c>
      <c r="J81" s="51">
        <v>0</v>
      </c>
      <c r="L81" s="14" t="s">
        <v>143</v>
      </c>
      <c r="M81" s="47">
        <v>14.083154920000002</v>
      </c>
      <c r="N81" s="48">
        <v>0</v>
      </c>
      <c r="O81" s="49">
        <v>0</v>
      </c>
      <c r="P81" s="50">
        <v>0.10630290453034132</v>
      </c>
      <c r="Q81" s="49">
        <v>0</v>
      </c>
      <c r="R81" s="50">
        <v>0.15338449131972054</v>
      </c>
      <c r="S81" s="51">
        <v>0</v>
      </c>
      <c r="U81" s="14" t="s">
        <v>143</v>
      </c>
      <c r="V81" s="47">
        <v>114.5143398</v>
      </c>
      <c r="W81" s="48">
        <v>0</v>
      </c>
      <c r="X81" s="49">
        <v>0</v>
      </c>
      <c r="Y81" s="50">
        <v>0.6320402634804396</v>
      </c>
      <c r="Z81" s="49">
        <v>0</v>
      </c>
      <c r="AA81" s="50">
        <v>1.1498283164450618</v>
      </c>
      <c r="AB81" s="51">
        <v>0</v>
      </c>
      <c r="AD81" s="14" t="s">
        <v>143</v>
      </c>
      <c r="AE81" s="47">
        <v>22.76982583</v>
      </c>
      <c r="AF81" s="48">
        <v>0</v>
      </c>
      <c r="AG81" s="49">
        <v>0</v>
      </c>
      <c r="AH81" s="50">
        <v>0.05505879045668541</v>
      </c>
      <c r="AI81" s="49">
        <v>0</v>
      </c>
      <c r="AJ81" s="50">
        <v>0.08054942977085221</v>
      </c>
      <c r="AK81" s="51">
        <v>0</v>
      </c>
      <c r="AM81" s="14" t="s">
        <v>143</v>
      </c>
      <c r="AN81" s="47">
        <v>29.495860800000003</v>
      </c>
      <c r="AO81" s="48">
        <v>0</v>
      </c>
      <c r="AP81" s="49">
        <v>0</v>
      </c>
      <c r="AQ81" s="50">
        <v>0.03052486371077655</v>
      </c>
      <c r="AR81" s="49">
        <v>0</v>
      </c>
      <c r="AS81" s="50">
        <v>0.034817373914558365</v>
      </c>
      <c r="AT81" s="51">
        <v>0</v>
      </c>
    </row>
    <row r="82" spans="1:46" ht="15.75" customHeight="1">
      <c r="A82" s="201"/>
      <c r="C82" s="14" t="s">
        <v>21</v>
      </c>
      <c r="D82" s="47">
        <v>0</v>
      </c>
      <c r="E82" s="48">
        <v>0</v>
      </c>
      <c r="F82" s="49">
        <v>0</v>
      </c>
      <c r="G82" s="50">
        <v>0</v>
      </c>
      <c r="H82" s="49">
        <v>0</v>
      </c>
      <c r="I82" s="50">
        <v>0</v>
      </c>
      <c r="J82" s="51">
        <v>0</v>
      </c>
      <c r="L82" s="14" t="s">
        <v>21</v>
      </c>
      <c r="M82" s="47">
        <v>202.97678489000003</v>
      </c>
      <c r="N82" s="48">
        <v>2</v>
      </c>
      <c r="O82" s="49">
        <v>2</v>
      </c>
      <c r="P82" s="50">
        <v>1.354925863607269</v>
      </c>
      <c r="Q82" s="49">
        <v>147.6095522064452</v>
      </c>
      <c r="R82" s="50">
        <v>1.9550229157286672</v>
      </c>
      <c r="S82" s="51">
        <v>102.30059115468573</v>
      </c>
      <c r="U82" s="14" t="s">
        <v>21</v>
      </c>
      <c r="V82" s="47">
        <v>2849.27748849</v>
      </c>
      <c r="W82" s="48">
        <v>8</v>
      </c>
      <c r="X82" s="49">
        <v>8</v>
      </c>
      <c r="Y82" s="50">
        <v>8.114482635232264</v>
      </c>
      <c r="Z82" s="49">
        <v>98.58915669207065</v>
      </c>
      <c r="AA82" s="50">
        <v>14.762132171632693</v>
      </c>
      <c r="AB82" s="51">
        <v>54.19271353885459</v>
      </c>
      <c r="AD82" s="14" t="s">
        <v>21</v>
      </c>
      <c r="AE82" s="47">
        <v>672.7702959999999</v>
      </c>
      <c r="AF82" s="48">
        <v>1</v>
      </c>
      <c r="AG82" s="49">
        <v>1</v>
      </c>
      <c r="AH82" s="50">
        <v>0.9153129447239663</v>
      </c>
      <c r="AI82" s="49">
        <v>109.25225145827835</v>
      </c>
      <c r="AJ82" s="50">
        <v>1.3390765606701187</v>
      </c>
      <c r="AK82" s="51">
        <v>74.67832903441806</v>
      </c>
      <c r="AM82" s="14" t="s">
        <v>21</v>
      </c>
      <c r="AN82" s="47">
        <v>850.5927586399999</v>
      </c>
      <c r="AO82" s="48">
        <v>0</v>
      </c>
      <c r="AP82" s="49">
        <v>0</v>
      </c>
      <c r="AQ82" s="50">
        <v>0.6460606138809264</v>
      </c>
      <c r="AR82" s="49">
        <v>0</v>
      </c>
      <c r="AS82" s="50">
        <v>0.7369118557938054</v>
      </c>
      <c r="AT82" s="51">
        <v>0</v>
      </c>
    </row>
    <row r="83" spans="1:46" ht="15.75" customHeight="1">
      <c r="A83" s="201"/>
      <c r="C83" s="14" t="s">
        <v>22</v>
      </c>
      <c r="D83" s="47">
        <v>0</v>
      </c>
      <c r="E83" s="48">
        <v>0</v>
      </c>
      <c r="F83" s="49">
        <v>0</v>
      </c>
      <c r="G83" s="50">
        <v>0</v>
      </c>
      <c r="H83" s="49">
        <v>0</v>
      </c>
      <c r="I83" s="50">
        <v>0</v>
      </c>
      <c r="J83" s="51">
        <v>0</v>
      </c>
      <c r="L83" s="14" t="s">
        <v>22</v>
      </c>
      <c r="M83" s="47">
        <v>673.23100792</v>
      </c>
      <c r="N83" s="48">
        <v>5</v>
      </c>
      <c r="O83" s="49">
        <v>5</v>
      </c>
      <c r="P83" s="50">
        <v>4.303741763817453</v>
      </c>
      <c r="Q83" s="49">
        <v>116.17797429288508</v>
      </c>
      <c r="R83" s="50">
        <v>6.20987022067832</v>
      </c>
      <c r="S83" s="51">
        <v>80.51698058601033</v>
      </c>
      <c r="U83" s="14" t="s">
        <v>22</v>
      </c>
      <c r="V83" s="47">
        <v>8144.56673095</v>
      </c>
      <c r="W83" s="48">
        <v>30</v>
      </c>
      <c r="X83" s="49">
        <v>29</v>
      </c>
      <c r="Y83" s="50">
        <v>13.066107810521748</v>
      </c>
      <c r="Z83" s="49">
        <v>221.94826814950326</v>
      </c>
      <c r="AA83" s="50">
        <v>23.770290619668486</v>
      </c>
      <c r="AB83" s="51">
        <v>122.00103256627516</v>
      </c>
      <c r="AD83" s="14" t="s">
        <v>22</v>
      </c>
      <c r="AE83" s="47">
        <v>2589.8123352999996</v>
      </c>
      <c r="AF83" s="48">
        <v>4</v>
      </c>
      <c r="AG83" s="49">
        <v>4</v>
      </c>
      <c r="AH83" s="50">
        <v>2.302433774413338</v>
      </c>
      <c r="AI83" s="49">
        <v>173.72920969330391</v>
      </c>
      <c r="AJ83" s="50">
        <v>3.3683945120451924</v>
      </c>
      <c r="AK83" s="51">
        <v>118.75093566671663</v>
      </c>
      <c r="AM83" s="14" t="s">
        <v>22</v>
      </c>
      <c r="AN83" s="47">
        <v>2707.28015883</v>
      </c>
      <c r="AO83" s="48">
        <v>1</v>
      </c>
      <c r="AP83" s="49">
        <v>1</v>
      </c>
      <c r="AQ83" s="50">
        <v>1.6881996272279216</v>
      </c>
      <c r="AR83" s="49">
        <v>59.234700912831755</v>
      </c>
      <c r="AS83" s="50">
        <v>1.9256000033461662</v>
      </c>
      <c r="AT83" s="51">
        <v>51.93186530236152</v>
      </c>
    </row>
    <row r="84" spans="1:46" ht="15.75" customHeight="1">
      <c r="A84" s="201"/>
      <c r="C84" s="14" t="s">
        <v>23</v>
      </c>
      <c r="D84" s="47">
        <v>0</v>
      </c>
      <c r="E84" s="48">
        <v>0</v>
      </c>
      <c r="F84" s="49">
        <v>0</v>
      </c>
      <c r="G84" s="50">
        <v>0</v>
      </c>
      <c r="H84" s="49">
        <v>0</v>
      </c>
      <c r="I84" s="50">
        <v>0</v>
      </c>
      <c r="J84" s="51">
        <v>0</v>
      </c>
      <c r="L84" s="14" t="s">
        <v>23</v>
      </c>
      <c r="M84" s="47">
        <v>1947.86446248</v>
      </c>
      <c r="N84" s="48">
        <v>23</v>
      </c>
      <c r="O84" s="49">
        <v>23</v>
      </c>
      <c r="P84" s="50">
        <v>13.5708266996845</v>
      </c>
      <c r="Q84" s="49">
        <v>169.48120043810383</v>
      </c>
      <c r="R84" s="50">
        <v>19.581349722434584</v>
      </c>
      <c r="S84" s="51">
        <v>117.45870599332909</v>
      </c>
      <c r="U84" s="14" t="s">
        <v>23</v>
      </c>
      <c r="V84" s="47">
        <v>11275.038149259999</v>
      </c>
      <c r="W84" s="48">
        <v>30</v>
      </c>
      <c r="X84" s="49">
        <v>30</v>
      </c>
      <c r="Y84" s="50">
        <v>15.210366943339586</v>
      </c>
      <c r="Z84" s="49">
        <v>197.2339004821747</v>
      </c>
      <c r="AA84" s="50">
        <v>27.671196956130366</v>
      </c>
      <c r="AB84" s="51">
        <v>108.41598232111785</v>
      </c>
      <c r="AD84" s="14" t="s">
        <v>23</v>
      </c>
      <c r="AE84" s="47">
        <v>4306.96849751</v>
      </c>
      <c r="AF84" s="48">
        <v>8</v>
      </c>
      <c r="AG84" s="49">
        <v>8</v>
      </c>
      <c r="AH84" s="50">
        <v>3.4725317944361267</v>
      </c>
      <c r="AI84" s="49">
        <v>230.3794601051032</v>
      </c>
      <c r="AJ84" s="50">
        <v>5.0802143233246575</v>
      </c>
      <c r="AK84" s="51">
        <v>157.47367120457508</v>
      </c>
      <c r="AM84" s="14" t="s">
        <v>23</v>
      </c>
      <c r="AN84" s="47">
        <v>3217.51546433</v>
      </c>
      <c r="AO84" s="48">
        <v>6</v>
      </c>
      <c r="AP84" s="49">
        <v>6</v>
      </c>
      <c r="AQ84" s="50">
        <v>2.13505417454682</v>
      </c>
      <c r="AR84" s="49">
        <v>281.0233141401923</v>
      </c>
      <c r="AS84" s="50">
        <v>2.4352927576476397</v>
      </c>
      <c r="AT84" s="51">
        <v>246.3769491843631</v>
      </c>
    </row>
    <row r="85" spans="1:46" ht="15.75" customHeight="1">
      <c r="A85" s="201"/>
      <c r="C85" s="14" t="s">
        <v>24</v>
      </c>
      <c r="D85" s="47">
        <v>0</v>
      </c>
      <c r="E85" s="48">
        <v>0</v>
      </c>
      <c r="F85" s="49">
        <v>0</v>
      </c>
      <c r="G85" s="50">
        <v>0</v>
      </c>
      <c r="H85" s="49">
        <v>0</v>
      </c>
      <c r="I85" s="50">
        <v>0</v>
      </c>
      <c r="J85" s="51">
        <v>0</v>
      </c>
      <c r="L85" s="14" t="s">
        <v>24</v>
      </c>
      <c r="M85" s="47">
        <v>2545.5817236499997</v>
      </c>
      <c r="N85" s="48">
        <v>44</v>
      </c>
      <c r="O85" s="49">
        <v>40</v>
      </c>
      <c r="P85" s="50">
        <v>20.594466839475675</v>
      </c>
      <c r="Q85" s="49">
        <v>194.2269266389922</v>
      </c>
      <c r="R85" s="50">
        <v>29.715762086935396</v>
      </c>
      <c r="S85" s="51">
        <v>134.60869649910845</v>
      </c>
      <c r="U85" s="14" t="s">
        <v>24</v>
      </c>
      <c r="V85" s="47">
        <v>10079.73748596</v>
      </c>
      <c r="W85" s="48">
        <v>35</v>
      </c>
      <c r="X85" s="49">
        <v>35</v>
      </c>
      <c r="Y85" s="50">
        <v>16.28665004431433</v>
      </c>
      <c r="Z85" s="49">
        <v>214.89993279629962</v>
      </c>
      <c r="AA85" s="50">
        <v>29.62920637027327</v>
      </c>
      <c r="AB85" s="51">
        <v>118.1266874401172</v>
      </c>
      <c r="AD85" s="14" t="s">
        <v>24</v>
      </c>
      <c r="AE85" s="47">
        <v>4587.49378196</v>
      </c>
      <c r="AF85" s="48">
        <v>9</v>
      </c>
      <c r="AG85" s="49">
        <v>9</v>
      </c>
      <c r="AH85" s="50">
        <v>4.662302233309873</v>
      </c>
      <c r="AI85" s="49">
        <v>193.03767858933284</v>
      </c>
      <c r="AJ85" s="50">
        <v>6.820814318613152</v>
      </c>
      <c r="AK85" s="51">
        <v>131.94905446172493</v>
      </c>
      <c r="AM85" s="14" t="s">
        <v>24</v>
      </c>
      <c r="AN85" s="47">
        <v>2874.5433228300003</v>
      </c>
      <c r="AO85" s="48">
        <v>3</v>
      </c>
      <c r="AP85" s="49">
        <v>3</v>
      </c>
      <c r="AQ85" s="50">
        <v>2.632584698884444</v>
      </c>
      <c r="AR85" s="49">
        <v>113.95644748946721</v>
      </c>
      <c r="AS85" s="50">
        <v>3.0027877172943787</v>
      </c>
      <c r="AT85" s="51">
        <v>99.90716235855359</v>
      </c>
    </row>
    <row r="86" spans="1:46" ht="15.75" customHeight="1">
      <c r="A86" s="201"/>
      <c r="C86" s="14" t="s">
        <v>25</v>
      </c>
      <c r="D86" s="47">
        <v>3.47096846</v>
      </c>
      <c r="E86" s="48">
        <v>0</v>
      </c>
      <c r="F86" s="49">
        <v>0</v>
      </c>
      <c r="G86" s="50">
        <v>0.5394653451196595</v>
      </c>
      <c r="H86" s="49">
        <v>0</v>
      </c>
      <c r="I86" s="50">
        <v>0</v>
      </c>
      <c r="J86" s="51">
        <v>0</v>
      </c>
      <c r="L86" s="14" t="s">
        <v>25</v>
      </c>
      <c r="M86" s="47">
        <v>2422.0145269000004</v>
      </c>
      <c r="N86" s="48">
        <v>42</v>
      </c>
      <c r="O86" s="49">
        <v>40</v>
      </c>
      <c r="P86" s="50">
        <v>26.115368811303483</v>
      </c>
      <c r="Q86" s="49">
        <v>153.1665138984629</v>
      </c>
      <c r="R86" s="50">
        <v>37.68187311951916</v>
      </c>
      <c r="S86" s="51">
        <v>106.15183558717534</v>
      </c>
      <c r="U86" s="14" t="s">
        <v>25</v>
      </c>
      <c r="V86" s="47">
        <v>7457.026109929999</v>
      </c>
      <c r="W86" s="48">
        <v>45</v>
      </c>
      <c r="X86" s="49">
        <v>44</v>
      </c>
      <c r="Y86" s="50">
        <v>18.18085037982381</v>
      </c>
      <c r="Z86" s="49">
        <v>242.0128821302494</v>
      </c>
      <c r="AA86" s="50">
        <v>33.07519756519331</v>
      </c>
      <c r="AB86" s="51">
        <v>133.03019555143462</v>
      </c>
      <c r="AD86" s="14" t="s">
        <v>25</v>
      </c>
      <c r="AE86" s="47">
        <v>4038.2136715700003</v>
      </c>
      <c r="AF86" s="48">
        <v>9</v>
      </c>
      <c r="AG86" s="49">
        <v>9</v>
      </c>
      <c r="AH86" s="50">
        <v>6.6158517826649295</v>
      </c>
      <c r="AI86" s="49">
        <v>136.03690493160826</v>
      </c>
      <c r="AJ86" s="50">
        <v>9.678801225416846</v>
      </c>
      <c r="AK86" s="51">
        <v>92.98672211973636</v>
      </c>
      <c r="AM86" s="14" t="s">
        <v>25</v>
      </c>
      <c r="AN86" s="47">
        <v>2263.8103817599995</v>
      </c>
      <c r="AO86" s="48">
        <v>4</v>
      </c>
      <c r="AP86" s="49">
        <v>4</v>
      </c>
      <c r="AQ86" s="50">
        <v>3.3872046120141146</v>
      </c>
      <c r="AR86" s="49">
        <v>118.09147831850353</v>
      </c>
      <c r="AS86" s="50">
        <v>3.863524850398482</v>
      </c>
      <c r="AT86" s="51">
        <v>103.5323999426959</v>
      </c>
    </row>
    <row r="87" spans="1:46" ht="15.75" customHeight="1">
      <c r="A87" s="201"/>
      <c r="C87" s="14" t="s">
        <v>26</v>
      </c>
      <c r="D87" s="47">
        <v>0.48309536</v>
      </c>
      <c r="E87" s="48">
        <v>0</v>
      </c>
      <c r="F87" s="49">
        <v>0</v>
      </c>
      <c r="G87" s="50">
        <v>0.07490349942996771</v>
      </c>
      <c r="H87" s="49">
        <v>0</v>
      </c>
      <c r="I87" s="50">
        <v>0</v>
      </c>
      <c r="J87" s="51">
        <v>0</v>
      </c>
      <c r="L87" s="14" t="s">
        <v>26</v>
      </c>
      <c r="M87" s="47">
        <v>1908.0219464900001</v>
      </c>
      <c r="N87" s="48">
        <v>40</v>
      </c>
      <c r="O87" s="49">
        <v>38</v>
      </c>
      <c r="P87" s="50">
        <v>29.58746232467691</v>
      </c>
      <c r="Q87" s="49">
        <v>128.43277866485616</v>
      </c>
      <c r="R87" s="50">
        <v>42.691757842013054</v>
      </c>
      <c r="S87" s="51">
        <v>89.01015540429239</v>
      </c>
      <c r="U87" s="14" t="s">
        <v>26</v>
      </c>
      <c r="V87" s="47">
        <v>5582.76641528</v>
      </c>
      <c r="W87" s="48">
        <v>31</v>
      </c>
      <c r="X87" s="49">
        <v>30</v>
      </c>
      <c r="Y87" s="50">
        <v>23.145669540487983</v>
      </c>
      <c r="Z87" s="49">
        <v>129.61387851633307</v>
      </c>
      <c r="AA87" s="50">
        <v>42.10735894289538</v>
      </c>
      <c r="AB87" s="51">
        <v>71.24645371533516</v>
      </c>
      <c r="AD87" s="14" t="s">
        <v>26</v>
      </c>
      <c r="AE87" s="47">
        <v>3258.96241708</v>
      </c>
      <c r="AF87" s="48">
        <v>15</v>
      </c>
      <c r="AG87" s="49">
        <v>14</v>
      </c>
      <c r="AH87" s="50">
        <v>9.494452236722696</v>
      </c>
      <c r="AI87" s="49">
        <v>147.45453082433468</v>
      </c>
      <c r="AJ87" s="50">
        <v>13.890111048775216</v>
      </c>
      <c r="AK87" s="51">
        <v>100.7911308328559</v>
      </c>
      <c r="AM87" s="14" t="s">
        <v>26</v>
      </c>
      <c r="AN87" s="47">
        <v>1523.04130356</v>
      </c>
      <c r="AO87" s="48">
        <v>6</v>
      </c>
      <c r="AP87" s="49">
        <v>6</v>
      </c>
      <c r="AQ87" s="50">
        <v>4.00267838721849</v>
      </c>
      <c r="AR87" s="49">
        <v>149.89962768828585</v>
      </c>
      <c r="AS87" s="50">
        <v>4.565548642181381</v>
      </c>
      <c r="AT87" s="51">
        <v>131.4190357006743</v>
      </c>
    </row>
    <row r="88" spans="1:46" ht="15.75" customHeight="1">
      <c r="A88" s="201"/>
      <c r="C88" s="14" t="s">
        <v>27</v>
      </c>
      <c r="D88" s="47">
        <v>1.5092918800000001</v>
      </c>
      <c r="E88" s="48">
        <v>0</v>
      </c>
      <c r="F88" s="49">
        <v>0</v>
      </c>
      <c r="G88" s="50">
        <v>0.22451929499724965</v>
      </c>
      <c r="H88" s="49">
        <v>0</v>
      </c>
      <c r="I88" s="50">
        <v>0</v>
      </c>
      <c r="J88" s="51">
        <v>0</v>
      </c>
      <c r="L88" s="14" t="s">
        <v>27</v>
      </c>
      <c r="M88" s="47">
        <v>1870.0491326399997</v>
      </c>
      <c r="N88" s="48">
        <v>54</v>
      </c>
      <c r="O88" s="49">
        <v>50</v>
      </c>
      <c r="P88" s="50">
        <v>38.935607640564214</v>
      </c>
      <c r="Q88" s="49">
        <v>128.41715599144416</v>
      </c>
      <c r="R88" s="50">
        <v>56.18019938926114</v>
      </c>
      <c r="S88" s="51">
        <v>88.99932813260452</v>
      </c>
      <c r="U88" s="14" t="s">
        <v>27</v>
      </c>
      <c r="V88" s="47">
        <v>4901.09133121</v>
      </c>
      <c r="W88" s="48">
        <v>69</v>
      </c>
      <c r="X88" s="49">
        <v>60</v>
      </c>
      <c r="Y88" s="50">
        <v>31.67540343359549</v>
      </c>
      <c r="Z88" s="49">
        <v>189.421423237069</v>
      </c>
      <c r="AA88" s="50">
        <v>57.62492978249382</v>
      </c>
      <c r="AB88" s="51">
        <v>104.12160192901044</v>
      </c>
      <c r="AD88" s="14" t="s">
        <v>27</v>
      </c>
      <c r="AE88" s="47">
        <v>3146.5432487499997</v>
      </c>
      <c r="AF88" s="48">
        <v>20</v>
      </c>
      <c r="AG88" s="49">
        <v>20</v>
      </c>
      <c r="AH88" s="50">
        <v>15.552547018995798</v>
      </c>
      <c r="AI88" s="49">
        <v>128.5962998573295</v>
      </c>
      <c r="AJ88" s="50">
        <v>22.752929795107153</v>
      </c>
      <c r="AK88" s="51">
        <v>87.9007678576007</v>
      </c>
      <c r="AM88" s="14" t="s">
        <v>27</v>
      </c>
      <c r="AN88" s="47">
        <v>1283.4691816000002</v>
      </c>
      <c r="AO88" s="48">
        <v>6</v>
      </c>
      <c r="AP88" s="49">
        <v>6</v>
      </c>
      <c r="AQ88" s="50">
        <v>5.78440473221177</v>
      </c>
      <c r="AR88" s="49">
        <v>103.72718158166974</v>
      </c>
      <c r="AS88" s="50">
        <v>6.597827408594005</v>
      </c>
      <c r="AT88" s="51">
        <v>90.93902626468669</v>
      </c>
    </row>
    <row r="89" spans="1:46" ht="15.75" customHeight="1">
      <c r="A89" s="201"/>
      <c r="C89" s="14" t="s">
        <v>28</v>
      </c>
      <c r="D89" s="47">
        <v>1.00041834</v>
      </c>
      <c r="E89" s="48">
        <v>0</v>
      </c>
      <c r="F89" s="49">
        <v>0</v>
      </c>
      <c r="G89" s="50">
        <v>0.1510251853497954</v>
      </c>
      <c r="H89" s="49">
        <v>0</v>
      </c>
      <c r="I89" s="50">
        <v>0</v>
      </c>
      <c r="J89" s="51">
        <v>0</v>
      </c>
      <c r="L89" s="14" t="s">
        <v>28</v>
      </c>
      <c r="M89" s="47">
        <v>1051.35545347</v>
      </c>
      <c r="N89" s="48">
        <v>40</v>
      </c>
      <c r="O89" s="49">
        <v>38</v>
      </c>
      <c r="P89" s="50">
        <v>28.169111580491222</v>
      </c>
      <c r="Q89" s="49">
        <v>134.89953309822255</v>
      </c>
      <c r="R89" s="50">
        <v>40.645219147976015</v>
      </c>
      <c r="S89" s="51">
        <v>93.49193040798812</v>
      </c>
      <c r="U89" s="14" t="s">
        <v>28</v>
      </c>
      <c r="V89" s="47">
        <v>2617.2235531700003</v>
      </c>
      <c r="W89" s="48">
        <v>41</v>
      </c>
      <c r="X89" s="49">
        <v>35</v>
      </c>
      <c r="Y89" s="50">
        <v>25.503677822878135</v>
      </c>
      <c r="Z89" s="49">
        <v>137.23510876773688</v>
      </c>
      <c r="AA89" s="50">
        <v>46.397124722331505</v>
      </c>
      <c r="AB89" s="51">
        <v>75.4357090217577</v>
      </c>
      <c r="AD89" s="14" t="s">
        <v>28</v>
      </c>
      <c r="AE89" s="47">
        <v>1536.5687098500002</v>
      </c>
      <c r="AF89" s="48">
        <v>18</v>
      </c>
      <c r="AG89" s="49">
        <v>17</v>
      </c>
      <c r="AH89" s="50">
        <v>11.787609721856734</v>
      </c>
      <c r="AI89" s="49">
        <v>144.21923020133917</v>
      </c>
      <c r="AJ89" s="50">
        <v>17.244934615915163</v>
      </c>
      <c r="AK89" s="51">
        <v>98.57967211027223</v>
      </c>
      <c r="AM89" s="14" t="s">
        <v>28</v>
      </c>
      <c r="AN89" s="47">
        <v>460.94976951</v>
      </c>
      <c r="AO89" s="48">
        <v>2</v>
      </c>
      <c r="AP89" s="49">
        <v>2</v>
      </c>
      <c r="AQ89" s="50">
        <v>3.343412032347077</v>
      </c>
      <c r="AR89" s="49">
        <v>59.81913029714136</v>
      </c>
      <c r="AS89" s="50">
        <v>3.8135740091630455</v>
      </c>
      <c r="AT89" s="51">
        <v>52.44424246637171</v>
      </c>
    </row>
    <row r="90" spans="1:46" ht="15.75" customHeight="1">
      <c r="A90" s="201"/>
      <c r="C90" s="14" t="s">
        <v>144</v>
      </c>
      <c r="D90" s="47">
        <v>2.50370462</v>
      </c>
      <c r="E90" s="48">
        <v>0</v>
      </c>
      <c r="F90" s="49">
        <v>0</v>
      </c>
      <c r="G90" s="50">
        <v>0.4334563781076379</v>
      </c>
      <c r="H90" s="49">
        <v>0</v>
      </c>
      <c r="I90" s="50">
        <v>0</v>
      </c>
      <c r="J90" s="51">
        <v>0</v>
      </c>
      <c r="L90" s="14" t="s">
        <v>144</v>
      </c>
      <c r="M90" s="47">
        <v>126.52814011000001</v>
      </c>
      <c r="N90" s="48">
        <v>7</v>
      </c>
      <c r="O90" s="49">
        <v>5</v>
      </c>
      <c r="P90" s="50">
        <v>4.286894337293942</v>
      </c>
      <c r="Q90" s="49">
        <v>116.63455188298852</v>
      </c>
      <c r="R90" s="50">
        <v>6.1855610641338945</v>
      </c>
      <c r="S90" s="51">
        <v>80.83341103835829</v>
      </c>
      <c r="U90" s="14" t="s">
        <v>144</v>
      </c>
      <c r="V90" s="47">
        <v>477.11644576000003</v>
      </c>
      <c r="W90" s="48">
        <v>17</v>
      </c>
      <c r="X90" s="49">
        <v>17</v>
      </c>
      <c r="Y90" s="50">
        <v>6.493250994500906</v>
      </c>
      <c r="Z90" s="49">
        <v>261.81030140983603</v>
      </c>
      <c r="AA90" s="50">
        <v>11.812734552936059</v>
      </c>
      <c r="AB90" s="51">
        <v>143.91248634106185</v>
      </c>
      <c r="AD90" s="14" t="s">
        <v>144</v>
      </c>
      <c r="AE90" s="47">
        <v>233.01165149</v>
      </c>
      <c r="AF90" s="48">
        <v>2</v>
      </c>
      <c r="AG90" s="49">
        <v>2</v>
      </c>
      <c r="AH90" s="50">
        <v>2.5592943570889632</v>
      </c>
      <c r="AI90" s="49">
        <v>78.14654045011355</v>
      </c>
      <c r="AJ90" s="50">
        <v>3.744174170361646</v>
      </c>
      <c r="AK90" s="51">
        <v>53.41631849906229</v>
      </c>
      <c r="AM90" s="14" t="s">
        <v>144</v>
      </c>
      <c r="AN90" s="47">
        <v>86.60588726</v>
      </c>
      <c r="AO90" s="48">
        <v>0</v>
      </c>
      <c r="AP90" s="49">
        <v>0</v>
      </c>
      <c r="AQ90" s="50">
        <v>0.8978558384729145</v>
      </c>
      <c r="AR90" s="49">
        <v>0</v>
      </c>
      <c r="AS90" s="50">
        <v>1.0241153816665314</v>
      </c>
      <c r="AT90" s="51">
        <v>0</v>
      </c>
    </row>
    <row r="91" spans="1:46" ht="15.75" customHeight="1">
      <c r="A91" s="201"/>
      <c r="C91" s="14"/>
      <c r="D91" s="52"/>
      <c r="E91" s="53"/>
      <c r="F91" s="54"/>
      <c r="G91" s="55"/>
      <c r="H91" s="54"/>
      <c r="I91" s="55"/>
      <c r="J91" s="56"/>
      <c r="L91" s="14"/>
      <c r="M91" s="52"/>
      <c r="N91" s="53"/>
      <c r="O91" s="54"/>
      <c r="P91" s="55"/>
      <c r="Q91" s="54"/>
      <c r="R91" s="55"/>
      <c r="S91" s="56"/>
      <c r="U91" s="14"/>
      <c r="V91" s="52"/>
      <c r="W91" s="53"/>
      <c r="X91" s="54"/>
      <c r="Y91" s="55"/>
      <c r="Z91" s="54"/>
      <c r="AA91" s="55"/>
      <c r="AB91" s="56"/>
      <c r="AD91" s="14"/>
      <c r="AE91" s="52"/>
      <c r="AF91" s="53"/>
      <c r="AG91" s="54"/>
      <c r="AH91" s="55"/>
      <c r="AI91" s="54"/>
      <c r="AJ91" s="55"/>
      <c r="AK91" s="56"/>
      <c r="AM91" s="14"/>
      <c r="AN91" s="52"/>
      <c r="AO91" s="53"/>
      <c r="AP91" s="54"/>
      <c r="AQ91" s="55"/>
      <c r="AR91" s="54"/>
      <c r="AS91" s="55"/>
      <c r="AT91" s="56"/>
    </row>
    <row r="92" spans="1:46" ht="15.75" customHeight="1">
      <c r="A92" s="201"/>
      <c r="C92" s="14" t="s">
        <v>30</v>
      </c>
      <c r="D92" s="47">
        <v>8.967478660000001</v>
      </c>
      <c r="E92" s="48">
        <v>0</v>
      </c>
      <c r="F92" s="49">
        <v>0</v>
      </c>
      <c r="G92" s="50">
        <v>1.4233697030043102</v>
      </c>
      <c r="H92" s="49">
        <v>0</v>
      </c>
      <c r="I92" s="50">
        <v>0</v>
      </c>
      <c r="J92" s="51">
        <v>0</v>
      </c>
      <c r="L92" s="14" t="s">
        <v>30</v>
      </c>
      <c r="M92" s="47">
        <v>12761.706333470003</v>
      </c>
      <c r="N92" s="48">
        <v>257</v>
      </c>
      <c r="O92" s="49">
        <v>241</v>
      </c>
      <c r="P92" s="50">
        <v>167.02470876544504</v>
      </c>
      <c r="Q92" s="49">
        <v>144.2900285720237</v>
      </c>
      <c r="R92" s="50">
        <v>240.99999999999997</v>
      </c>
      <c r="S92" s="51">
        <v>100.00000000000001</v>
      </c>
      <c r="U92" s="14" t="s">
        <v>30</v>
      </c>
      <c r="V92" s="47">
        <v>53498.35804980999</v>
      </c>
      <c r="W92" s="48">
        <v>306</v>
      </c>
      <c r="X92" s="49">
        <v>288</v>
      </c>
      <c r="Y92" s="50">
        <v>158.30849986817472</v>
      </c>
      <c r="Z92" s="49">
        <v>181.92327022226908</v>
      </c>
      <c r="AA92" s="50">
        <v>287.99999999999994</v>
      </c>
      <c r="AB92" s="51">
        <v>100.00000000000001</v>
      </c>
      <c r="AD92" s="14" t="s">
        <v>30</v>
      </c>
      <c r="AE92" s="47">
        <v>24393.114435340005</v>
      </c>
      <c r="AF92" s="48">
        <v>86</v>
      </c>
      <c r="AG92" s="49">
        <v>84</v>
      </c>
      <c r="AH92" s="50">
        <v>57.41739465466911</v>
      </c>
      <c r="AI92" s="49">
        <v>146.29712912821833</v>
      </c>
      <c r="AJ92" s="50">
        <v>84.00000000000001</v>
      </c>
      <c r="AK92" s="51">
        <v>99.99999999999999</v>
      </c>
      <c r="AM92" s="14" t="s">
        <v>30</v>
      </c>
      <c r="AN92" s="47">
        <v>15297.304089119996</v>
      </c>
      <c r="AO92" s="48">
        <v>28</v>
      </c>
      <c r="AP92" s="49">
        <v>28</v>
      </c>
      <c r="AQ92" s="50">
        <v>24.54797958051526</v>
      </c>
      <c r="AR92" s="49">
        <v>114.06234027595798</v>
      </c>
      <c r="AS92" s="50">
        <v>27.99999999999999</v>
      </c>
      <c r="AT92" s="51">
        <v>100.00000000000004</v>
      </c>
    </row>
    <row r="93" spans="1:46" ht="16.5" customHeight="1" thickBot="1">
      <c r="A93" s="202"/>
      <c r="C93" s="38"/>
      <c r="D93" s="65"/>
      <c r="E93" s="66"/>
      <c r="F93" s="64"/>
      <c r="G93" s="67"/>
      <c r="H93" s="64"/>
      <c r="I93" s="67"/>
      <c r="J93" s="68"/>
      <c r="L93" s="38"/>
      <c r="M93" s="65"/>
      <c r="N93" s="66"/>
      <c r="O93" s="64"/>
      <c r="P93" s="67"/>
      <c r="Q93" s="64"/>
      <c r="R93" s="67"/>
      <c r="S93" s="68"/>
      <c r="U93" s="38"/>
      <c r="V93" s="65"/>
      <c r="W93" s="66"/>
      <c r="X93" s="64"/>
      <c r="Y93" s="67"/>
      <c r="Z93" s="64"/>
      <c r="AA93" s="67"/>
      <c r="AB93" s="68"/>
      <c r="AD93" s="38"/>
      <c r="AE93" s="65"/>
      <c r="AF93" s="66"/>
      <c r="AG93" s="64"/>
      <c r="AH93" s="67"/>
      <c r="AI93" s="64"/>
      <c r="AJ93" s="67"/>
      <c r="AK93" s="68"/>
      <c r="AM93" s="38"/>
      <c r="AN93" s="65"/>
      <c r="AO93" s="66"/>
      <c r="AP93" s="64"/>
      <c r="AQ93" s="67"/>
      <c r="AR93" s="64"/>
      <c r="AS93" s="67"/>
      <c r="AT93" s="68"/>
    </row>
    <row r="94" spans="1:46" ht="17.25" thickBot="1" thickTop="1">
      <c r="A94" s="96"/>
      <c r="B94" s="58"/>
      <c r="C94" s="63"/>
      <c r="D94" s="47"/>
      <c r="E94" s="48"/>
      <c r="F94" s="49"/>
      <c r="G94" s="50"/>
      <c r="H94" s="49"/>
      <c r="I94" s="50"/>
      <c r="J94" s="64"/>
      <c r="L94" s="63"/>
      <c r="M94" s="47"/>
      <c r="N94" s="48"/>
      <c r="O94" s="49"/>
      <c r="P94" s="50"/>
      <c r="Q94" s="49"/>
      <c r="R94" s="50"/>
      <c r="S94" s="64"/>
      <c r="U94" s="63"/>
      <c r="V94" s="47"/>
      <c r="W94" s="48"/>
      <c r="X94" s="49"/>
      <c r="Y94" s="50"/>
      <c r="Z94" s="49"/>
      <c r="AA94" s="50"/>
      <c r="AB94" s="64"/>
      <c r="AD94" s="63"/>
      <c r="AE94" s="47"/>
      <c r="AF94" s="48"/>
      <c r="AG94" s="49"/>
      <c r="AH94" s="50"/>
      <c r="AI94" s="49"/>
      <c r="AJ94" s="50"/>
      <c r="AK94" s="64"/>
      <c r="AM94" s="63"/>
      <c r="AN94" s="47"/>
      <c r="AO94" s="48"/>
      <c r="AP94" s="49"/>
      <c r="AQ94" s="50"/>
      <c r="AR94" s="49"/>
      <c r="AS94" s="50"/>
      <c r="AT94" s="64"/>
    </row>
    <row r="95" spans="1:46" s="90" customFormat="1" ht="16.5" customHeight="1" thickTop="1">
      <c r="A95" s="203" t="s">
        <v>169</v>
      </c>
      <c r="C95" s="192" t="s">
        <v>96</v>
      </c>
      <c r="D95" s="193"/>
      <c r="E95" s="193"/>
      <c r="F95" s="193"/>
      <c r="G95" s="193"/>
      <c r="H95" s="193"/>
      <c r="I95" s="193"/>
      <c r="J95" s="194"/>
      <c r="L95" s="192" t="s">
        <v>97</v>
      </c>
      <c r="M95" s="193"/>
      <c r="N95" s="193"/>
      <c r="O95" s="193"/>
      <c r="P95" s="193"/>
      <c r="Q95" s="193"/>
      <c r="R95" s="193"/>
      <c r="S95" s="194"/>
      <c r="U95" s="192" t="s">
        <v>98</v>
      </c>
      <c r="V95" s="193"/>
      <c r="W95" s="193"/>
      <c r="X95" s="193"/>
      <c r="Y95" s="193"/>
      <c r="Z95" s="193"/>
      <c r="AA95" s="193"/>
      <c r="AB95" s="194"/>
      <c r="AD95" s="192" t="s">
        <v>99</v>
      </c>
      <c r="AE95" s="193"/>
      <c r="AF95" s="193"/>
      <c r="AG95" s="193"/>
      <c r="AH95" s="193"/>
      <c r="AI95" s="193"/>
      <c r="AJ95" s="193"/>
      <c r="AK95" s="194"/>
      <c r="AM95" s="192" t="s">
        <v>100</v>
      </c>
      <c r="AN95" s="193"/>
      <c r="AO95" s="193"/>
      <c r="AP95" s="193"/>
      <c r="AQ95" s="193"/>
      <c r="AR95" s="193"/>
      <c r="AS95" s="193"/>
      <c r="AT95" s="194"/>
    </row>
    <row r="96" spans="1:46" ht="15.75" customHeight="1">
      <c r="A96" s="201"/>
      <c r="C96" s="195" t="str">
        <f>"Comparison of actual Claim Inceptions with those expected using "&amp;Comparison_Basis</f>
        <v>Comparison of actual Claim Inceptions with those expected using IPM 1991-98</v>
      </c>
      <c r="D96" s="196"/>
      <c r="E96" s="196"/>
      <c r="F96" s="196"/>
      <c r="G96" s="196"/>
      <c r="H96" s="196"/>
      <c r="I96" s="196"/>
      <c r="J96" s="197"/>
      <c r="L96" s="195" t="str">
        <f>"Comparison of actual Claim Inceptions with those expected using "&amp;Comparison_Basis</f>
        <v>Comparison of actual Claim Inceptions with those expected using IPM 1991-98</v>
      </c>
      <c r="M96" s="196"/>
      <c r="N96" s="196"/>
      <c r="O96" s="196"/>
      <c r="P96" s="196"/>
      <c r="Q96" s="196"/>
      <c r="R96" s="196"/>
      <c r="S96" s="197"/>
      <c r="U96" s="195" t="str">
        <f>"Comparison of actual Claim Inceptions with those expected using "&amp;Comparison_Basis</f>
        <v>Comparison of actual Claim Inceptions with those expected using IPM 1991-98</v>
      </c>
      <c r="V96" s="196"/>
      <c r="W96" s="196"/>
      <c r="X96" s="196"/>
      <c r="Y96" s="196"/>
      <c r="Z96" s="196"/>
      <c r="AA96" s="196"/>
      <c r="AB96" s="197"/>
      <c r="AD96" s="195" t="str">
        <f>"Comparison of actual Claim Inceptions with those expected using "&amp;Comparison_Basis</f>
        <v>Comparison of actual Claim Inceptions with those expected using IPM 1991-98</v>
      </c>
      <c r="AE96" s="196"/>
      <c r="AF96" s="196"/>
      <c r="AG96" s="196"/>
      <c r="AH96" s="196"/>
      <c r="AI96" s="196"/>
      <c r="AJ96" s="196"/>
      <c r="AK96" s="197"/>
      <c r="AM96" s="195" t="str">
        <f>"Comparison of actual Claim Inceptions with those expected using "&amp;Comparison_Basis</f>
        <v>Comparison of actual Claim Inceptions with those expected using IPM 1991-98</v>
      </c>
      <c r="AN96" s="196"/>
      <c r="AO96" s="196"/>
      <c r="AP96" s="196"/>
      <c r="AQ96" s="196"/>
      <c r="AR96" s="196"/>
      <c r="AS96" s="196"/>
      <c r="AT96" s="197"/>
    </row>
    <row r="97" spans="1:46" ht="15.75" customHeight="1">
      <c r="A97" s="201"/>
      <c r="C97" s="195" t="str">
        <f>Investigation&amp;", "&amp;Data_Subset&amp;" business"</f>
        <v>Individual Income Protection, Standard* business</v>
      </c>
      <c r="D97" s="196"/>
      <c r="E97" s="196"/>
      <c r="F97" s="196"/>
      <c r="G97" s="196"/>
      <c r="H97" s="196"/>
      <c r="I97" s="196"/>
      <c r="J97" s="197"/>
      <c r="L97" s="195" t="str">
        <f>Investigation&amp;", "&amp;Data_Subset&amp;" business"</f>
        <v>Individual Income Protection, Standard* business</v>
      </c>
      <c r="M97" s="196"/>
      <c r="N97" s="196"/>
      <c r="O97" s="196"/>
      <c r="P97" s="196"/>
      <c r="Q97" s="196"/>
      <c r="R97" s="196"/>
      <c r="S97" s="197"/>
      <c r="U97" s="195" t="str">
        <f>Investigation&amp;", "&amp;Data_Subset&amp;" business"</f>
        <v>Individual Income Protection, Standard* business</v>
      </c>
      <c r="V97" s="196"/>
      <c r="W97" s="196"/>
      <c r="X97" s="196"/>
      <c r="Y97" s="196"/>
      <c r="Z97" s="196"/>
      <c r="AA97" s="196"/>
      <c r="AB97" s="197"/>
      <c r="AD97" s="195" t="str">
        <f>Investigation&amp;", "&amp;Data_Subset&amp;" business"</f>
        <v>Individual Income Protection, Standard* business</v>
      </c>
      <c r="AE97" s="196"/>
      <c r="AF97" s="196"/>
      <c r="AG97" s="196"/>
      <c r="AH97" s="196"/>
      <c r="AI97" s="196"/>
      <c r="AJ97" s="196"/>
      <c r="AK97" s="197"/>
      <c r="AM97" s="195" t="str">
        <f>Investigation&amp;", "&amp;Data_Subset&amp;" business"</f>
        <v>Individual Income Protection, Standard* business</v>
      </c>
      <c r="AN97" s="196"/>
      <c r="AO97" s="196"/>
      <c r="AP97" s="196"/>
      <c r="AQ97" s="196"/>
      <c r="AR97" s="196"/>
      <c r="AS97" s="196"/>
      <c r="AT97" s="197"/>
    </row>
    <row r="98" spans="1:46" ht="15.75" customHeight="1">
      <c r="A98" s="201"/>
      <c r="C98" s="195" t="str">
        <f>Office&amp;" experience for "&amp;Period</f>
        <v>All Offices experience for 1999-2002</v>
      </c>
      <c r="D98" s="196"/>
      <c r="E98" s="196"/>
      <c r="F98" s="196"/>
      <c r="G98" s="196"/>
      <c r="H98" s="196"/>
      <c r="I98" s="196"/>
      <c r="J98" s="197"/>
      <c r="L98" s="195" t="str">
        <f>Office&amp;" experience for "&amp;Period</f>
        <v>All Offices experience for 1999-2002</v>
      </c>
      <c r="M98" s="196"/>
      <c r="N98" s="196"/>
      <c r="O98" s="196"/>
      <c r="P98" s="196"/>
      <c r="Q98" s="196"/>
      <c r="R98" s="196"/>
      <c r="S98" s="197"/>
      <c r="U98" s="195" t="str">
        <f>Office&amp;" experience for "&amp;Period</f>
        <v>All Offices experience for 1999-2002</v>
      </c>
      <c r="V98" s="196"/>
      <c r="W98" s="196"/>
      <c r="X98" s="196"/>
      <c r="Y98" s="196"/>
      <c r="Z98" s="196"/>
      <c r="AA98" s="196"/>
      <c r="AB98" s="197"/>
      <c r="AD98" s="195" t="str">
        <f>Office&amp;" experience for "&amp;Period</f>
        <v>All Offices experience for 1999-2002</v>
      </c>
      <c r="AE98" s="196"/>
      <c r="AF98" s="196"/>
      <c r="AG98" s="196"/>
      <c r="AH98" s="196"/>
      <c r="AI98" s="196"/>
      <c r="AJ98" s="196"/>
      <c r="AK98" s="197"/>
      <c r="AM98" s="195" t="str">
        <f>Office&amp;" experience for "&amp;Period</f>
        <v>All Offices experience for 1999-2002</v>
      </c>
      <c r="AN98" s="196"/>
      <c r="AO98" s="196"/>
      <c r="AP98" s="196"/>
      <c r="AQ98" s="196"/>
      <c r="AR98" s="196"/>
      <c r="AS98" s="196"/>
      <c r="AT98" s="197"/>
    </row>
    <row r="99" spans="1:46" ht="15.75" customHeight="1">
      <c r="A99" s="201"/>
      <c r="C99" s="195" t="str">
        <f>$A$2&amp;", "&amp;$A95&amp;", "&amp;C$1</f>
        <v>Males, CMI Occupation Class Unknown, Deferred Period 1 week</v>
      </c>
      <c r="D99" s="196"/>
      <c r="E99" s="196"/>
      <c r="F99" s="196"/>
      <c r="G99" s="196"/>
      <c r="H99" s="196"/>
      <c r="I99" s="196"/>
      <c r="J99" s="197"/>
      <c r="L99" s="195" t="str">
        <f>$A$2&amp;", "&amp;$A95&amp;", "&amp;L$1</f>
        <v>Males, CMI Occupation Class Unknown, Deferred Period 4 weeks</v>
      </c>
      <c r="M99" s="196"/>
      <c r="N99" s="196"/>
      <c r="O99" s="196"/>
      <c r="P99" s="196"/>
      <c r="Q99" s="196"/>
      <c r="R99" s="196"/>
      <c r="S99" s="197"/>
      <c r="U99" s="195" t="str">
        <f>$A$2&amp;", "&amp;$A95&amp;", "&amp;U$1</f>
        <v>Males, CMI Occupation Class Unknown, Deferred Period 13 weeks</v>
      </c>
      <c r="V99" s="196"/>
      <c r="W99" s="196"/>
      <c r="X99" s="196"/>
      <c r="Y99" s="196"/>
      <c r="Z99" s="196"/>
      <c r="AA99" s="196"/>
      <c r="AB99" s="197"/>
      <c r="AD99" s="195" t="str">
        <f>$A$2&amp;", "&amp;$A95&amp;", "&amp;AD$1</f>
        <v>Males, CMI Occupation Class Unknown, Deferred Period 26 weeks</v>
      </c>
      <c r="AE99" s="196"/>
      <c r="AF99" s="196"/>
      <c r="AG99" s="196"/>
      <c r="AH99" s="196"/>
      <c r="AI99" s="196"/>
      <c r="AJ99" s="196"/>
      <c r="AK99" s="197"/>
      <c r="AM99" s="195" t="str">
        <f>$A$2&amp;", "&amp;$A95&amp;", "&amp;AM$1</f>
        <v>Males, CMI Occupation Class Unknown, Deferred Period 52 weeks</v>
      </c>
      <c r="AN99" s="196"/>
      <c r="AO99" s="196"/>
      <c r="AP99" s="196"/>
      <c r="AQ99" s="196"/>
      <c r="AR99" s="196"/>
      <c r="AS99" s="196"/>
      <c r="AT99" s="197"/>
    </row>
    <row r="100" spans="1:46" ht="16.5" customHeight="1" thickBot="1">
      <c r="A100" s="201"/>
      <c r="C100" s="198" t="s">
        <v>75</v>
      </c>
      <c r="D100" s="199"/>
      <c r="E100" s="199"/>
      <c r="F100" s="199"/>
      <c r="G100" s="199"/>
      <c r="H100" s="199"/>
      <c r="I100" s="199"/>
      <c r="J100" s="200"/>
      <c r="L100" s="198" t="s">
        <v>75</v>
      </c>
      <c r="M100" s="199"/>
      <c r="N100" s="199"/>
      <c r="O100" s="199"/>
      <c r="P100" s="199"/>
      <c r="Q100" s="199"/>
      <c r="R100" s="199"/>
      <c r="S100" s="200"/>
      <c r="U100" s="198" t="s">
        <v>75</v>
      </c>
      <c r="V100" s="199"/>
      <c r="W100" s="199"/>
      <c r="X100" s="199"/>
      <c r="Y100" s="199"/>
      <c r="Z100" s="199"/>
      <c r="AA100" s="199"/>
      <c r="AB100" s="200"/>
      <c r="AD100" s="198" t="s">
        <v>75</v>
      </c>
      <c r="AE100" s="199"/>
      <c r="AF100" s="199"/>
      <c r="AG100" s="199"/>
      <c r="AH100" s="199"/>
      <c r="AI100" s="199"/>
      <c r="AJ100" s="199"/>
      <c r="AK100" s="200"/>
      <c r="AM100" s="198" t="s">
        <v>75</v>
      </c>
      <c r="AN100" s="199"/>
      <c r="AO100" s="199"/>
      <c r="AP100" s="199"/>
      <c r="AQ100" s="199"/>
      <c r="AR100" s="199"/>
      <c r="AS100" s="199"/>
      <c r="AT100" s="200"/>
    </row>
    <row r="101" spans="1:46" ht="16.5" customHeight="1" thickTop="1">
      <c r="A101" s="201"/>
      <c r="C101" s="41"/>
      <c r="D101" s="204" t="s">
        <v>188</v>
      </c>
      <c r="E101" s="204"/>
      <c r="F101" s="204" t="s">
        <v>189</v>
      </c>
      <c r="G101" s="204"/>
      <c r="H101" s="42"/>
      <c r="I101" s="42"/>
      <c r="J101" s="43"/>
      <c r="L101" s="41"/>
      <c r="M101" s="204" t="s">
        <v>188</v>
      </c>
      <c r="N101" s="204"/>
      <c r="O101" s="204" t="s">
        <v>189</v>
      </c>
      <c r="P101" s="204"/>
      <c r="Q101" s="42"/>
      <c r="R101" s="42"/>
      <c r="S101" s="43"/>
      <c r="U101" s="41"/>
      <c r="V101" s="204" t="s">
        <v>188</v>
      </c>
      <c r="W101" s="204"/>
      <c r="X101" s="204" t="s">
        <v>189</v>
      </c>
      <c r="Y101" s="204"/>
      <c r="Z101" s="42"/>
      <c r="AA101" s="42"/>
      <c r="AB101" s="43"/>
      <c r="AD101" s="41"/>
      <c r="AE101" s="204" t="s">
        <v>188</v>
      </c>
      <c r="AF101" s="204"/>
      <c r="AG101" s="204" t="s">
        <v>189</v>
      </c>
      <c r="AH101" s="204"/>
      <c r="AI101" s="42"/>
      <c r="AJ101" s="42"/>
      <c r="AK101" s="43"/>
      <c r="AM101" s="41"/>
      <c r="AN101" s="204" t="s">
        <v>188</v>
      </c>
      <c r="AO101" s="204"/>
      <c r="AP101" s="204" t="s">
        <v>189</v>
      </c>
      <c r="AQ101" s="204"/>
      <c r="AR101" s="42"/>
      <c r="AS101" s="42"/>
      <c r="AT101" s="43"/>
    </row>
    <row r="102" spans="1:46" ht="16.5" customHeight="1" thickBot="1">
      <c r="A102" s="201"/>
      <c r="C102" s="38" t="s">
        <v>29</v>
      </c>
      <c r="D102" s="44" t="s">
        <v>18</v>
      </c>
      <c r="E102" s="44" t="s">
        <v>19</v>
      </c>
      <c r="F102" s="44" t="s">
        <v>190</v>
      </c>
      <c r="G102" s="44" t="s">
        <v>191</v>
      </c>
      <c r="H102" s="2" t="s">
        <v>192</v>
      </c>
      <c r="I102" s="44" t="s">
        <v>193</v>
      </c>
      <c r="J102" s="3" t="s">
        <v>194</v>
      </c>
      <c r="L102" s="38" t="s">
        <v>29</v>
      </c>
      <c r="M102" s="44" t="s">
        <v>18</v>
      </c>
      <c r="N102" s="44" t="s">
        <v>19</v>
      </c>
      <c r="O102" s="44" t="s">
        <v>190</v>
      </c>
      <c r="P102" s="44" t="s">
        <v>191</v>
      </c>
      <c r="Q102" s="2" t="s">
        <v>192</v>
      </c>
      <c r="R102" s="44" t="s">
        <v>193</v>
      </c>
      <c r="S102" s="3" t="s">
        <v>194</v>
      </c>
      <c r="U102" s="38" t="s">
        <v>29</v>
      </c>
      <c r="V102" s="44" t="s">
        <v>18</v>
      </c>
      <c r="W102" s="44" t="s">
        <v>19</v>
      </c>
      <c r="X102" s="44" t="s">
        <v>190</v>
      </c>
      <c r="Y102" s="44" t="s">
        <v>191</v>
      </c>
      <c r="Z102" s="2" t="s">
        <v>192</v>
      </c>
      <c r="AA102" s="44" t="s">
        <v>193</v>
      </c>
      <c r="AB102" s="3" t="s">
        <v>194</v>
      </c>
      <c r="AD102" s="38" t="s">
        <v>29</v>
      </c>
      <c r="AE102" s="44" t="s">
        <v>18</v>
      </c>
      <c r="AF102" s="44" t="s">
        <v>19</v>
      </c>
      <c r="AG102" s="44" t="s">
        <v>190</v>
      </c>
      <c r="AH102" s="44" t="s">
        <v>191</v>
      </c>
      <c r="AI102" s="2" t="s">
        <v>192</v>
      </c>
      <c r="AJ102" s="44" t="s">
        <v>193</v>
      </c>
      <c r="AK102" s="3" t="s">
        <v>194</v>
      </c>
      <c r="AM102" s="38" t="s">
        <v>29</v>
      </c>
      <c r="AN102" s="44" t="s">
        <v>18</v>
      </c>
      <c r="AO102" s="44" t="s">
        <v>19</v>
      </c>
      <c r="AP102" s="44" t="s">
        <v>190</v>
      </c>
      <c r="AQ102" s="44" t="s">
        <v>191</v>
      </c>
      <c r="AR102" s="2" t="s">
        <v>192</v>
      </c>
      <c r="AS102" s="44" t="s">
        <v>193</v>
      </c>
      <c r="AT102" s="3" t="s">
        <v>194</v>
      </c>
    </row>
    <row r="103" spans="1:46" ht="16.5" customHeight="1" thickTop="1">
      <c r="A103" s="201"/>
      <c r="C103" s="14"/>
      <c r="D103" s="45"/>
      <c r="E103" s="45"/>
      <c r="F103" s="45"/>
      <c r="G103" s="45"/>
      <c r="H103" s="45"/>
      <c r="I103" s="45"/>
      <c r="J103" s="46"/>
      <c r="L103" s="14"/>
      <c r="M103" s="45"/>
      <c r="N103" s="45"/>
      <c r="O103" s="45"/>
      <c r="P103" s="45"/>
      <c r="Q103" s="45"/>
      <c r="R103" s="45"/>
      <c r="S103" s="46"/>
      <c r="U103" s="14"/>
      <c r="V103" s="45"/>
      <c r="W103" s="45"/>
      <c r="X103" s="45"/>
      <c r="Y103" s="45"/>
      <c r="Z103" s="45"/>
      <c r="AA103" s="45"/>
      <c r="AB103" s="46"/>
      <c r="AD103" s="14"/>
      <c r="AE103" s="45"/>
      <c r="AF103" s="45"/>
      <c r="AG103" s="45"/>
      <c r="AH103" s="45"/>
      <c r="AI103" s="45"/>
      <c r="AJ103" s="45"/>
      <c r="AK103" s="46"/>
      <c r="AM103" s="14"/>
      <c r="AN103" s="45"/>
      <c r="AO103" s="45"/>
      <c r="AP103" s="45"/>
      <c r="AQ103" s="45"/>
      <c r="AR103" s="45"/>
      <c r="AS103" s="45"/>
      <c r="AT103" s="46"/>
    </row>
    <row r="104" spans="1:46" ht="15.75" customHeight="1">
      <c r="A104" s="201"/>
      <c r="C104" s="14" t="s">
        <v>143</v>
      </c>
      <c r="D104" s="47">
        <v>0</v>
      </c>
      <c r="E104" s="48">
        <v>0</v>
      </c>
      <c r="F104" s="49">
        <v>0</v>
      </c>
      <c r="G104" s="50">
        <v>0</v>
      </c>
      <c r="H104" s="49">
        <v>0</v>
      </c>
      <c r="I104" s="50">
        <v>0</v>
      </c>
      <c r="J104" s="51">
        <v>0</v>
      </c>
      <c r="L104" s="14" t="s">
        <v>143</v>
      </c>
      <c r="M104" s="47">
        <v>28.380624000000005</v>
      </c>
      <c r="N104" s="48">
        <v>0</v>
      </c>
      <c r="O104" s="49">
        <v>0</v>
      </c>
      <c r="P104" s="50">
        <v>0.21547993804666526</v>
      </c>
      <c r="Q104" s="49">
        <v>0</v>
      </c>
      <c r="R104" s="50">
        <v>0.18594895568440026</v>
      </c>
      <c r="S104" s="51">
        <v>0</v>
      </c>
      <c r="U104" s="14" t="s">
        <v>143</v>
      </c>
      <c r="V104" s="47">
        <v>69.79373980000001</v>
      </c>
      <c r="W104" s="48">
        <v>0</v>
      </c>
      <c r="X104" s="49">
        <v>0</v>
      </c>
      <c r="Y104" s="50">
        <v>0.38815375114268946</v>
      </c>
      <c r="Z104" s="49">
        <v>0</v>
      </c>
      <c r="AA104" s="50">
        <v>0.45053832637679564</v>
      </c>
      <c r="AB104" s="51">
        <v>0</v>
      </c>
      <c r="AD104" s="14" t="s">
        <v>143</v>
      </c>
      <c r="AE104" s="47">
        <v>0</v>
      </c>
      <c r="AF104" s="48">
        <v>0</v>
      </c>
      <c r="AG104" s="49">
        <v>0</v>
      </c>
      <c r="AH104" s="50">
        <v>0</v>
      </c>
      <c r="AI104" s="49">
        <v>0</v>
      </c>
      <c r="AJ104" s="50">
        <v>0</v>
      </c>
      <c r="AK104" s="51">
        <v>0</v>
      </c>
      <c r="AM104" s="14" t="s">
        <v>143</v>
      </c>
      <c r="AN104" s="47">
        <v>14.8676608</v>
      </c>
      <c r="AO104" s="48">
        <v>0</v>
      </c>
      <c r="AP104" s="49">
        <v>0</v>
      </c>
      <c r="AQ104" s="50">
        <v>0.015233996432659595</v>
      </c>
      <c r="AR104" s="49">
        <v>0</v>
      </c>
      <c r="AS104" s="50">
        <v>0.01893972281441659</v>
      </c>
      <c r="AT104" s="51">
        <v>0</v>
      </c>
    </row>
    <row r="105" spans="1:46" ht="15.75" customHeight="1">
      <c r="A105" s="201"/>
      <c r="C105" s="14" t="s">
        <v>21</v>
      </c>
      <c r="D105" s="47">
        <v>0</v>
      </c>
      <c r="E105" s="48">
        <v>0</v>
      </c>
      <c r="F105" s="49">
        <v>0</v>
      </c>
      <c r="G105" s="50">
        <v>0</v>
      </c>
      <c r="H105" s="49">
        <v>0</v>
      </c>
      <c r="I105" s="50">
        <v>0</v>
      </c>
      <c r="J105" s="51">
        <v>0</v>
      </c>
      <c r="L105" s="14" t="s">
        <v>21</v>
      </c>
      <c r="M105" s="47">
        <v>761.99655204</v>
      </c>
      <c r="N105" s="48">
        <v>7</v>
      </c>
      <c r="O105" s="49">
        <v>7</v>
      </c>
      <c r="P105" s="50">
        <v>5.086768078257373</v>
      </c>
      <c r="Q105" s="49">
        <v>137.6119353646267</v>
      </c>
      <c r="R105" s="50">
        <v>4.389639335035722</v>
      </c>
      <c r="S105" s="51">
        <v>159.46640408768425</v>
      </c>
      <c r="U105" s="14" t="s">
        <v>21</v>
      </c>
      <c r="V105" s="47">
        <v>2394.1998177200003</v>
      </c>
      <c r="W105" s="48">
        <v>4</v>
      </c>
      <c r="X105" s="49">
        <v>4</v>
      </c>
      <c r="Y105" s="50">
        <v>6.4249667791611245</v>
      </c>
      <c r="Z105" s="49">
        <v>62.2571312426655</v>
      </c>
      <c r="AA105" s="50">
        <v>7.4575957882361</v>
      </c>
      <c r="AB105" s="51">
        <v>53.636588970265116</v>
      </c>
      <c r="AD105" s="14" t="s">
        <v>21</v>
      </c>
      <c r="AE105" s="47">
        <v>885.4437275100001</v>
      </c>
      <c r="AF105" s="48">
        <v>4</v>
      </c>
      <c r="AG105" s="49">
        <v>4</v>
      </c>
      <c r="AH105" s="50">
        <v>0.9395025554782237</v>
      </c>
      <c r="AI105" s="49">
        <v>425.7572240411766</v>
      </c>
      <c r="AJ105" s="50">
        <v>1.7166002253369483</v>
      </c>
      <c r="AK105" s="51">
        <v>233.01872742180535</v>
      </c>
      <c r="AM105" s="14" t="s">
        <v>21</v>
      </c>
      <c r="AN105" s="47">
        <v>559.3942216300001</v>
      </c>
      <c r="AO105" s="48">
        <v>0</v>
      </c>
      <c r="AP105" s="49">
        <v>0</v>
      </c>
      <c r="AQ105" s="50">
        <v>0.40425375909044464</v>
      </c>
      <c r="AR105" s="49">
        <v>0</v>
      </c>
      <c r="AS105" s="50">
        <v>0.5025899919107619</v>
      </c>
      <c r="AT105" s="51">
        <v>0</v>
      </c>
    </row>
    <row r="106" spans="1:46" ht="15.75" customHeight="1">
      <c r="A106" s="201"/>
      <c r="C106" s="14" t="s">
        <v>22</v>
      </c>
      <c r="D106" s="47">
        <v>0</v>
      </c>
      <c r="E106" s="48">
        <v>0</v>
      </c>
      <c r="F106" s="49">
        <v>0</v>
      </c>
      <c r="G106" s="50">
        <v>0</v>
      </c>
      <c r="H106" s="49">
        <v>0</v>
      </c>
      <c r="I106" s="50">
        <v>0</v>
      </c>
      <c r="J106" s="51">
        <v>0</v>
      </c>
      <c r="L106" s="14" t="s">
        <v>22</v>
      </c>
      <c r="M106" s="47">
        <v>2998.05291481</v>
      </c>
      <c r="N106" s="48">
        <v>25</v>
      </c>
      <c r="O106" s="49">
        <v>25</v>
      </c>
      <c r="P106" s="50">
        <v>19.042910112995145</v>
      </c>
      <c r="Q106" s="49">
        <v>131.28245552626777</v>
      </c>
      <c r="R106" s="50">
        <v>16.43312728230178</v>
      </c>
      <c r="S106" s="51">
        <v>152.13172496341952</v>
      </c>
      <c r="U106" s="14" t="s">
        <v>22</v>
      </c>
      <c r="V106" s="47">
        <v>13887.071850280001</v>
      </c>
      <c r="W106" s="48">
        <v>43</v>
      </c>
      <c r="X106" s="49">
        <v>42</v>
      </c>
      <c r="Y106" s="50">
        <v>21.94911918563263</v>
      </c>
      <c r="Z106" s="49">
        <v>191.3516421537872</v>
      </c>
      <c r="AA106" s="50">
        <v>25.476810140898184</v>
      </c>
      <c r="AB106" s="51">
        <v>164.85580324899846</v>
      </c>
      <c r="AD106" s="14" t="s">
        <v>22</v>
      </c>
      <c r="AE106" s="47">
        <v>6574.65661362</v>
      </c>
      <c r="AF106" s="48">
        <v>35</v>
      </c>
      <c r="AG106" s="49">
        <v>22</v>
      </c>
      <c r="AH106" s="50">
        <v>4.868751606226358</v>
      </c>
      <c r="AI106" s="49">
        <v>451.8612116474684</v>
      </c>
      <c r="AJ106" s="50">
        <v>8.895877989500066</v>
      </c>
      <c r="AK106" s="51">
        <v>247.30555012070667</v>
      </c>
      <c r="AM106" s="14" t="s">
        <v>22</v>
      </c>
      <c r="AN106" s="47">
        <v>3250.5538743899997</v>
      </c>
      <c r="AO106" s="48">
        <v>1</v>
      </c>
      <c r="AP106" s="49">
        <v>1</v>
      </c>
      <c r="AQ106" s="50">
        <v>1.928602868891857</v>
      </c>
      <c r="AR106" s="49">
        <v>51.851006556605576</v>
      </c>
      <c r="AS106" s="50">
        <v>2.3977427011595647</v>
      </c>
      <c r="AT106" s="51">
        <v>41.70589277641814</v>
      </c>
    </row>
    <row r="107" spans="1:46" ht="15.75" customHeight="1">
      <c r="A107" s="201"/>
      <c r="C107" s="14" t="s">
        <v>23</v>
      </c>
      <c r="D107" s="47">
        <v>0</v>
      </c>
      <c r="E107" s="48">
        <v>0</v>
      </c>
      <c r="F107" s="49">
        <v>0</v>
      </c>
      <c r="G107" s="50">
        <v>0</v>
      </c>
      <c r="H107" s="49">
        <v>0</v>
      </c>
      <c r="I107" s="50">
        <v>0</v>
      </c>
      <c r="J107" s="51">
        <v>0</v>
      </c>
      <c r="L107" s="14" t="s">
        <v>23</v>
      </c>
      <c r="M107" s="47">
        <v>5002.70473742</v>
      </c>
      <c r="N107" s="48">
        <v>45</v>
      </c>
      <c r="O107" s="49">
        <v>42</v>
      </c>
      <c r="P107" s="50">
        <v>34.18032093327415</v>
      </c>
      <c r="Q107" s="49">
        <v>122.87772277501783</v>
      </c>
      <c r="R107" s="50">
        <v>29.49599410560224</v>
      </c>
      <c r="S107" s="51">
        <v>142.3922172266194</v>
      </c>
      <c r="U107" s="14" t="s">
        <v>23</v>
      </c>
      <c r="V107" s="47">
        <v>26022.140028610003</v>
      </c>
      <c r="W107" s="48">
        <v>62</v>
      </c>
      <c r="X107" s="49">
        <v>62</v>
      </c>
      <c r="Y107" s="50">
        <v>34.55771791010718</v>
      </c>
      <c r="Z107" s="49">
        <v>179.40999507339203</v>
      </c>
      <c r="AA107" s="50">
        <v>40.11187923544648</v>
      </c>
      <c r="AB107" s="51">
        <v>154.56767716136122</v>
      </c>
      <c r="AD107" s="14" t="s">
        <v>23</v>
      </c>
      <c r="AE107" s="47">
        <v>13156.715289830001</v>
      </c>
      <c r="AF107" s="48">
        <v>41</v>
      </c>
      <c r="AG107" s="49">
        <v>38</v>
      </c>
      <c r="AH107" s="50">
        <v>9.530910274626667</v>
      </c>
      <c r="AI107" s="49">
        <v>398.70273567850256</v>
      </c>
      <c r="AJ107" s="50">
        <v>17.41428230257708</v>
      </c>
      <c r="AK107" s="51">
        <v>218.21169164333867</v>
      </c>
      <c r="AM107" s="14" t="s">
        <v>23</v>
      </c>
      <c r="AN107" s="47">
        <v>6535.878837999999</v>
      </c>
      <c r="AO107" s="48">
        <v>5</v>
      </c>
      <c r="AP107" s="49">
        <v>5</v>
      </c>
      <c r="AQ107" s="50">
        <v>4.133787282371233</v>
      </c>
      <c r="AR107" s="49">
        <v>120.95445794520631</v>
      </c>
      <c r="AS107" s="50">
        <v>5.139346437946028</v>
      </c>
      <c r="AT107" s="51">
        <v>97.2886350506132</v>
      </c>
    </row>
    <row r="108" spans="1:46" ht="15.75" customHeight="1">
      <c r="A108" s="201"/>
      <c r="C108" s="14" t="s">
        <v>24</v>
      </c>
      <c r="D108" s="47">
        <v>0</v>
      </c>
      <c r="E108" s="48">
        <v>0</v>
      </c>
      <c r="F108" s="49">
        <v>0</v>
      </c>
      <c r="G108" s="50">
        <v>0</v>
      </c>
      <c r="H108" s="49">
        <v>0</v>
      </c>
      <c r="I108" s="50">
        <v>0</v>
      </c>
      <c r="J108" s="51">
        <v>0</v>
      </c>
      <c r="L108" s="14" t="s">
        <v>24</v>
      </c>
      <c r="M108" s="47">
        <v>5703.675475050001</v>
      </c>
      <c r="N108" s="48">
        <v>55</v>
      </c>
      <c r="O108" s="49">
        <v>54</v>
      </c>
      <c r="P108" s="50">
        <v>48.28644544244525</v>
      </c>
      <c r="Q108" s="49">
        <v>111.83262612354639</v>
      </c>
      <c r="R108" s="50">
        <v>41.66890980723213</v>
      </c>
      <c r="S108" s="51">
        <v>129.59302331117783</v>
      </c>
      <c r="U108" s="14" t="s">
        <v>24</v>
      </c>
      <c r="V108" s="47">
        <v>26408.64541958</v>
      </c>
      <c r="W108" s="48">
        <v>91</v>
      </c>
      <c r="X108" s="49">
        <v>87</v>
      </c>
      <c r="Y108" s="50">
        <v>40.93227119528502</v>
      </c>
      <c r="Z108" s="49">
        <v>212.54623176155815</v>
      </c>
      <c r="AA108" s="50">
        <v>47.51095900744115</v>
      </c>
      <c r="AB108" s="51">
        <v>183.11564703708484</v>
      </c>
      <c r="AD108" s="14" t="s">
        <v>24</v>
      </c>
      <c r="AE108" s="47">
        <v>15079.76308073</v>
      </c>
      <c r="AF108" s="48">
        <v>43</v>
      </c>
      <c r="AG108" s="49">
        <v>43</v>
      </c>
      <c r="AH108" s="50">
        <v>15.10400093731802</v>
      </c>
      <c r="AI108" s="49">
        <v>284.69277894281834</v>
      </c>
      <c r="AJ108" s="50">
        <v>27.597084501054937</v>
      </c>
      <c r="AK108" s="51">
        <v>155.81356066201946</v>
      </c>
      <c r="AM108" s="14" t="s">
        <v>24</v>
      </c>
      <c r="AN108" s="47">
        <v>7594.85687021</v>
      </c>
      <c r="AO108" s="48">
        <v>5</v>
      </c>
      <c r="AP108" s="49">
        <v>5</v>
      </c>
      <c r="AQ108" s="50">
        <v>6.580678133776924</v>
      </c>
      <c r="AR108" s="49">
        <v>75.98001145712156</v>
      </c>
      <c r="AS108" s="50">
        <v>8.181452604086491</v>
      </c>
      <c r="AT108" s="51">
        <v>61.113841782846585</v>
      </c>
    </row>
    <row r="109" spans="1:46" ht="15.75" customHeight="1">
      <c r="A109" s="201"/>
      <c r="C109" s="14" t="s">
        <v>25</v>
      </c>
      <c r="D109" s="47">
        <v>0</v>
      </c>
      <c r="E109" s="48">
        <v>0</v>
      </c>
      <c r="F109" s="49">
        <v>0</v>
      </c>
      <c r="G109" s="50">
        <v>0</v>
      </c>
      <c r="H109" s="49">
        <v>0</v>
      </c>
      <c r="I109" s="50">
        <v>0</v>
      </c>
      <c r="J109" s="51">
        <v>0</v>
      </c>
      <c r="L109" s="14" t="s">
        <v>25</v>
      </c>
      <c r="M109" s="47">
        <v>6647.51070827</v>
      </c>
      <c r="N109" s="48">
        <v>86</v>
      </c>
      <c r="O109" s="49">
        <v>84</v>
      </c>
      <c r="P109" s="50">
        <v>76.6987523103575</v>
      </c>
      <c r="Q109" s="49">
        <v>109.51938261016082</v>
      </c>
      <c r="R109" s="50">
        <v>66.18738163605194</v>
      </c>
      <c r="S109" s="51">
        <v>126.91240826218998</v>
      </c>
      <c r="U109" s="14" t="s">
        <v>25</v>
      </c>
      <c r="V109" s="47">
        <v>22368.0632046</v>
      </c>
      <c r="W109" s="48">
        <v>86</v>
      </c>
      <c r="X109" s="49">
        <v>83</v>
      </c>
      <c r="Y109" s="50">
        <v>53.28158231766326</v>
      </c>
      <c r="Z109" s="49">
        <v>155.77615451650138</v>
      </c>
      <c r="AA109" s="50">
        <v>61.84506745957695</v>
      </c>
      <c r="AB109" s="51">
        <v>134.2063375616015</v>
      </c>
      <c r="AD109" s="14" t="s">
        <v>25</v>
      </c>
      <c r="AE109" s="47">
        <v>14204.88604972</v>
      </c>
      <c r="AF109" s="48">
        <v>70</v>
      </c>
      <c r="AG109" s="49">
        <v>66</v>
      </c>
      <c r="AH109" s="50">
        <v>22.257321346725387</v>
      </c>
      <c r="AI109" s="49">
        <v>296.53163995725055</v>
      </c>
      <c r="AJ109" s="50">
        <v>40.6671835179178</v>
      </c>
      <c r="AK109" s="51">
        <v>162.29301931106357</v>
      </c>
      <c r="AM109" s="14" t="s">
        <v>25</v>
      </c>
      <c r="AN109" s="47">
        <v>8081.708072830001</v>
      </c>
      <c r="AO109" s="48">
        <v>22</v>
      </c>
      <c r="AP109" s="49">
        <v>20</v>
      </c>
      <c r="AQ109" s="50">
        <v>11.214549539214314</v>
      </c>
      <c r="AR109" s="49">
        <v>178.33975346103105</v>
      </c>
      <c r="AS109" s="50">
        <v>13.942530490942284</v>
      </c>
      <c r="AT109" s="51">
        <v>143.44598358951362</v>
      </c>
    </row>
    <row r="110" spans="1:46" ht="15.75" customHeight="1">
      <c r="A110" s="201"/>
      <c r="C110" s="14" t="s">
        <v>26</v>
      </c>
      <c r="D110" s="47">
        <v>0</v>
      </c>
      <c r="E110" s="48">
        <v>0</v>
      </c>
      <c r="F110" s="49">
        <v>0</v>
      </c>
      <c r="G110" s="50">
        <v>0</v>
      </c>
      <c r="H110" s="49">
        <v>0</v>
      </c>
      <c r="I110" s="50">
        <v>0</v>
      </c>
      <c r="J110" s="51">
        <v>0</v>
      </c>
      <c r="L110" s="14" t="s">
        <v>26</v>
      </c>
      <c r="M110" s="47">
        <v>7895.611843950001</v>
      </c>
      <c r="N110" s="48">
        <v>99</v>
      </c>
      <c r="O110" s="49">
        <v>94</v>
      </c>
      <c r="P110" s="50">
        <v>122.73081419619984</v>
      </c>
      <c r="Q110" s="49">
        <v>76.59038246884747</v>
      </c>
      <c r="R110" s="50">
        <v>105.91086547062757</v>
      </c>
      <c r="S110" s="51">
        <v>88.75387768979111</v>
      </c>
      <c r="U110" s="14" t="s">
        <v>26</v>
      </c>
      <c r="V110" s="47">
        <v>20493.70572062</v>
      </c>
      <c r="W110" s="48">
        <v>95</v>
      </c>
      <c r="X110" s="49">
        <v>89</v>
      </c>
      <c r="Y110" s="50">
        <v>85.54403375619157</v>
      </c>
      <c r="Z110" s="49">
        <v>104.0399851305332</v>
      </c>
      <c r="AA110" s="50">
        <v>99.2927820137609</v>
      </c>
      <c r="AB110" s="51">
        <v>89.63390711287107</v>
      </c>
      <c r="AD110" s="14" t="s">
        <v>26</v>
      </c>
      <c r="AE110" s="47">
        <v>13399.0847913</v>
      </c>
      <c r="AF110" s="48">
        <v>80</v>
      </c>
      <c r="AG110" s="49">
        <v>73</v>
      </c>
      <c r="AH110" s="50">
        <v>36.25424818122513</v>
      </c>
      <c r="AI110" s="49">
        <v>201.35571322591727</v>
      </c>
      <c r="AJ110" s="50">
        <v>66.24149155787497</v>
      </c>
      <c r="AK110" s="51">
        <v>110.20283251958502</v>
      </c>
      <c r="AM110" s="14" t="s">
        <v>26</v>
      </c>
      <c r="AN110" s="47">
        <v>7672.135522479999</v>
      </c>
      <c r="AO110" s="48">
        <v>25</v>
      </c>
      <c r="AP110" s="49">
        <v>22</v>
      </c>
      <c r="AQ110" s="50">
        <v>18.32965569690042</v>
      </c>
      <c r="AR110" s="49">
        <v>120.02407663183898</v>
      </c>
      <c r="AS110" s="50">
        <v>22.788412726599145</v>
      </c>
      <c r="AT110" s="51">
        <v>96.54029117315883</v>
      </c>
    </row>
    <row r="111" spans="1:46" ht="15.75" customHeight="1">
      <c r="A111" s="201"/>
      <c r="C111" s="14" t="s">
        <v>27</v>
      </c>
      <c r="D111" s="47">
        <v>0</v>
      </c>
      <c r="E111" s="48">
        <v>0</v>
      </c>
      <c r="F111" s="49">
        <v>0</v>
      </c>
      <c r="G111" s="50">
        <v>0</v>
      </c>
      <c r="H111" s="49">
        <v>0</v>
      </c>
      <c r="I111" s="50">
        <v>0</v>
      </c>
      <c r="J111" s="51">
        <v>0</v>
      </c>
      <c r="L111" s="14" t="s">
        <v>27</v>
      </c>
      <c r="M111" s="47">
        <v>10744.39462736</v>
      </c>
      <c r="N111" s="48">
        <v>170</v>
      </c>
      <c r="O111" s="49">
        <v>154</v>
      </c>
      <c r="P111" s="50">
        <v>218.7846129011031</v>
      </c>
      <c r="Q111" s="49">
        <v>70.38886234180116</v>
      </c>
      <c r="R111" s="50">
        <v>188.8007331799281</v>
      </c>
      <c r="S111" s="51">
        <v>81.56747985360691</v>
      </c>
      <c r="U111" s="14" t="s">
        <v>27</v>
      </c>
      <c r="V111" s="47">
        <v>21574.687480750003</v>
      </c>
      <c r="W111" s="48">
        <v>140</v>
      </c>
      <c r="X111" s="49">
        <v>134</v>
      </c>
      <c r="Y111" s="50">
        <v>153.0328941570712</v>
      </c>
      <c r="Z111" s="49">
        <v>87.56287381094938</v>
      </c>
      <c r="AA111" s="50">
        <v>177.62853975042086</v>
      </c>
      <c r="AB111" s="51">
        <v>75.43832775311802</v>
      </c>
      <c r="AD111" s="14" t="s">
        <v>27</v>
      </c>
      <c r="AE111" s="47">
        <v>13686.644588520001</v>
      </c>
      <c r="AF111" s="48">
        <v>113</v>
      </c>
      <c r="AG111" s="49">
        <v>100</v>
      </c>
      <c r="AH111" s="50">
        <v>61.40813278300673</v>
      </c>
      <c r="AI111" s="49">
        <v>162.8448797708317</v>
      </c>
      <c r="AJ111" s="50">
        <v>112.20109403446314</v>
      </c>
      <c r="AK111" s="51">
        <v>89.12569067221794</v>
      </c>
      <c r="AM111" s="14" t="s">
        <v>27</v>
      </c>
      <c r="AN111" s="47">
        <v>8349.01385322</v>
      </c>
      <c r="AO111" s="48">
        <v>59</v>
      </c>
      <c r="AP111" s="49">
        <v>52</v>
      </c>
      <c r="AQ111" s="50">
        <v>34.4631430548059</v>
      </c>
      <c r="AR111" s="49">
        <v>150.88583161815993</v>
      </c>
      <c r="AS111" s="50">
        <v>42.84643098460118</v>
      </c>
      <c r="AT111" s="51">
        <v>121.36366741651965</v>
      </c>
    </row>
    <row r="112" spans="1:46" ht="15.75" customHeight="1">
      <c r="A112" s="201"/>
      <c r="C112" s="14" t="s">
        <v>28</v>
      </c>
      <c r="D112" s="47">
        <v>0</v>
      </c>
      <c r="E112" s="48">
        <v>0</v>
      </c>
      <c r="F112" s="49">
        <v>0</v>
      </c>
      <c r="G112" s="50">
        <v>0</v>
      </c>
      <c r="H112" s="49">
        <v>0</v>
      </c>
      <c r="I112" s="50">
        <v>0</v>
      </c>
      <c r="J112" s="51">
        <v>0</v>
      </c>
      <c r="L112" s="14" t="s">
        <v>28</v>
      </c>
      <c r="M112" s="47">
        <v>8588.97751513</v>
      </c>
      <c r="N112" s="48">
        <v>232</v>
      </c>
      <c r="O112" s="49">
        <v>210</v>
      </c>
      <c r="P112" s="50">
        <v>226.93346226215453</v>
      </c>
      <c r="Q112" s="49">
        <v>92.53813779010126</v>
      </c>
      <c r="R112" s="50">
        <v>195.83280327635097</v>
      </c>
      <c r="S112" s="51">
        <v>107.2343328015669</v>
      </c>
      <c r="U112" s="14" t="s">
        <v>28</v>
      </c>
      <c r="V112" s="47">
        <v>14806.86541568</v>
      </c>
      <c r="W112" s="48">
        <v>160</v>
      </c>
      <c r="X112" s="49">
        <v>152</v>
      </c>
      <c r="Y112" s="50">
        <v>157.79632067441898</v>
      </c>
      <c r="Z112" s="49">
        <v>96.32670733408384</v>
      </c>
      <c r="AA112" s="50">
        <v>183.1575503670303</v>
      </c>
      <c r="AB112" s="51">
        <v>82.98866178074913</v>
      </c>
      <c r="AD112" s="14" t="s">
        <v>28</v>
      </c>
      <c r="AE112" s="47">
        <v>10601.086887369998</v>
      </c>
      <c r="AF112" s="48">
        <v>126</v>
      </c>
      <c r="AG112" s="49">
        <v>109</v>
      </c>
      <c r="AH112" s="50">
        <v>74.47546900981207</v>
      </c>
      <c r="AI112" s="49">
        <v>146.35691651117946</v>
      </c>
      <c r="AJ112" s="50">
        <v>136.07691233925715</v>
      </c>
      <c r="AK112" s="51">
        <v>80.10175872322048</v>
      </c>
      <c r="AM112" s="14" t="s">
        <v>28</v>
      </c>
      <c r="AN112" s="47">
        <v>6031.78236902</v>
      </c>
      <c r="AO112" s="48">
        <v>49</v>
      </c>
      <c r="AP112" s="49">
        <v>45</v>
      </c>
      <c r="AQ112" s="50">
        <v>40.0487277444401</v>
      </c>
      <c r="AR112" s="49">
        <v>112.36311996514615</v>
      </c>
      <c r="AS112" s="50">
        <v>49.7907299573463</v>
      </c>
      <c r="AT112" s="51">
        <v>90.37826928536633</v>
      </c>
    </row>
    <row r="113" spans="1:46" ht="15.75" customHeight="1">
      <c r="A113" s="201"/>
      <c r="C113" s="14" t="s">
        <v>144</v>
      </c>
      <c r="D113" s="47">
        <v>0</v>
      </c>
      <c r="E113" s="48">
        <v>0</v>
      </c>
      <c r="F113" s="49">
        <v>0</v>
      </c>
      <c r="G113" s="50">
        <v>0</v>
      </c>
      <c r="H113" s="49">
        <v>0</v>
      </c>
      <c r="I113" s="50">
        <v>0</v>
      </c>
      <c r="J113" s="51">
        <v>0</v>
      </c>
      <c r="L113" s="14" t="s">
        <v>144</v>
      </c>
      <c r="M113" s="47">
        <v>3156.6166692499996</v>
      </c>
      <c r="N113" s="48">
        <v>78</v>
      </c>
      <c r="O113" s="49">
        <v>74</v>
      </c>
      <c r="P113" s="50">
        <v>110.19678913600372</v>
      </c>
      <c r="Q113" s="49">
        <v>67.15259181342387</v>
      </c>
      <c r="R113" s="50">
        <v>95.09459695118504</v>
      </c>
      <c r="S113" s="51">
        <v>77.81724974131438</v>
      </c>
      <c r="U113" s="14" t="s">
        <v>144</v>
      </c>
      <c r="V113" s="47">
        <v>4180.82156202</v>
      </c>
      <c r="W113" s="48">
        <v>68</v>
      </c>
      <c r="X113" s="49">
        <v>62</v>
      </c>
      <c r="Y113" s="50">
        <v>62.08921810145994</v>
      </c>
      <c r="Z113" s="49">
        <v>99.85630661137631</v>
      </c>
      <c r="AA113" s="50">
        <v>72.06827791081227</v>
      </c>
      <c r="AB113" s="51">
        <v>86.02952893744427</v>
      </c>
      <c r="AD113" s="14" t="s">
        <v>144</v>
      </c>
      <c r="AE113" s="47">
        <v>3683.03515516</v>
      </c>
      <c r="AF113" s="48">
        <v>29</v>
      </c>
      <c r="AG113" s="49">
        <v>25</v>
      </c>
      <c r="AH113" s="50">
        <v>37.86769117006511</v>
      </c>
      <c r="AI113" s="49">
        <v>66.01934057115903</v>
      </c>
      <c r="AJ113" s="50">
        <v>69.1894735320179</v>
      </c>
      <c r="AK113" s="51">
        <v>36.1326640076703</v>
      </c>
      <c r="AM113" s="14" t="s">
        <v>144</v>
      </c>
      <c r="AN113" s="47">
        <v>1978.8804625300002</v>
      </c>
      <c r="AO113" s="48">
        <v>22</v>
      </c>
      <c r="AP113" s="49">
        <v>19</v>
      </c>
      <c r="AQ113" s="50">
        <v>18.815004458596736</v>
      </c>
      <c r="AR113" s="49">
        <v>100.98323410876864</v>
      </c>
      <c r="AS113" s="50">
        <v>23.39182438259385</v>
      </c>
      <c r="AT113" s="51">
        <v>81.22496000841276</v>
      </c>
    </row>
    <row r="114" spans="1:46" ht="15.75" customHeight="1">
      <c r="A114" s="201"/>
      <c r="C114" s="14"/>
      <c r="D114" s="52"/>
      <c r="E114" s="53"/>
      <c r="F114" s="54"/>
      <c r="G114" s="55"/>
      <c r="H114" s="54"/>
      <c r="I114" s="55"/>
      <c r="J114" s="56"/>
      <c r="L114" s="14"/>
      <c r="M114" s="52"/>
      <c r="N114" s="53"/>
      <c r="O114" s="54"/>
      <c r="P114" s="55"/>
      <c r="Q114" s="54"/>
      <c r="R114" s="55"/>
      <c r="S114" s="56"/>
      <c r="U114" s="14"/>
      <c r="V114" s="52"/>
      <c r="W114" s="53"/>
      <c r="X114" s="54"/>
      <c r="Y114" s="55"/>
      <c r="Z114" s="54"/>
      <c r="AA114" s="55"/>
      <c r="AB114" s="56"/>
      <c r="AD114" s="14"/>
      <c r="AE114" s="52"/>
      <c r="AF114" s="53"/>
      <c r="AG114" s="54"/>
      <c r="AH114" s="55"/>
      <c r="AI114" s="54"/>
      <c r="AJ114" s="55"/>
      <c r="AK114" s="56"/>
      <c r="AM114" s="14"/>
      <c r="AN114" s="52"/>
      <c r="AO114" s="53"/>
      <c r="AP114" s="54"/>
      <c r="AQ114" s="55"/>
      <c r="AR114" s="54"/>
      <c r="AS114" s="55"/>
      <c r="AT114" s="56"/>
    </row>
    <row r="115" spans="1:46" ht="15.75" customHeight="1">
      <c r="A115" s="201"/>
      <c r="C115" s="14" t="s">
        <v>30</v>
      </c>
      <c r="D115" s="47">
        <v>0</v>
      </c>
      <c r="E115" s="48">
        <v>0</v>
      </c>
      <c r="F115" s="49">
        <v>0</v>
      </c>
      <c r="G115" s="50">
        <v>0</v>
      </c>
      <c r="H115" s="49">
        <v>0</v>
      </c>
      <c r="I115" s="50">
        <v>0</v>
      </c>
      <c r="J115" s="51">
        <v>0</v>
      </c>
      <c r="L115" s="14" t="s">
        <v>30</v>
      </c>
      <c r="M115" s="47">
        <v>51527.92166728001</v>
      </c>
      <c r="N115" s="48">
        <v>797</v>
      </c>
      <c r="O115" s="49">
        <v>744</v>
      </c>
      <c r="P115" s="50">
        <v>862.1563553108374</v>
      </c>
      <c r="Q115" s="49">
        <v>86.29525206385124</v>
      </c>
      <c r="R115" s="50">
        <v>743.9999999999999</v>
      </c>
      <c r="S115" s="51">
        <v>100.00000000000001</v>
      </c>
      <c r="U115" s="14" t="s">
        <v>30</v>
      </c>
      <c r="V115" s="47">
        <v>152205.99423966</v>
      </c>
      <c r="W115" s="48">
        <v>749</v>
      </c>
      <c r="X115" s="49">
        <v>715</v>
      </c>
      <c r="Y115" s="50">
        <v>615.9962778281337</v>
      </c>
      <c r="Z115" s="49">
        <v>116.07212993574109</v>
      </c>
      <c r="AA115" s="50">
        <v>714.9999999999999</v>
      </c>
      <c r="AB115" s="51">
        <v>100.00000000000001</v>
      </c>
      <c r="AD115" s="14" t="s">
        <v>30</v>
      </c>
      <c r="AE115" s="47">
        <v>91271.31618376</v>
      </c>
      <c r="AF115" s="48">
        <v>541</v>
      </c>
      <c r="AG115" s="49">
        <v>480</v>
      </c>
      <c r="AH115" s="50">
        <v>262.7060278644837</v>
      </c>
      <c r="AI115" s="49">
        <v>182.71373668197933</v>
      </c>
      <c r="AJ115" s="50">
        <v>480</v>
      </c>
      <c r="AK115" s="51">
        <v>100</v>
      </c>
      <c r="AM115" s="14" t="s">
        <v>30</v>
      </c>
      <c r="AN115" s="47">
        <v>50069.07174510999</v>
      </c>
      <c r="AO115" s="48">
        <v>188</v>
      </c>
      <c r="AP115" s="49">
        <v>169</v>
      </c>
      <c r="AQ115" s="50">
        <v>135.9336365345206</v>
      </c>
      <c r="AR115" s="49">
        <v>124.32537251887773</v>
      </c>
      <c r="AS115" s="50">
        <v>169.00000000000003</v>
      </c>
      <c r="AT115" s="51">
        <v>99.99999999999999</v>
      </c>
    </row>
    <row r="116" spans="1:46" ht="16.5" customHeight="1" thickBot="1">
      <c r="A116" s="202"/>
      <c r="C116" s="38"/>
      <c r="D116" s="65"/>
      <c r="E116" s="66"/>
      <c r="F116" s="64"/>
      <c r="G116" s="67"/>
      <c r="H116" s="64"/>
      <c r="I116" s="67"/>
      <c r="J116" s="68"/>
      <c r="L116" s="38"/>
      <c r="M116" s="65"/>
      <c r="N116" s="66"/>
      <c r="O116" s="64"/>
      <c r="P116" s="67"/>
      <c r="Q116" s="64"/>
      <c r="R116" s="67"/>
      <c r="S116" s="68"/>
      <c r="U116" s="38"/>
      <c r="V116" s="65"/>
      <c r="W116" s="66"/>
      <c r="X116" s="64"/>
      <c r="Y116" s="67"/>
      <c r="Z116" s="64"/>
      <c r="AA116" s="67"/>
      <c r="AB116" s="68"/>
      <c r="AD116" s="38"/>
      <c r="AE116" s="65"/>
      <c r="AF116" s="66"/>
      <c r="AG116" s="64"/>
      <c r="AH116" s="67"/>
      <c r="AI116" s="64"/>
      <c r="AJ116" s="67"/>
      <c r="AK116" s="68"/>
      <c r="AM116" s="38"/>
      <c r="AN116" s="65"/>
      <c r="AO116" s="66"/>
      <c r="AP116" s="64"/>
      <c r="AQ116" s="67"/>
      <c r="AR116" s="64"/>
      <c r="AS116" s="67"/>
      <c r="AT116" s="68"/>
    </row>
    <row r="117" spans="3:46" ht="17.25" thickBot="1" thickTop="1">
      <c r="C117" s="63"/>
      <c r="D117" s="47"/>
      <c r="E117" s="48"/>
      <c r="F117" s="49"/>
      <c r="G117" s="50"/>
      <c r="H117" s="49"/>
      <c r="I117" s="50"/>
      <c r="J117" s="64"/>
      <c r="L117" s="63"/>
      <c r="M117" s="47"/>
      <c r="N117" s="48"/>
      <c r="O117" s="49"/>
      <c r="P117" s="50"/>
      <c r="Q117" s="49"/>
      <c r="R117" s="50"/>
      <c r="S117" s="64"/>
      <c r="U117" s="63"/>
      <c r="V117" s="47"/>
      <c r="W117" s="48"/>
      <c r="X117" s="49"/>
      <c r="Y117" s="50"/>
      <c r="Z117" s="49"/>
      <c r="AA117" s="50"/>
      <c r="AB117" s="64"/>
      <c r="AD117" s="63"/>
      <c r="AE117" s="47"/>
      <c r="AF117" s="48"/>
      <c r="AG117" s="49"/>
      <c r="AH117" s="50"/>
      <c r="AI117" s="49"/>
      <c r="AJ117" s="50"/>
      <c r="AK117" s="64"/>
      <c r="AM117" s="63"/>
      <c r="AN117" s="47"/>
      <c r="AO117" s="48"/>
      <c r="AP117" s="49"/>
      <c r="AQ117" s="50"/>
      <c r="AR117" s="49"/>
      <c r="AS117" s="50"/>
      <c r="AT117" s="64"/>
    </row>
    <row r="118" spans="1:46" s="90" customFormat="1" ht="16.5" customHeight="1" thickTop="1">
      <c r="A118" s="203" t="s">
        <v>170</v>
      </c>
      <c r="C118" s="192" t="s">
        <v>101</v>
      </c>
      <c r="D118" s="193"/>
      <c r="E118" s="193"/>
      <c r="F118" s="193"/>
      <c r="G118" s="193"/>
      <c r="H118" s="193"/>
      <c r="I118" s="193"/>
      <c r="J118" s="194"/>
      <c r="L118" s="192" t="s">
        <v>102</v>
      </c>
      <c r="M118" s="193"/>
      <c r="N118" s="193"/>
      <c r="O118" s="193"/>
      <c r="P118" s="193"/>
      <c r="Q118" s="193"/>
      <c r="R118" s="193"/>
      <c r="S118" s="194"/>
      <c r="U118" s="192" t="s">
        <v>103</v>
      </c>
      <c r="V118" s="193"/>
      <c r="W118" s="193"/>
      <c r="X118" s="193"/>
      <c r="Y118" s="193"/>
      <c r="Z118" s="193"/>
      <c r="AA118" s="193"/>
      <c r="AB118" s="194"/>
      <c r="AD118" s="192" t="s">
        <v>104</v>
      </c>
      <c r="AE118" s="193"/>
      <c r="AF118" s="193"/>
      <c r="AG118" s="193"/>
      <c r="AH118" s="193"/>
      <c r="AI118" s="193"/>
      <c r="AJ118" s="193"/>
      <c r="AK118" s="194"/>
      <c r="AM118" s="192" t="s">
        <v>105</v>
      </c>
      <c r="AN118" s="193"/>
      <c r="AO118" s="193"/>
      <c r="AP118" s="193"/>
      <c r="AQ118" s="193"/>
      <c r="AR118" s="193"/>
      <c r="AS118" s="193"/>
      <c r="AT118" s="194"/>
    </row>
    <row r="119" spans="1:46" ht="15.75" customHeight="1">
      <c r="A119" s="201"/>
      <c r="C119" s="195" t="str">
        <f>"Comparison of actual Claim Inceptions with those expected using "&amp;Comparison_Basis</f>
        <v>Comparison of actual Claim Inceptions with those expected using IPM 1991-98</v>
      </c>
      <c r="D119" s="196"/>
      <c r="E119" s="196"/>
      <c r="F119" s="196"/>
      <c r="G119" s="196"/>
      <c r="H119" s="196"/>
      <c r="I119" s="196"/>
      <c r="J119" s="197"/>
      <c r="L119" s="195" t="str">
        <f>"Comparison of actual Claim Inceptions with those expected using "&amp;Comparison_Basis</f>
        <v>Comparison of actual Claim Inceptions with those expected using IPM 1991-98</v>
      </c>
      <c r="M119" s="196"/>
      <c r="N119" s="196"/>
      <c r="O119" s="196"/>
      <c r="P119" s="196"/>
      <c r="Q119" s="196"/>
      <c r="R119" s="196"/>
      <c r="S119" s="197"/>
      <c r="U119" s="195" t="str">
        <f>"Comparison of actual Claim Inceptions with those expected using "&amp;Comparison_Basis</f>
        <v>Comparison of actual Claim Inceptions with those expected using IPM 1991-98</v>
      </c>
      <c r="V119" s="196"/>
      <c r="W119" s="196"/>
      <c r="X119" s="196"/>
      <c r="Y119" s="196"/>
      <c r="Z119" s="196"/>
      <c r="AA119" s="196"/>
      <c r="AB119" s="197"/>
      <c r="AD119" s="195" t="str">
        <f>"Comparison of actual Claim Inceptions with those expected using "&amp;Comparison_Basis</f>
        <v>Comparison of actual Claim Inceptions with those expected using IPM 1991-98</v>
      </c>
      <c r="AE119" s="196"/>
      <c r="AF119" s="196"/>
      <c r="AG119" s="196"/>
      <c r="AH119" s="196"/>
      <c r="AI119" s="196"/>
      <c r="AJ119" s="196"/>
      <c r="AK119" s="197"/>
      <c r="AM119" s="195" t="str">
        <f>"Comparison of actual Claim Inceptions with those expected using "&amp;Comparison_Basis</f>
        <v>Comparison of actual Claim Inceptions with those expected using IPM 1991-98</v>
      </c>
      <c r="AN119" s="196"/>
      <c r="AO119" s="196"/>
      <c r="AP119" s="196"/>
      <c r="AQ119" s="196"/>
      <c r="AR119" s="196"/>
      <c r="AS119" s="196"/>
      <c r="AT119" s="197"/>
    </row>
    <row r="120" spans="1:46" ht="15.75" customHeight="1">
      <c r="A120" s="201"/>
      <c r="C120" s="195" t="str">
        <f>Investigation&amp;", "&amp;Data_Subset&amp;" business"</f>
        <v>Individual Income Protection, Standard* business</v>
      </c>
      <c r="D120" s="196"/>
      <c r="E120" s="196"/>
      <c r="F120" s="196"/>
      <c r="G120" s="196"/>
      <c r="H120" s="196"/>
      <c r="I120" s="196"/>
      <c r="J120" s="197"/>
      <c r="L120" s="195" t="str">
        <f>Investigation&amp;", "&amp;Data_Subset&amp;" business"</f>
        <v>Individual Income Protection, Standard* business</v>
      </c>
      <c r="M120" s="196"/>
      <c r="N120" s="196"/>
      <c r="O120" s="196"/>
      <c r="P120" s="196"/>
      <c r="Q120" s="196"/>
      <c r="R120" s="196"/>
      <c r="S120" s="197"/>
      <c r="U120" s="195" t="str">
        <f>Investigation&amp;", "&amp;Data_Subset&amp;" business"</f>
        <v>Individual Income Protection, Standard* business</v>
      </c>
      <c r="V120" s="196"/>
      <c r="W120" s="196"/>
      <c r="X120" s="196"/>
      <c r="Y120" s="196"/>
      <c r="Z120" s="196"/>
      <c r="AA120" s="196"/>
      <c r="AB120" s="197"/>
      <c r="AD120" s="195" t="str">
        <f>Investigation&amp;", "&amp;Data_Subset&amp;" business"</f>
        <v>Individual Income Protection, Standard* business</v>
      </c>
      <c r="AE120" s="196"/>
      <c r="AF120" s="196"/>
      <c r="AG120" s="196"/>
      <c r="AH120" s="196"/>
      <c r="AI120" s="196"/>
      <c r="AJ120" s="196"/>
      <c r="AK120" s="197"/>
      <c r="AM120" s="195" t="str">
        <f>Investigation&amp;", "&amp;Data_Subset&amp;" business"</f>
        <v>Individual Income Protection, Standard* business</v>
      </c>
      <c r="AN120" s="196"/>
      <c r="AO120" s="196"/>
      <c r="AP120" s="196"/>
      <c r="AQ120" s="196"/>
      <c r="AR120" s="196"/>
      <c r="AS120" s="196"/>
      <c r="AT120" s="197"/>
    </row>
    <row r="121" spans="1:46" ht="15.75" customHeight="1">
      <c r="A121" s="201"/>
      <c r="C121" s="195" t="str">
        <f>Office&amp;" experience for "&amp;Period</f>
        <v>All Offices experience for 1999-2002</v>
      </c>
      <c r="D121" s="196"/>
      <c r="E121" s="196"/>
      <c r="F121" s="196"/>
      <c r="G121" s="196"/>
      <c r="H121" s="196"/>
      <c r="I121" s="196"/>
      <c r="J121" s="197"/>
      <c r="L121" s="195" t="str">
        <f>Office&amp;" experience for "&amp;Period</f>
        <v>All Offices experience for 1999-2002</v>
      </c>
      <c r="M121" s="196"/>
      <c r="N121" s="196"/>
      <c r="O121" s="196"/>
      <c r="P121" s="196"/>
      <c r="Q121" s="196"/>
      <c r="R121" s="196"/>
      <c r="S121" s="197"/>
      <c r="U121" s="195" t="str">
        <f>Office&amp;" experience for "&amp;Period</f>
        <v>All Offices experience for 1999-2002</v>
      </c>
      <c r="V121" s="196"/>
      <c r="W121" s="196"/>
      <c r="X121" s="196"/>
      <c r="Y121" s="196"/>
      <c r="Z121" s="196"/>
      <c r="AA121" s="196"/>
      <c r="AB121" s="197"/>
      <c r="AD121" s="195" t="str">
        <f>Office&amp;" experience for "&amp;Period</f>
        <v>All Offices experience for 1999-2002</v>
      </c>
      <c r="AE121" s="196"/>
      <c r="AF121" s="196"/>
      <c r="AG121" s="196"/>
      <c r="AH121" s="196"/>
      <c r="AI121" s="196"/>
      <c r="AJ121" s="196"/>
      <c r="AK121" s="197"/>
      <c r="AM121" s="195" t="str">
        <f>Office&amp;" experience for "&amp;Period</f>
        <v>All Offices experience for 1999-2002</v>
      </c>
      <c r="AN121" s="196"/>
      <c r="AO121" s="196"/>
      <c r="AP121" s="196"/>
      <c r="AQ121" s="196"/>
      <c r="AR121" s="196"/>
      <c r="AS121" s="196"/>
      <c r="AT121" s="197"/>
    </row>
    <row r="122" spans="1:46" ht="15.75" customHeight="1">
      <c r="A122" s="201"/>
      <c r="C122" s="195" t="str">
        <f>$A$2&amp;", "&amp;$A118&amp;", "&amp;C$1</f>
        <v>Males, All CMI Occupation Classes, Deferred Period 1 week</v>
      </c>
      <c r="D122" s="196"/>
      <c r="E122" s="196"/>
      <c r="F122" s="196"/>
      <c r="G122" s="196"/>
      <c r="H122" s="196"/>
      <c r="I122" s="196"/>
      <c r="J122" s="197"/>
      <c r="L122" s="195" t="str">
        <f>$A$2&amp;", "&amp;$A118&amp;", "&amp;L$1</f>
        <v>Males, All CMI Occupation Classes, Deferred Period 4 weeks</v>
      </c>
      <c r="M122" s="196"/>
      <c r="N122" s="196"/>
      <c r="O122" s="196"/>
      <c r="P122" s="196"/>
      <c r="Q122" s="196"/>
      <c r="R122" s="196"/>
      <c r="S122" s="197"/>
      <c r="U122" s="195" t="str">
        <f>$A$2&amp;", "&amp;$A118&amp;", "&amp;U$1</f>
        <v>Males, All CMI Occupation Classes, Deferred Period 13 weeks</v>
      </c>
      <c r="V122" s="196"/>
      <c r="W122" s="196"/>
      <c r="X122" s="196"/>
      <c r="Y122" s="196"/>
      <c r="Z122" s="196"/>
      <c r="AA122" s="196"/>
      <c r="AB122" s="197"/>
      <c r="AD122" s="195" t="str">
        <f>$A$2&amp;", "&amp;$A118&amp;", "&amp;AD$1</f>
        <v>Males, All CMI Occupation Classes, Deferred Period 26 weeks</v>
      </c>
      <c r="AE122" s="196"/>
      <c r="AF122" s="196"/>
      <c r="AG122" s="196"/>
      <c r="AH122" s="196"/>
      <c r="AI122" s="196"/>
      <c r="AJ122" s="196"/>
      <c r="AK122" s="197"/>
      <c r="AM122" s="195" t="str">
        <f>$A$2&amp;", "&amp;$A118&amp;", "&amp;AM$1</f>
        <v>Males, All CMI Occupation Classes, Deferred Period 52 weeks</v>
      </c>
      <c r="AN122" s="196"/>
      <c r="AO122" s="196"/>
      <c r="AP122" s="196"/>
      <c r="AQ122" s="196"/>
      <c r="AR122" s="196"/>
      <c r="AS122" s="196"/>
      <c r="AT122" s="197"/>
    </row>
    <row r="123" spans="1:46" ht="16.5" customHeight="1" thickBot="1">
      <c r="A123" s="201"/>
      <c r="C123" s="198" t="s">
        <v>75</v>
      </c>
      <c r="D123" s="199"/>
      <c r="E123" s="199"/>
      <c r="F123" s="199"/>
      <c r="G123" s="199"/>
      <c r="H123" s="199"/>
      <c r="I123" s="199"/>
      <c r="J123" s="200"/>
      <c r="L123" s="198" t="s">
        <v>75</v>
      </c>
      <c r="M123" s="199"/>
      <c r="N123" s="199"/>
      <c r="O123" s="199"/>
      <c r="P123" s="199"/>
      <c r="Q123" s="199"/>
      <c r="R123" s="199"/>
      <c r="S123" s="200"/>
      <c r="U123" s="198" t="s">
        <v>75</v>
      </c>
      <c r="V123" s="199"/>
      <c r="W123" s="199"/>
      <c r="X123" s="199"/>
      <c r="Y123" s="199"/>
      <c r="Z123" s="199"/>
      <c r="AA123" s="199"/>
      <c r="AB123" s="200"/>
      <c r="AD123" s="198" t="s">
        <v>75</v>
      </c>
      <c r="AE123" s="199"/>
      <c r="AF123" s="199"/>
      <c r="AG123" s="199"/>
      <c r="AH123" s="199"/>
      <c r="AI123" s="199"/>
      <c r="AJ123" s="199"/>
      <c r="AK123" s="200"/>
      <c r="AM123" s="198" t="s">
        <v>75</v>
      </c>
      <c r="AN123" s="199"/>
      <c r="AO123" s="199"/>
      <c r="AP123" s="199"/>
      <c r="AQ123" s="199"/>
      <c r="AR123" s="199"/>
      <c r="AS123" s="199"/>
      <c r="AT123" s="200"/>
    </row>
    <row r="124" spans="1:46" ht="16.5" customHeight="1" thickTop="1">
      <c r="A124" s="201"/>
      <c r="C124" s="41"/>
      <c r="D124" s="204" t="s">
        <v>188</v>
      </c>
      <c r="E124" s="204"/>
      <c r="F124" s="204" t="s">
        <v>189</v>
      </c>
      <c r="G124" s="204"/>
      <c r="H124" s="42"/>
      <c r="I124" s="42"/>
      <c r="J124" s="43"/>
      <c r="L124" s="41"/>
      <c r="M124" s="204" t="s">
        <v>188</v>
      </c>
      <c r="N124" s="204"/>
      <c r="O124" s="204" t="s">
        <v>189</v>
      </c>
      <c r="P124" s="204"/>
      <c r="Q124" s="42"/>
      <c r="R124" s="42"/>
      <c r="S124" s="43"/>
      <c r="U124" s="41"/>
      <c r="V124" s="204" t="s">
        <v>188</v>
      </c>
      <c r="W124" s="204"/>
      <c r="X124" s="204" t="s">
        <v>189</v>
      </c>
      <c r="Y124" s="204"/>
      <c r="Z124" s="42"/>
      <c r="AA124" s="42"/>
      <c r="AB124" s="43"/>
      <c r="AD124" s="41"/>
      <c r="AE124" s="204" t="s">
        <v>188</v>
      </c>
      <c r="AF124" s="204"/>
      <c r="AG124" s="204" t="s">
        <v>189</v>
      </c>
      <c r="AH124" s="204"/>
      <c r="AI124" s="42"/>
      <c r="AJ124" s="42"/>
      <c r="AK124" s="43"/>
      <c r="AM124" s="41"/>
      <c r="AN124" s="204" t="s">
        <v>188</v>
      </c>
      <c r="AO124" s="204"/>
      <c r="AP124" s="204" t="s">
        <v>189</v>
      </c>
      <c r="AQ124" s="204"/>
      <c r="AR124" s="42"/>
      <c r="AS124" s="42"/>
      <c r="AT124" s="43"/>
    </row>
    <row r="125" spans="1:46" ht="16.5" customHeight="1" thickBot="1">
      <c r="A125" s="201"/>
      <c r="C125" s="38" t="s">
        <v>29</v>
      </c>
      <c r="D125" s="44" t="s">
        <v>18</v>
      </c>
      <c r="E125" s="44" t="s">
        <v>19</v>
      </c>
      <c r="F125" s="44" t="s">
        <v>190</v>
      </c>
      <c r="G125" s="44" t="s">
        <v>191</v>
      </c>
      <c r="H125" s="2" t="s">
        <v>192</v>
      </c>
      <c r="I125" s="44" t="s">
        <v>193</v>
      </c>
      <c r="J125" s="3" t="s">
        <v>194</v>
      </c>
      <c r="L125" s="38" t="s">
        <v>29</v>
      </c>
      <c r="M125" s="44" t="s">
        <v>18</v>
      </c>
      <c r="N125" s="44" t="s">
        <v>19</v>
      </c>
      <c r="O125" s="44" t="s">
        <v>190</v>
      </c>
      <c r="P125" s="44" t="s">
        <v>191</v>
      </c>
      <c r="Q125" s="2" t="s">
        <v>192</v>
      </c>
      <c r="R125" s="44" t="s">
        <v>193</v>
      </c>
      <c r="S125" s="3" t="s">
        <v>194</v>
      </c>
      <c r="U125" s="38" t="s">
        <v>29</v>
      </c>
      <c r="V125" s="44" t="s">
        <v>18</v>
      </c>
      <c r="W125" s="44" t="s">
        <v>19</v>
      </c>
      <c r="X125" s="44" t="s">
        <v>190</v>
      </c>
      <c r="Y125" s="44" t="s">
        <v>191</v>
      </c>
      <c r="Z125" s="2" t="s">
        <v>192</v>
      </c>
      <c r="AA125" s="44" t="s">
        <v>193</v>
      </c>
      <c r="AB125" s="3" t="s">
        <v>194</v>
      </c>
      <c r="AD125" s="38" t="s">
        <v>29</v>
      </c>
      <c r="AE125" s="44" t="s">
        <v>18</v>
      </c>
      <c r="AF125" s="44" t="s">
        <v>19</v>
      </c>
      <c r="AG125" s="44" t="s">
        <v>190</v>
      </c>
      <c r="AH125" s="44" t="s">
        <v>191</v>
      </c>
      <c r="AI125" s="2" t="s">
        <v>192</v>
      </c>
      <c r="AJ125" s="44" t="s">
        <v>193</v>
      </c>
      <c r="AK125" s="3" t="s">
        <v>194</v>
      </c>
      <c r="AM125" s="38" t="s">
        <v>29</v>
      </c>
      <c r="AN125" s="44" t="s">
        <v>18</v>
      </c>
      <c r="AO125" s="44" t="s">
        <v>19</v>
      </c>
      <c r="AP125" s="44" t="s">
        <v>190</v>
      </c>
      <c r="AQ125" s="44" t="s">
        <v>191</v>
      </c>
      <c r="AR125" s="2" t="s">
        <v>192</v>
      </c>
      <c r="AS125" s="44" t="s">
        <v>193</v>
      </c>
      <c r="AT125" s="3" t="s">
        <v>194</v>
      </c>
    </row>
    <row r="126" spans="1:46" ht="16.5" customHeight="1" thickTop="1">
      <c r="A126" s="201"/>
      <c r="C126" s="14"/>
      <c r="D126" s="45"/>
      <c r="E126" s="45"/>
      <c r="F126" s="45"/>
      <c r="G126" s="45"/>
      <c r="H126" s="45"/>
      <c r="I126" s="45"/>
      <c r="J126" s="46"/>
      <c r="L126" s="14"/>
      <c r="M126" s="45"/>
      <c r="N126" s="45"/>
      <c r="O126" s="45"/>
      <c r="P126" s="45"/>
      <c r="Q126" s="45"/>
      <c r="R126" s="45"/>
      <c r="S126" s="46"/>
      <c r="U126" s="14"/>
      <c r="V126" s="45"/>
      <c r="W126" s="45"/>
      <c r="X126" s="45"/>
      <c r="Y126" s="45"/>
      <c r="Z126" s="45"/>
      <c r="AA126" s="45"/>
      <c r="AB126" s="46"/>
      <c r="AD126" s="14"/>
      <c r="AE126" s="45"/>
      <c r="AF126" s="45"/>
      <c r="AG126" s="45"/>
      <c r="AH126" s="45"/>
      <c r="AI126" s="45"/>
      <c r="AJ126" s="45"/>
      <c r="AK126" s="46"/>
      <c r="AM126" s="14"/>
      <c r="AN126" s="45"/>
      <c r="AO126" s="45"/>
      <c r="AP126" s="45"/>
      <c r="AQ126" s="45"/>
      <c r="AR126" s="45"/>
      <c r="AS126" s="45"/>
      <c r="AT126" s="46"/>
    </row>
    <row r="127" spans="1:46" ht="15.75" customHeight="1">
      <c r="A127" s="201"/>
      <c r="C127" s="14" t="s">
        <v>143</v>
      </c>
      <c r="D127" s="47">
        <v>0</v>
      </c>
      <c r="E127" s="48">
        <v>0</v>
      </c>
      <c r="F127" s="49">
        <v>0</v>
      </c>
      <c r="G127" s="50">
        <v>0</v>
      </c>
      <c r="H127" s="49">
        <v>0</v>
      </c>
      <c r="I127" s="50">
        <v>0</v>
      </c>
      <c r="J127" s="51">
        <v>0</v>
      </c>
      <c r="L127" s="14" t="s">
        <v>143</v>
      </c>
      <c r="M127" s="47">
        <v>238.91932512</v>
      </c>
      <c r="N127" s="48">
        <v>0</v>
      </c>
      <c r="O127" s="49">
        <v>0</v>
      </c>
      <c r="P127" s="50">
        <v>1.7315220481669242</v>
      </c>
      <c r="Q127" s="49">
        <v>0</v>
      </c>
      <c r="R127" s="50">
        <v>1.4777937520872604</v>
      </c>
      <c r="S127" s="51">
        <v>0</v>
      </c>
      <c r="U127" s="14" t="s">
        <v>143</v>
      </c>
      <c r="V127" s="47">
        <v>349.62099827</v>
      </c>
      <c r="W127" s="48">
        <v>1</v>
      </c>
      <c r="X127" s="49">
        <v>1</v>
      </c>
      <c r="Y127" s="50">
        <v>1.9313845992532461</v>
      </c>
      <c r="Z127" s="49">
        <v>51.7763267029592</v>
      </c>
      <c r="AA127" s="50">
        <v>2.1268794336510704</v>
      </c>
      <c r="AB127" s="51">
        <v>47.017239631837874</v>
      </c>
      <c r="AD127" s="14" t="s">
        <v>143</v>
      </c>
      <c r="AE127" s="47">
        <v>88.14756883000001</v>
      </c>
      <c r="AF127" s="48">
        <v>0</v>
      </c>
      <c r="AG127" s="49">
        <v>0</v>
      </c>
      <c r="AH127" s="50">
        <v>0.2022221129537177</v>
      </c>
      <c r="AI127" s="49">
        <v>0</v>
      </c>
      <c r="AJ127" s="50">
        <v>0.227375297663234</v>
      </c>
      <c r="AK127" s="51">
        <v>0</v>
      </c>
      <c r="AM127" s="14" t="s">
        <v>143</v>
      </c>
      <c r="AN127" s="47">
        <v>118.91774631</v>
      </c>
      <c r="AO127" s="48">
        <v>0</v>
      </c>
      <c r="AP127" s="49">
        <v>0</v>
      </c>
      <c r="AQ127" s="50">
        <v>0.1146722937767899</v>
      </c>
      <c r="AR127" s="49">
        <v>0</v>
      </c>
      <c r="AS127" s="50">
        <v>0.11777036399240079</v>
      </c>
      <c r="AT127" s="51">
        <v>0</v>
      </c>
    </row>
    <row r="128" spans="1:46" ht="15.75" customHeight="1">
      <c r="A128" s="201"/>
      <c r="C128" s="14" t="s">
        <v>21</v>
      </c>
      <c r="D128" s="47">
        <v>93.65492057</v>
      </c>
      <c r="E128" s="48">
        <v>0</v>
      </c>
      <c r="F128" s="49">
        <v>0</v>
      </c>
      <c r="G128" s="50">
        <v>6.392420740319432</v>
      </c>
      <c r="H128" s="49">
        <v>0</v>
      </c>
      <c r="I128" s="50">
        <v>5.493778530709623</v>
      </c>
      <c r="J128" s="51">
        <v>0</v>
      </c>
      <c r="L128" s="14" t="s">
        <v>21</v>
      </c>
      <c r="M128" s="47">
        <v>7449.49426246</v>
      </c>
      <c r="N128" s="48">
        <v>31</v>
      </c>
      <c r="O128" s="49">
        <v>31</v>
      </c>
      <c r="P128" s="50">
        <v>45.84234637855762</v>
      </c>
      <c r="Q128" s="49">
        <v>67.62306567820009</v>
      </c>
      <c r="R128" s="50">
        <v>39.124845756928885</v>
      </c>
      <c r="S128" s="51">
        <v>79.2335392006242</v>
      </c>
      <c r="U128" s="14" t="s">
        <v>21</v>
      </c>
      <c r="V128" s="47">
        <v>11901.03509617</v>
      </c>
      <c r="W128" s="48">
        <v>23</v>
      </c>
      <c r="X128" s="49">
        <v>23</v>
      </c>
      <c r="Y128" s="50">
        <v>32.189676859594165</v>
      </c>
      <c r="Z128" s="49">
        <v>71.45147837402048</v>
      </c>
      <c r="AA128" s="50">
        <v>35.44791737234286</v>
      </c>
      <c r="AB128" s="51">
        <v>64.88392465602236</v>
      </c>
      <c r="AD128" s="14" t="s">
        <v>21</v>
      </c>
      <c r="AE128" s="47">
        <v>5103.29733146</v>
      </c>
      <c r="AF128" s="48">
        <v>6</v>
      </c>
      <c r="AG128" s="49">
        <v>6</v>
      </c>
      <c r="AH128" s="50">
        <v>6.308794574988092</v>
      </c>
      <c r="AI128" s="49">
        <v>95.10533159199157</v>
      </c>
      <c r="AJ128" s="50">
        <v>7.09350734908213</v>
      </c>
      <c r="AK128" s="51">
        <v>84.58439111614334</v>
      </c>
      <c r="AM128" s="14" t="s">
        <v>21</v>
      </c>
      <c r="AN128" s="47">
        <v>5521.728447200001</v>
      </c>
      <c r="AO128" s="48">
        <v>1</v>
      </c>
      <c r="AP128" s="49">
        <v>1</v>
      </c>
      <c r="AQ128" s="50">
        <v>3.7726411282113097</v>
      </c>
      <c r="AR128" s="49">
        <v>26.506629335139586</v>
      </c>
      <c r="AS128" s="50">
        <v>3.8745655489109656</v>
      </c>
      <c r="AT128" s="51">
        <v>25.809345264040576</v>
      </c>
    </row>
    <row r="129" spans="1:46" ht="15.75" customHeight="1">
      <c r="A129" s="201"/>
      <c r="C129" s="14" t="s">
        <v>22</v>
      </c>
      <c r="D129" s="47">
        <v>294.29948982999997</v>
      </c>
      <c r="E129" s="48">
        <v>18</v>
      </c>
      <c r="F129" s="49">
        <v>16</v>
      </c>
      <c r="G129" s="50">
        <v>27.33171469585792</v>
      </c>
      <c r="H129" s="49">
        <v>58.54005201665879</v>
      </c>
      <c r="I129" s="50">
        <v>23.48944062090657</v>
      </c>
      <c r="J129" s="51">
        <v>68.11571317607002</v>
      </c>
      <c r="L129" s="14" t="s">
        <v>22</v>
      </c>
      <c r="M129" s="47">
        <v>25370.464380729994</v>
      </c>
      <c r="N129" s="48">
        <v>118</v>
      </c>
      <c r="O129" s="49">
        <v>105</v>
      </c>
      <c r="P129" s="50">
        <v>150.0779979417637</v>
      </c>
      <c r="Q129" s="49">
        <v>69.96361987767469</v>
      </c>
      <c r="R129" s="50">
        <v>128.08634341035108</v>
      </c>
      <c r="S129" s="51">
        <v>81.9759524741922</v>
      </c>
      <c r="U129" s="14" t="s">
        <v>22</v>
      </c>
      <c r="V129" s="47">
        <v>59990.40029816</v>
      </c>
      <c r="W129" s="48">
        <v>110</v>
      </c>
      <c r="X129" s="49">
        <v>108</v>
      </c>
      <c r="Y129" s="50">
        <v>94.33622454187571</v>
      </c>
      <c r="Z129" s="49">
        <v>114.48412370166348</v>
      </c>
      <c r="AA129" s="50">
        <v>103.88494135449837</v>
      </c>
      <c r="AB129" s="51">
        <v>103.96116953222253</v>
      </c>
      <c r="AD129" s="14" t="s">
        <v>22</v>
      </c>
      <c r="AE129" s="47">
        <v>36634.88073887</v>
      </c>
      <c r="AF129" s="48">
        <v>59</v>
      </c>
      <c r="AG129" s="49">
        <v>46</v>
      </c>
      <c r="AH129" s="50">
        <v>30.27564833294542</v>
      </c>
      <c r="AI129" s="49">
        <v>151.93729129804834</v>
      </c>
      <c r="AJ129" s="50">
        <v>34.04145298999213</v>
      </c>
      <c r="AK129" s="51">
        <v>135.12936716750477</v>
      </c>
      <c r="AM129" s="14" t="s">
        <v>22</v>
      </c>
      <c r="AN129" s="47">
        <v>27793.245179490004</v>
      </c>
      <c r="AO129" s="48">
        <v>13</v>
      </c>
      <c r="AP129" s="49">
        <v>13</v>
      </c>
      <c r="AQ129" s="50">
        <v>15.708891280914246</v>
      </c>
      <c r="AR129" s="49">
        <v>82.7556812732834</v>
      </c>
      <c r="AS129" s="50">
        <v>16.13329413006629</v>
      </c>
      <c r="AT129" s="51">
        <v>80.57870819929435</v>
      </c>
    </row>
    <row r="130" spans="1:46" ht="15.75" customHeight="1">
      <c r="A130" s="201"/>
      <c r="C130" s="14" t="s">
        <v>23</v>
      </c>
      <c r="D130" s="47">
        <v>858.2956728700001</v>
      </c>
      <c r="E130" s="48">
        <v>84</v>
      </c>
      <c r="F130" s="49">
        <v>66</v>
      </c>
      <c r="G130" s="50">
        <v>84.66066047893052</v>
      </c>
      <c r="H130" s="49">
        <v>77.95828620593552</v>
      </c>
      <c r="I130" s="50">
        <v>72.75912175198962</v>
      </c>
      <c r="J130" s="51">
        <v>90.71027578503613</v>
      </c>
      <c r="L130" s="14" t="s">
        <v>23</v>
      </c>
      <c r="M130" s="47">
        <v>27951.37233952</v>
      </c>
      <c r="N130" s="48">
        <v>196</v>
      </c>
      <c r="O130" s="49">
        <v>190</v>
      </c>
      <c r="P130" s="50">
        <v>185.28575186133398</v>
      </c>
      <c r="Q130" s="49">
        <v>102.54431228052232</v>
      </c>
      <c r="R130" s="50">
        <v>158.1349349500592</v>
      </c>
      <c r="S130" s="51">
        <v>120.15055374070513</v>
      </c>
      <c r="U130" s="14" t="s">
        <v>23</v>
      </c>
      <c r="V130" s="47">
        <v>105245.08601129</v>
      </c>
      <c r="W130" s="48">
        <v>211</v>
      </c>
      <c r="X130" s="49">
        <v>205</v>
      </c>
      <c r="Y130" s="50">
        <v>139.00854999235946</v>
      </c>
      <c r="Z130" s="49">
        <v>147.47294321915288</v>
      </c>
      <c r="AA130" s="50">
        <v>153.07900155915002</v>
      </c>
      <c r="AB130" s="51">
        <v>133.91777965104353</v>
      </c>
      <c r="AD130" s="14" t="s">
        <v>23</v>
      </c>
      <c r="AE130" s="47">
        <v>79409.25202936001</v>
      </c>
      <c r="AF130" s="48">
        <v>102</v>
      </c>
      <c r="AG130" s="49">
        <v>96</v>
      </c>
      <c r="AH130" s="50">
        <v>61.4294292154061</v>
      </c>
      <c r="AI130" s="49">
        <v>156.2768875214029</v>
      </c>
      <c r="AJ130" s="50">
        <v>69.0702641225604</v>
      </c>
      <c r="AK130" s="51">
        <v>138.98889952071798</v>
      </c>
      <c r="AM130" s="14" t="s">
        <v>23</v>
      </c>
      <c r="AN130" s="47">
        <v>48185.52891557</v>
      </c>
      <c r="AO130" s="48">
        <v>26</v>
      </c>
      <c r="AP130" s="49">
        <v>25</v>
      </c>
      <c r="AQ130" s="50">
        <v>29.054950349554662</v>
      </c>
      <c r="AR130" s="49">
        <v>86.04385724026262</v>
      </c>
      <c r="AS130" s="50">
        <v>29.83992005173243</v>
      </c>
      <c r="AT130" s="51">
        <v>83.78038532495519</v>
      </c>
    </row>
    <row r="131" spans="1:46" ht="15.75" customHeight="1">
      <c r="A131" s="201"/>
      <c r="C131" s="14" t="s">
        <v>24</v>
      </c>
      <c r="D131" s="47">
        <v>2752.80893621</v>
      </c>
      <c r="E131" s="48">
        <v>327</v>
      </c>
      <c r="F131" s="49">
        <v>190</v>
      </c>
      <c r="G131" s="50">
        <v>225.52177344575372</v>
      </c>
      <c r="H131" s="49">
        <v>84.24907142977128</v>
      </c>
      <c r="I131" s="50">
        <v>193.81807416855506</v>
      </c>
      <c r="J131" s="51">
        <v>98.03007320915043</v>
      </c>
      <c r="L131" s="14" t="s">
        <v>24</v>
      </c>
      <c r="M131" s="47">
        <v>31348.07169808</v>
      </c>
      <c r="N131" s="48">
        <v>293</v>
      </c>
      <c r="O131" s="49">
        <v>270</v>
      </c>
      <c r="P131" s="50">
        <v>253.908308602067</v>
      </c>
      <c r="Q131" s="49">
        <v>106.3375993824418</v>
      </c>
      <c r="R131" s="50">
        <v>216.70189672283388</v>
      </c>
      <c r="S131" s="51">
        <v>124.59512541569282</v>
      </c>
      <c r="U131" s="14" t="s">
        <v>24</v>
      </c>
      <c r="V131" s="47">
        <v>112865.19212148999</v>
      </c>
      <c r="W131" s="48">
        <v>324</v>
      </c>
      <c r="X131" s="49">
        <v>311</v>
      </c>
      <c r="Y131" s="50">
        <v>175.73624905197047</v>
      </c>
      <c r="Z131" s="49">
        <v>176.96974965479546</v>
      </c>
      <c r="AA131" s="50">
        <v>193.52427993892744</v>
      </c>
      <c r="AB131" s="51">
        <v>160.7033495219027</v>
      </c>
      <c r="AD131" s="14" t="s">
        <v>24</v>
      </c>
      <c r="AE131" s="47">
        <v>99642.18160874999</v>
      </c>
      <c r="AF131" s="48">
        <v>136</v>
      </c>
      <c r="AG131" s="49">
        <v>134</v>
      </c>
      <c r="AH131" s="50">
        <v>99.30111317460413</v>
      </c>
      <c r="AI131" s="49">
        <v>134.94309954449733</v>
      </c>
      <c r="AJ131" s="50">
        <v>111.6525776364212</v>
      </c>
      <c r="AK131" s="51">
        <v>120.01514236093108</v>
      </c>
      <c r="AM131" s="14" t="s">
        <v>24</v>
      </c>
      <c r="AN131" s="47">
        <v>63297.6367648</v>
      </c>
      <c r="AO131" s="48">
        <v>47</v>
      </c>
      <c r="AP131" s="49">
        <v>45</v>
      </c>
      <c r="AQ131" s="50">
        <v>52.29496077196972</v>
      </c>
      <c r="AR131" s="49">
        <v>86.05035616380107</v>
      </c>
      <c r="AS131" s="50">
        <v>53.70779952366975</v>
      </c>
      <c r="AT131" s="51">
        <v>83.78671328764437</v>
      </c>
    </row>
    <row r="132" spans="1:46" ht="15.75" customHeight="1">
      <c r="A132" s="201"/>
      <c r="C132" s="14" t="s">
        <v>25</v>
      </c>
      <c r="D132" s="47">
        <v>7391.740212000001</v>
      </c>
      <c r="E132" s="48">
        <v>1014</v>
      </c>
      <c r="F132" s="49">
        <v>475</v>
      </c>
      <c r="G132" s="50">
        <v>526.4340716283177</v>
      </c>
      <c r="H132" s="49">
        <v>90.22972212470471</v>
      </c>
      <c r="I132" s="50">
        <v>452.4283237966567</v>
      </c>
      <c r="J132" s="51">
        <v>104.98900599633726</v>
      </c>
      <c r="L132" s="14" t="s">
        <v>25</v>
      </c>
      <c r="M132" s="47">
        <v>34031.18670823</v>
      </c>
      <c r="N132" s="48">
        <v>361</v>
      </c>
      <c r="O132" s="49">
        <v>329</v>
      </c>
      <c r="P132" s="50">
        <v>355.8091131510589</v>
      </c>
      <c r="Q132" s="49">
        <v>92.46531014519657</v>
      </c>
      <c r="R132" s="50">
        <v>303.6706837819335</v>
      </c>
      <c r="S132" s="51">
        <v>108.34104757911221</v>
      </c>
      <c r="U132" s="14" t="s">
        <v>25</v>
      </c>
      <c r="V132" s="47">
        <v>102361.80533044001</v>
      </c>
      <c r="W132" s="48">
        <v>352</v>
      </c>
      <c r="X132" s="49">
        <v>338</v>
      </c>
      <c r="Y132" s="50">
        <v>242.68756683487953</v>
      </c>
      <c r="Z132" s="49">
        <v>139.27371904880872</v>
      </c>
      <c r="AA132" s="50">
        <v>267.25241306340365</v>
      </c>
      <c r="AB132" s="51">
        <v>126.47219762233242</v>
      </c>
      <c r="AD132" s="14" t="s">
        <v>25</v>
      </c>
      <c r="AE132" s="47">
        <v>101387.67093468</v>
      </c>
      <c r="AF132" s="48">
        <v>223</v>
      </c>
      <c r="AG132" s="49">
        <v>204</v>
      </c>
      <c r="AH132" s="50">
        <v>150.96415177394462</v>
      </c>
      <c r="AI132" s="49">
        <v>135.13141868638579</v>
      </c>
      <c r="AJ132" s="50">
        <v>169.74166892388436</v>
      </c>
      <c r="AK132" s="51">
        <v>120.1826288696842</v>
      </c>
      <c r="AM132" s="14" t="s">
        <v>25</v>
      </c>
      <c r="AN132" s="47">
        <v>62108.267014749996</v>
      </c>
      <c r="AO132" s="48">
        <v>83</v>
      </c>
      <c r="AP132" s="49">
        <v>74</v>
      </c>
      <c r="AQ132" s="50">
        <v>81.00266398929026</v>
      </c>
      <c r="AR132" s="49">
        <v>91.35502013833013</v>
      </c>
      <c r="AS132" s="50">
        <v>83.19109096170989</v>
      </c>
      <c r="AT132" s="51">
        <v>88.95183263561209</v>
      </c>
    </row>
    <row r="133" spans="1:46" ht="15.75" customHeight="1">
      <c r="A133" s="201"/>
      <c r="C133" s="14" t="s">
        <v>26</v>
      </c>
      <c r="D133" s="47">
        <v>12148.67359875</v>
      </c>
      <c r="E133" s="48">
        <v>1401</v>
      </c>
      <c r="F133" s="49">
        <v>523</v>
      </c>
      <c r="G133" s="50">
        <v>716.8024867298983</v>
      </c>
      <c r="H133" s="49">
        <v>72.96291651916019</v>
      </c>
      <c r="I133" s="50">
        <v>616.0348751010409</v>
      </c>
      <c r="J133" s="51">
        <v>84.89779087818988</v>
      </c>
      <c r="L133" s="14" t="s">
        <v>26</v>
      </c>
      <c r="M133" s="47">
        <v>35725.85217028</v>
      </c>
      <c r="N133" s="48">
        <v>470</v>
      </c>
      <c r="O133" s="49">
        <v>396</v>
      </c>
      <c r="P133" s="50">
        <v>485.6923395352025</v>
      </c>
      <c r="Q133" s="49">
        <v>81.53309569983413</v>
      </c>
      <c r="R133" s="50">
        <v>414.5214931346764</v>
      </c>
      <c r="S133" s="51">
        <v>95.53183768720557</v>
      </c>
      <c r="U133" s="14" t="s">
        <v>26</v>
      </c>
      <c r="V133" s="47">
        <v>92423.26292806</v>
      </c>
      <c r="W133" s="48">
        <v>410</v>
      </c>
      <c r="X133" s="49">
        <v>380</v>
      </c>
      <c r="Y133" s="50">
        <v>357.2886718901908</v>
      </c>
      <c r="Z133" s="49">
        <v>106.35657659943647</v>
      </c>
      <c r="AA133" s="50">
        <v>393.4534470315053</v>
      </c>
      <c r="AB133" s="51">
        <v>96.58067628254176</v>
      </c>
      <c r="AD133" s="14" t="s">
        <v>26</v>
      </c>
      <c r="AE133" s="47">
        <v>94901.28113177</v>
      </c>
      <c r="AF133" s="48">
        <v>323</v>
      </c>
      <c r="AG133" s="49">
        <v>272</v>
      </c>
      <c r="AH133" s="50">
        <v>243.90397778247365</v>
      </c>
      <c r="AI133" s="49">
        <v>111.51929643500274</v>
      </c>
      <c r="AJ133" s="50">
        <v>274.2417173844351</v>
      </c>
      <c r="AK133" s="51">
        <v>99.18257608440635</v>
      </c>
      <c r="AM133" s="14" t="s">
        <v>26</v>
      </c>
      <c r="AN133" s="47">
        <v>53921.184748739994</v>
      </c>
      <c r="AO133" s="48">
        <v>152</v>
      </c>
      <c r="AP133" s="49">
        <v>129</v>
      </c>
      <c r="AQ133" s="50">
        <v>120.72673098488548</v>
      </c>
      <c r="AR133" s="49">
        <v>106.85288912208706</v>
      </c>
      <c r="AS133" s="50">
        <v>123.98837228614323</v>
      </c>
      <c r="AT133" s="51">
        <v>104.04201428041237</v>
      </c>
    </row>
    <row r="134" spans="1:46" ht="15.75" customHeight="1">
      <c r="A134" s="201"/>
      <c r="C134" s="14" t="s">
        <v>27</v>
      </c>
      <c r="D134" s="47">
        <v>17305.47340778</v>
      </c>
      <c r="E134" s="48">
        <v>2223</v>
      </c>
      <c r="F134" s="49">
        <v>761</v>
      </c>
      <c r="G134" s="50">
        <v>909.4716047600851</v>
      </c>
      <c r="H134" s="49">
        <v>83.67495983568928</v>
      </c>
      <c r="I134" s="50">
        <v>781.6186980632488</v>
      </c>
      <c r="J134" s="51">
        <v>97.36205158418814</v>
      </c>
      <c r="L134" s="14" t="s">
        <v>27</v>
      </c>
      <c r="M134" s="47">
        <v>40833.94135891</v>
      </c>
      <c r="N134" s="48">
        <v>728</v>
      </c>
      <c r="O134" s="49">
        <v>551</v>
      </c>
      <c r="P134" s="50">
        <v>698.9296187513063</v>
      </c>
      <c r="Q134" s="49">
        <v>78.83483332476389</v>
      </c>
      <c r="R134" s="50">
        <v>596.5120830155546</v>
      </c>
      <c r="S134" s="51">
        <v>92.37029989644522</v>
      </c>
      <c r="U134" s="14" t="s">
        <v>27</v>
      </c>
      <c r="V134" s="47">
        <v>91115.22685732</v>
      </c>
      <c r="W134" s="48">
        <v>668</v>
      </c>
      <c r="X134" s="49">
        <v>555</v>
      </c>
      <c r="Y134" s="50">
        <v>564.0568334869596</v>
      </c>
      <c r="Z134" s="49">
        <v>98.39434025983324</v>
      </c>
      <c r="AA134" s="50">
        <v>621.1506910729263</v>
      </c>
      <c r="AB134" s="51">
        <v>89.35029904600721</v>
      </c>
      <c r="AD134" s="14" t="s">
        <v>27</v>
      </c>
      <c r="AE134" s="47">
        <v>94664.39989618999</v>
      </c>
      <c r="AF134" s="48">
        <v>498</v>
      </c>
      <c r="AG134" s="49">
        <v>431</v>
      </c>
      <c r="AH134" s="50">
        <v>403.69348659573467</v>
      </c>
      <c r="AI134" s="49">
        <v>106.76416992370514</v>
      </c>
      <c r="AJ134" s="50">
        <v>453.90647609552855</v>
      </c>
      <c r="AK134" s="51">
        <v>94.95348110197315</v>
      </c>
      <c r="AM134" s="14" t="s">
        <v>27</v>
      </c>
      <c r="AN134" s="47">
        <v>48083.629186130005</v>
      </c>
      <c r="AO134" s="48">
        <v>283</v>
      </c>
      <c r="AP134" s="49">
        <v>230</v>
      </c>
      <c r="AQ134" s="50">
        <v>182.31262399797296</v>
      </c>
      <c r="AR134" s="49">
        <v>126.15692482302117</v>
      </c>
      <c r="AS134" s="50">
        <v>187.23811464384252</v>
      </c>
      <c r="AT134" s="51">
        <v>122.83823752311199</v>
      </c>
    </row>
    <row r="135" spans="1:46" ht="15.75" customHeight="1">
      <c r="A135" s="201"/>
      <c r="C135" s="14" t="s">
        <v>28</v>
      </c>
      <c r="D135" s="47">
        <v>13040.282998770002</v>
      </c>
      <c r="E135" s="48">
        <v>1928</v>
      </c>
      <c r="F135" s="49">
        <v>691</v>
      </c>
      <c r="G135" s="50">
        <v>720.4172246482249</v>
      </c>
      <c r="H135" s="49">
        <v>95.91664057413549</v>
      </c>
      <c r="I135" s="50">
        <v>619.1414555932462</v>
      </c>
      <c r="J135" s="51">
        <v>111.60615942570034</v>
      </c>
      <c r="L135" s="14" t="s">
        <v>28</v>
      </c>
      <c r="M135" s="47">
        <v>28540.73283865</v>
      </c>
      <c r="N135" s="48">
        <v>753</v>
      </c>
      <c r="O135" s="49">
        <v>568</v>
      </c>
      <c r="P135" s="50">
        <v>632.4302671884697</v>
      </c>
      <c r="Q135" s="49">
        <v>89.81227330012197</v>
      </c>
      <c r="R135" s="50">
        <v>539.7572029021594</v>
      </c>
      <c r="S135" s="51">
        <v>105.23250026974816</v>
      </c>
      <c r="U135" s="14" t="s">
        <v>28</v>
      </c>
      <c r="V135" s="47">
        <v>56086.344051190004</v>
      </c>
      <c r="W135" s="48">
        <v>581</v>
      </c>
      <c r="X135" s="49">
        <v>486</v>
      </c>
      <c r="Y135" s="50">
        <v>527.1087845135123</v>
      </c>
      <c r="Z135" s="49">
        <v>92.2010814994379</v>
      </c>
      <c r="AA135" s="50">
        <v>580.4627589513067</v>
      </c>
      <c r="AB135" s="51">
        <v>83.72630155947164</v>
      </c>
      <c r="AD135" s="14" t="s">
        <v>28</v>
      </c>
      <c r="AE135" s="47">
        <v>56557.87882797999</v>
      </c>
      <c r="AF135" s="48">
        <v>506</v>
      </c>
      <c r="AG135" s="49">
        <v>375</v>
      </c>
      <c r="AH135" s="50">
        <v>342.12877524016227</v>
      </c>
      <c r="AI135" s="49">
        <v>109.6078515280579</v>
      </c>
      <c r="AJ135" s="50">
        <v>384.68410290616265</v>
      </c>
      <c r="AK135" s="51">
        <v>97.4825830251361</v>
      </c>
      <c r="AM135" s="14" t="s">
        <v>28</v>
      </c>
      <c r="AN135" s="47">
        <v>25395.857287950003</v>
      </c>
      <c r="AO135" s="48">
        <v>187</v>
      </c>
      <c r="AP135" s="49">
        <v>153</v>
      </c>
      <c r="AQ135" s="50">
        <v>151.90357844469088</v>
      </c>
      <c r="AR135" s="49">
        <v>100.72178783840062</v>
      </c>
      <c r="AS135" s="50">
        <v>156.0075161660401</v>
      </c>
      <c r="AT135" s="51">
        <v>98.0721979043374</v>
      </c>
    </row>
    <row r="136" spans="1:46" ht="15.75" customHeight="1">
      <c r="A136" s="201"/>
      <c r="C136" s="14" t="s">
        <v>144</v>
      </c>
      <c r="D136" s="47">
        <v>5487.0655984800005</v>
      </c>
      <c r="E136" s="48">
        <v>853</v>
      </c>
      <c r="F136" s="49">
        <v>367</v>
      </c>
      <c r="G136" s="50">
        <v>377.24974834502757</v>
      </c>
      <c r="H136" s="49">
        <v>97.28303374886461</v>
      </c>
      <c r="I136" s="50">
        <v>324.2162323736462</v>
      </c>
      <c r="J136" s="51">
        <v>113.19605971395264</v>
      </c>
      <c r="L136" s="14" t="s">
        <v>144</v>
      </c>
      <c r="M136" s="47">
        <v>9504.07284174</v>
      </c>
      <c r="N136" s="48">
        <v>250</v>
      </c>
      <c r="O136" s="49">
        <v>193</v>
      </c>
      <c r="P136" s="50">
        <v>275.3629930840155</v>
      </c>
      <c r="Q136" s="49">
        <v>70.08930206576964</v>
      </c>
      <c r="R136" s="50">
        <v>235.01272257341552</v>
      </c>
      <c r="S136" s="51">
        <v>82.12321353781552</v>
      </c>
      <c r="U136" s="14" t="s">
        <v>144</v>
      </c>
      <c r="V136" s="47">
        <v>14870.60649902</v>
      </c>
      <c r="W136" s="48">
        <v>190</v>
      </c>
      <c r="X136" s="49">
        <v>161</v>
      </c>
      <c r="Y136" s="50">
        <v>197.6150646542263</v>
      </c>
      <c r="Z136" s="49">
        <v>81.47152155717839</v>
      </c>
      <c r="AA136" s="50">
        <v>217.61767022228887</v>
      </c>
      <c r="AB136" s="51">
        <v>73.98296279688323</v>
      </c>
      <c r="AD136" s="14" t="s">
        <v>144</v>
      </c>
      <c r="AE136" s="47">
        <v>16808.797255019996</v>
      </c>
      <c r="AF136" s="48">
        <v>141</v>
      </c>
      <c r="AG136" s="49">
        <v>95</v>
      </c>
      <c r="AH136" s="50">
        <v>137.26704086985913</v>
      </c>
      <c r="AI136" s="49">
        <v>69.20816490104723</v>
      </c>
      <c r="AJ136" s="50">
        <v>154.34085729427017</v>
      </c>
      <c r="AK136" s="51">
        <v>61.55207484617674</v>
      </c>
      <c r="AM136" s="14" t="s">
        <v>144</v>
      </c>
      <c r="AN136" s="47">
        <v>6875.20655005</v>
      </c>
      <c r="AO136" s="48">
        <v>57</v>
      </c>
      <c r="AP136" s="49">
        <v>44</v>
      </c>
      <c r="AQ136" s="50">
        <v>58.325784446956185</v>
      </c>
      <c r="AR136" s="49">
        <v>75.43833386418552</v>
      </c>
      <c r="AS136" s="50">
        <v>59.90155632389259</v>
      </c>
      <c r="AT136" s="51">
        <v>73.45385111880636</v>
      </c>
    </row>
    <row r="137" spans="1:46" ht="15.75" customHeight="1">
      <c r="A137" s="201"/>
      <c r="C137" s="14"/>
      <c r="D137" s="47"/>
      <c r="E137" s="48"/>
      <c r="F137" s="49"/>
      <c r="G137" s="50"/>
      <c r="H137" s="49"/>
      <c r="I137" s="50"/>
      <c r="J137" s="51"/>
      <c r="L137" s="14"/>
      <c r="M137" s="47"/>
      <c r="N137" s="48"/>
      <c r="O137" s="49"/>
      <c r="P137" s="50"/>
      <c r="Q137" s="49"/>
      <c r="R137" s="50"/>
      <c r="S137" s="51"/>
      <c r="U137" s="14"/>
      <c r="V137" s="47"/>
      <c r="W137" s="48"/>
      <c r="X137" s="49"/>
      <c r="Y137" s="50"/>
      <c r="Z137" s="49"/>
      <c r="AA137" s="50"/>
      <c r="AB137" s="51"/>
      <c r="AD137" s="14"/>
      <c r="AE137" s="47"/>
      <c r="AF137" s="48"/>
      <c r="AG137" s="49"/>
      <c r="AH137" s="50"/>
      <c r="AI137" s="49"/>
      <c r="AJ137" s="50"/>
      <c r="AK137" s="51"/>
      <c r="AM137" s="14"/>
      <c r="AN137" s="47"/>
      <c r="AO137" s="48"/>
      <c r="AP137" s="49"/>
      <c r="AQ137" s="50"/>
      <c r="AR137" s="49"/>
      <c r="AS137" s="50"/>
      <c r="AT137" s="51"/>
    </row>
    <row r="138" spans="1:46" ht="16.5" customHeight="1">
      <c r="A138" s="201"/>
      <c r="C138" s="14" t="s">
        <v>30</v>
      </c>
      <c r="D138" s="52">
        <v>59372.294835260014</v>
      </c>
      <c r="E138" s="53">
        <v>7848</v>
      </c>
      <c r="F138" s="54">
        <v>3089</v>
      </c>
      <c r="G138" s="55">
        <v>3594.2817054724155</v>
      </c>
      <c r="H138" s="54">
        <v>85.94206723688055</v>
      </c>
      <c r="I138" s="55">
        <v>3088.9999999999995</v>
      </c>
      <c r="J138" s="56">
        <v>100.00000000000001</v>
      </c>
      <c r="L138" s="14" t="s">
        <v>30</v>
      </c>
      <c r="M138" s="52">
        <v>240994.10792372006</v>
      </c>
      <c r="N138" s="53">
        <v>3200</v>
      </c>
      <c r="O138" s="54">
        <v>2633</v>
      </c>
      <c r="P138" s="55">
        <v>3085.070258541942</v>
      </c>
      <c r="Q138" s="54">
        <v>85.34651658936292</v>
      </c>
      <c r="R138" s="55">
        <v>2632.9999999999995</v>
      </c>
      <c r="S138" s="56">
        <v>100.00000000000001</v>
      </c>
      <c r="U138" s="14" t="s">
        <v>30</v>
      </c>
      <c r="V138" s="52">
        <v>647208.5801914101</v>
      </c>
      <c r="W138" s="53">
        <v>2870</v>
      </c>
      <c r="X138" s="54">
        <v>2568</v>
      </c>
      <c r="Y138" s="55">
        <v>2331.9590064248214</v>
      </c>
      <c r="Z138" s="54">
        <v>110.12200441452264</v>
      </c>
      <c r="AA138" s="55">
        <v>2568.0000000000005</v>
      </c>
      <c r="AB138" s="56">
        <v>99.99999999999999</v>
      </c>
      <c r="AD138" s="14" t="s">
        <v>30</v>
      </c>
      <c r="AE138" s="52">
        <v>585197.78732291</v>
      </c>
      <c r="AF138" s="53">
        <v>1994</v>
      </c>
      <c r="AG138" s="54">
        <v>1659</v>
      </c>
      <c r="AH138" s="55">
        <v>1475.4746396730718</v>
      </c>
      <c r="AI138" s="54">
        <v>112.4383947641142</v>
      </c>
      <c r="AJ138" s="55">
        <v>1659</v>
      </c>
      <c r="AK138" s="56">
        <v>100</v>
      </c>
      <c r="AM138" s="14" t="s">
        <v>30</v>
      </c>
      <c r="AN138" s="52">
        <v>341301.20184099005</v>
      </c>
      <c r="AO138" s="53">
        <v>849</v>
      </c>
      <c r="AP138" s="54">
        <v>714</v>
      </c>
      <c r="AQ138" s="55">
        <v>695.2174976882224</v>
      </c>
      <c r="AR138" s="54">
        <v>102.7016728396846</v>
      </c>
      <c r="AS138" s="55">
        <v>714.0000000000003</v>
      </c>
      <c r="AT138" s="56">
        <v>99.99999999999996</v>
      </c>
    </row>
    <row r="139" spans="1:46" ht="13.5" customHeight="1" thickBot="1">
      <c r="A139" s="202"/>
      <c r="C139" s="38"/>
      <c r="D139" s="65"/>
      <c r="E139" s="66"/>
      <c r="F139" s="64"/>
      <c r="G139" s="67"/>
      <c r="H139" s="64"/>
      <c r="I139" s="67"/>
      <c r="J139" s="68"/>
      <c r="L139" s="38"/>
      <c r="M139" s="65"/>
      <c r="N139" s="66"/>
      <c r="O139" s="64"/>
      <c r="P139" s="67"/>
      <c r="Q139" s="64"/>
      <c r="R139" s="67"/>
      <c r="S139" s="68"/>
      <c r="U139" s="38"/>
      <c r="V139" s="65"/>
      <c r="W139" s="66"/>
      <c r="X139" s="64"/>
      <c r="Y139" s="67"/>
      <c r="Z139" s="64"/>
      <c r="AA139" s="67"/>
      <c r="AB139" s="68"/>
      <c r="AD139" s="38"/>
      <c r="AE139" s="65"/>
      <c r="AF139" s="66"/>
      <c r="AG139" s="64"/>
      <c r="AH139" s="67"/>
      <c r="AI139" s="64"/>
      <c r="AJ139" s="67"/>
      <c r="AK139" s="68"/>
      <c r="AM139" s="38"/>
      <c r="AN139" s="65"/>
      <c r="AO139" s="66"/>
      <c r="AP139" s="64"/>
      <c r="AQ139" s="67"/>
      <c r="AR139" s="64"/>
      <c r="AS139" s="67"/>
      <c r="AT139" s="68"/>
    </row>
    <row r="140" ht="13.5" thickTop="1"/>
  </sheetData>
  <sheetProtection/>
  <mergeCells count="251">
    <mergeCell ref="C123:J123"/>
    <mergeCell ref="L123:S123"/>
    <mergeCell ref="U123:AB123"/>
    <mergeCell ref="AD123:AK123"/>
    <mergeCell ref="AM123:AT123"/>
    <mergeCell ref="C120:J120"/>
    <mergeCell ref="L120:S120"/>
    <mergeCell ref="U120:AB120"/>
    <mergeCell ref="C122:J122"/>
    <mergeCell ref="L122:S122"/>
    <mergeCell ref="U122:AB122"/>
    <mergeCell ref="AD122:AK122"/>
    <mergeCell ref="AM122:AT122"/>
    <mergeCell ref="C121:J121"/>
    <mergeCell ref="L121:S121"/>
    <mergeCell ref="U121:AB121"/>
    <mergeCell ref="AM98:AT98"/>
    <mergeCell ref="AM121:AT121"/>
    <mergeCell ref="C118:J118"/>
    <mergeCell ref="L118:S118"/>
    <mergeCell ref="U118:AB118"/>
    <mergeCell ref="AD118:AK118"/>
    <mergeCell ref="AM118:AT118"/>
    <mergeCell ref="C119:J119"/>
    <mergeCell ref="L119:S119"/>
    <mergeCell ref="U119:AB119"/>
    <mergeCell ref="AD119:AK119"/>
    <mergeCell ref="C76:J76"/>
    <mergeCell ref="L76:S76"/>
    <mergeCell ref="U76:AB76"/>
    <mergeCell ref="AD76:AK76"/>
    <mergeCell ref="AM76:AT76"/>
    <mergeCell ref="AM95:AT95"/>
    <mergeCell ref="D78:E78"/>
    <mergeCell ref="F78:G78"/>
    <mergeCell ref="M78:N78"/>
    <mergeCell ref="O78:P78"/>
    <mergeCell ref="V78:W78"/>
    <mergeCell ref="X78:Y78"/>
    <mergeCell ref="AE78:AF78"/>
    <mergeCell ref="C77:J77"/>
    <mergeCell ref="L77:S77"/>
    <mergeCell ref="U77:AB77"/>
    <mergeCell ref="AD77:AK77"/>
    <mergeCell ref="AM77:AT77"/>
    <mergeCell ref="C95:J95"/>
    <mergeCell ref="L95:S95"/>
    <mergeCell ref="U95:AB95"/>
    <mergeCell ref="AD95:AK95"/>
    <mergeCell ref="C75:J75"/>
    <mergeCell ref="L75:S75"/>
    <mergeCell ref="U75:AB75"/>
    <mergeCell ref="AD75:AK75"/>
    <mergeCell ref="AM75:AT75"/>
    <mergeCell ref="AM51:AT51"/>
    <mergeCell ref="C53:J53"/>
    <mergeCell ref="L53:S53"/>
    <mergeCell ref="U53:AB53"/>
    <mergeCell ref="AD53:AK53"/>
    <mergeCell ref="C74:J74"/>
    <mergeCell ref="L74:S74"/>
    <mergeCell ref="U74:AB74"/>
    <mergeCell ref="AD74:AK74"/>
    <mergeCell ref="AM74:AT74"/>
    <mergeCell ref="C49:J49"/>
    <mergeCell ref="L49:S49"/>
    <mergeCell ref="U49:AB49"/>
    <mergeCell ref="AD49:AK49"/>
    <mergeCell ref="AM53:AT53"/>
    <mergeCell ref="C54:J54"/>
    <mergeCell ref="L54:S54"/>
    <mergeCell ref="U54:AB54"/>
    <mergeCell ref="AD54:AK54"/>
    <mergeCell ref="AM54:AT54"/>
    <mergeCell ref="C50:J50"/>
    <mergeCell ref="L50:S50"/>
    <mergeCell ref="U50:AB50"/>
    <mergeCell ref="AD50:AK50"/>
    <mergeCell ref="AM50:AT50"/>
    <mergeCell ref="C52:J52"/>
    <mergeCell ref="L52:S52"/>
    <mergeCell ref="U52:AB52"/>
    <mergeCell ref="AD52:AK52"/>
    <mergeCell ref="AM52:AT52"/>
    <mergeCell ref="L26:S26"/>
    <mergeCell ref="U26:AB26"/>
    <mergeCell ref="AD26:AK26"/>
    <mergeCell ref="AM26:AT26"/>
    <mergeCell ref="U3:AB3"/>
    <mergeCell ref="C30:J30"/>
    <mergeCell ref="L30:S30"/>
    <mergeCell ref="U30:AB30"/>
    <mergeCell ref="AD30:AK30"/>
    <mergeCell ref="AM30:AT30"/>
    <mergeCell ref="C29:J29"/>
    <mergeCell ref="L29:S29"/>
    <mergeCell ref="U29:AB29"/>
    <mergeCell ref="AD29:AK29"/>
    <mergeCell ref="AM29:AT29"/>
    <mergeCell ref="AM27:AT27"/>
    <mergeCell ref="C28:J28"/>
    <mergeCell ref="L28:S28"/>
    <mergeCell ref="U28:AB28"/>
    <mergeCell ref="AD28:AK28"/>
    <mergeCell ref="AM28:AT28"/>
    <mergeCell ref="AD3:AK3"/>
    <mergeCell ref="AD4:AK4"/>
    <mergeCell ref="AD5:AK5"/>
    <mergeCell ref="AD7:AK7"/>
    <mergeCell ref="AM3:AT3"/>
    <mergeCell ref="AM4:AT4"/>
    <mergeCell ref="AM5:AT5"/>
    <mergeCell ref="AM7:AT7"/>
    <mergeCell ref="AM8:AT8"/>
    <mergeCell ref="AM6:AT6"/>
    <mergeCell ref="AE124:AF124"/>
    <mergeCell ref="AG124:AH124"/>
    <mergeCell ref="AN124:AO124"/>
    <mergeCell ref="AP124:AQ124"/>
    <mergeCell ref="AN78:AO78"/>
    <mergeCell ref="AP78:AQ78"/>
    <mergeCell ref="U4:AB4"/>
    <mergeCell ref="U5:AB5"/>
    <mergeCell ref="U7:AB7"/>
    <mergeCell ref="U8:AB8"/>
    <mergeCell ref="AN32:AO32"/>
    <mergeCell ref="AP32:AQ32"/>
    <mergeCell ref="AE32:AF32"/>
    <mergeCell ref="AG32:AH32"/>
    <mergeCell ref="AM49:AT49"/>
    <mergeCell ref="AM31:AT31"/>
    <mergeCell ref="AM119:AT119"/>
    <mergeCell ref="AD121:AK121"/>
    <mergeCell ref="AD120:AK120"/>
    <mergeCell ref="AM120:AT120"/>
    <mergeCell ref="AM100:AT100"/>
    <mergeCell ref="AD97:AK97"/>
    <mergeCell ref="AM97:AT97"/>
    <mergeCell ref="AD99:AK99"/>
    <mergeCell ref="AM99:AT99"/>
    <mergeCell ref="AN101:AO101"/>
    <mergeCell ref="AP101:AQ101"/>
    <mergeCell ref="AN55:AO55"/>
    <mergeCell ref="AP55:AQ55"/>
    <mergeCell ref="AD72:AK72"/>
    <mergeCell ref="AM72:AT72"/>
    <mergeCell ref="AD73:AK73"/>
    <mergeCell ref="AM73:AT73"/>
    <mergeCell ref="AD96:AK96"/>
    <mergeCell ref="AM96:AT96"/>
    <mergeCell ref="AE101:AF101"/>
    <mergeCell ref="AG101:AH101"/>
    <mergeCell ref="L98:S98"/>
    <mergeCell ref="U98:AB98"/>
    <mergeCell ref="AD98:AK98"/>
    <mergeCell ref="AG78:AH78"/>
    <mergeCell ref="L99:S99"/>
    <mergeCell ref="U99:AB99"/>
    <mergeCell ref="M55:N55"/>
    <mergeCell ref="O55:P55"/>
    <mergeCell ref="V55:W55"/>
    <mergeCell ref="X55:Y55"/>
    <mergeCell ref="AE55:AF55"/>
    <mergeCell ref="AG55:AH55"/>
    <mergeCell ref="AD100:AK100"/>
    <mergeCell ref="U96:AB96"/>
    <mergeCell ref="C100:J100"/>
    <mergeCell ref="L100:S100"/>
    <mergeCell ref="U100:AB100"/>
    <mergeCell ref="C97:J97"/>
    <mergeCell ref="L97:S97"/>
    <mergeCell ref="U97:AB97"/>
    <mergeCell ref="C99:J99"/>
    <mergeCell ref="D101:E101"/>
    <mergeCell ref="F101:G101"/>
    <mergeCell ref="M101:N101"/>
    <mergeCell ref="O101:P101"/>
    <mergeCell ref="V101:W101"/>
    <mergeCell ref="X101:Y101"/>
    <mergeCell ref="C98:J98"/>
    <mergeCell ref="C3:J3"/>
    <mergeCell ref="D124:E124"/>
    <mergeCell ref="F124:G124"/>
    <mergeCell ref="M124:N124"/>
    <mergeCell ref="O124:P124"/>
    <mergeCell ref="L5:S5"/>
    <mergeCell ref="L7:S7"/>
    <mergeCell ref="L8:S8"/>
    <mergeCell ref="D9:E9"/>
    <mergeCell ref="C96:J96"/>
    <mergeCell ref="L96:S96"/>
    <mergeCell ref="O9:P9"/>
    <mergeCell ref="C6:J6"/>
    <mergeCell ref="F9:G9"/>
    <mergeCell ref="M9:N9"/>
    <mergeCell ref="C26:J26"/>
    <mergeCell ref="C4:J4"/>
    <mergeCell ref="C5:J5"/>
    <mergeCell ref="C7:J7"/>
    <mergeCell ref="C8:J8"/>
    <mergeCell ref="C27:J27"/>
    <mergeCell ref="L27:S27"/>
    <mergeCell ref="L3:S3"/>
    <mergeCell ref="A95:A116"/>
    <mergeCell ref="A118:A139"/>
    <mergeCell ref="C1:J1"/>
    <mergeCell ref="L1:S1"/>
    <mergeCell ref="U1:AB1"/>
    <mergeCell ref="AD1:AK1"/>
    <mergeCell ref="F32:G32"/>
    <mergeCell ref="M32:N32"/>
    <mergeCell ref="O32:P32"/>
    <mergeCell ref="V32:W32"/>
    <mergeCell ref="U72:AB72"/>
    <mergeCell ref="D55:E55"/>
    <mergeCell ref="F55:G55"/>
    <mergeCell ref="C73:J73"/>
    <mergeCell ref="L73:S73"/>
    <mergeCell ref="U73:AB73"/>
    <mergeCell ref="V124:W124"/>
    <mergeCell ref="X124:Y124"/>
    <mergeCell ref="C31:J31"/>
    <mergeCell ref="L31:S31"/>
    <mergeCell ref="U31:AB31"/>
    <mergeCell ref="C51:J51"/>
    <mergeCell ref="L51:S51"/>
    <mergeCell ref="U51:AB51"/>
    <mergeCell ref="AM1:AT1"/>
    <mergeCell ref="A3:A24"/>
    <mergeCell ref="A26:A47"/>
    <mergeCell ref="A49:A70"/>
    <mergeCell ref="A72:A93"/>
    <mergeCell ref="AE9:AF9"/>
    <mergeCell ref="AG9:AH9"/>
    <mergeCell ref="AN9:AO9"/>
    <mergeCell ref="AP9:AQ9"/>
    <mergeCell ref="D32:E32"/>
    <mergeCell ref="C72:J72"/>
    <mergeCell ref="L72:S72"/>
    <mergeCell ref="AD27:AK27"/>
    <mergeCell ref="AD31:AK31"/>
    <mergeCell ref="AD51:AK51"/>
    <mergeCell ref="X32:Y32"/>
    <mergeCell ref="U27:AB27"/>
    <mergeCell ref="AD6:AK6"/>
    <mergeCell ref="U6:AB6"/>
    <mergeCell ref="V9:W9"/>
    <mergeCell ref="X9:Y9"/>
    <mergeCell ref="AD8:AK8"/>
    <mergeCell ref="L4:S4"/>
    <mergeCell ref="L6:S6"/>
  </mergeCells>
  <printOptions horizontalCentered="1"/>
  <pageMargins left="0.7086614173228347" right="0.7086614173228347" top="0.7480314960629921" bottom="0.7480314960629921" header="0.31496062992125984" footer="0.31496062992125984"/>
  <pageSetup horizontalDpi="600" verticalDpi="600" orientation="portrait" paperSize="9" scale="65"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rowBreaks count="1" manualBreakCount="1">
    <brk id="71" min="2" max="46" man="1"/>
  </rowBreaks>
  <colBreaks count="1" manualBreakCount="1">
    <brk id="11" min="2" max="139" man="1"/>
  </colBreaks>
</worksheet>
</file>

<file path=xl/worksheets/sheet5.xml><?xml version="1.0" encoding="utf-8"?>
<worksheet xmlns="http://schemas.openxmlformats.org/spreadsheetml/2006/main" xmlns:r="http://schemas.openxmlformats.org/officeDocument/2006/relationships">
  <sheetPr>
    <tabColor rgb="FFFFC000"/>
  </sheetPr>
  <dimension ref="A1:AQ69"/>
  <sheetViews>
    <sheetView zoomScale="80" zoomScaleNormal="80" zoomScaleSheetLayoutView="50"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8" width="12.7109375" style="118" customWidth="1"/>
    <col min="9" max="9" width="10.7109375" style="118" customWidth="1"/>
    <col min="10" max="10" width="25.7109375" style="118" customWidth="1"/>
    <col min="11" max="15" width="12.7109375" style="118" customWidth="1"/>
    <col min="16" max="16" width="10.7109375" style="118" customWidth="1"/>
    <col min="17" max="17" width="25.7109375" style="118" customWidth="1"/>
    <col min="18" max="22" width="12.7109375" style="118" customWidth="1"/>
    <col min="23" max="23" width="10.7109375" style="118" customWidth="1"/>
    <col min="24" max="24" width="25.7109375" style="118" customWidth="1"/>
    <col min="25" max="29" width="12.7109375" style="118" customWidth="1"/>
    <col min="30" max="30" width="10.7109375" style="118" customWidth="1"/>
    <col min="31" max="31" width="25.7109375" style="118" customWidth="1"/>
    <col min="32" max="36" width="12.7109375" style="118" customWidth="1"/>
    <col min="37" max="37" width="10.7109375" style="118" customWidth="1"/>
    <col min="38" max="38" width="25.7109375" style="118" customWidth="1"/>
    <col min="39" max="43" width="12.7109375" style="118" customWidth="1"/>
    <col min="44" max="44" width="10.7109375" style="118" customWidth="1"/>
    <col min="45" max="16384" width="9.140625" style="118" customWidth="1"/>
  </cols>
  <sheetData>
    <row r="1" spans="1:43" ht="21.75" thickBot="1" thickTop="1">
      <c r="A1" s="156" t="s">
        <v>19</v>
      </c>
      <c r="B1" s="91"/>
      <c r="C1" s="189" t="s">
        <v>165</v>
      </c>
      <c r="D1" s="190"/>
      <c r="E1" s="190"/>
      <c r="F1" s="190"/>
      <c r="G1" s="190"/>
      <c r="H1" s="191"/>
      <c r="I1" s="91"/>
      <c r="J1" s="189" t="s">
        <v>166</v>
      </c>
      <c r="K1" s="190"/>
      <c r="L1" s="190"/>
      <c r="M1" s="190"/>
      <c r="N1" s="190"/>
      <c r="O1" s="191"/>
      <c r="P1" s="91"/>
      <c r="Q1" s="189" t="s">
        <v>167</v>
      </c>
      <c r="R1" s="190"/>
      <c r="S1" s="190"/>
      <c r="T1" s="190"/>
      <c r="U1" s="190"/>
      <c r="V1" s="191"/>
      <c r="W1" s="91"/>
      <c r="X1" s="189" t="s">
        <v>168</v>
      </c>
      <c r="Y1" s="190"/>
      <c r="Z1" s="190"/>
      <c r="AA1" s="190"/>
      <c r="AB1" s="190"/>
      <c r="AC1" s="191"/>
      <c r="AD1" s="91"/>
      <c r="AE1" s="189" t="s">
        <v>169</v>
      </c>
      <c r="AF1" s="190"/>
      <c r="AG1" s="190"/>
      <c r="AH1" s="190"/>
      <c r="AI1" s="190"/>
      <c r="AJ1" s="191"/>
      <c r="AK1" s="91"/>
      <c r="AL1" s="189" t="s">
        <v>170</v>
      </c>
      <c r="AM1" s="190"/>
      <c r="AN1" s="190"/>
      <c r="AO1" s="190"/>
      <c r="AP1" s="190"/>
      <c r="AQ1" s="191"/>
    </row>
    <row r="2" spans="9:10" ht="14.25" thickBot="1" thickTop="1">
      <c r="I2" s="58"/>
      <c r="J2" s="58"/>
    </row>
    <row r="3" spans="1:43" ht="16.5" thickTop="1">
      <c r="A3" s="122" t="s">
        <v>185</v>
      </c>
      <c r="C3" s="192" t="s">
        <v>69</v>
      </c>
      <c r="D3" s="193"/>
      <c r="E3" s="193"/>
      <c r="F3" s="193"/>
      <c r="G3" s="193"/>
      <c r="H3" s="194"/>
      <c r="I3" s="59"/>
      <c r="J3" s="192" t="s">
        <v>70</v>
      </c>
      <c r="K3" s="193"/>
      <c r="L3" s="193"/>
      <c r="M3" s="193"/>
      <c r="N3" s="193"/>
      <c r="O3" s="194"/>
      <c r="Q3" s="192" t="s">
        <v>71</v>
      </c>
      <c r="R3" s="193"/>
      <c r="S3" s="193"/>
      <c r="T3" s="193"/>
      <c r="U3" s="193"/>
      <c r="V3" s="194"/>
      <c r="X3" s="192" t="s">
        <v>72</v>
      </c>
      <c r="Y3" s="193"/>
      <c r="Z3" s="193"/>
      <c r="AA3" s="193"/>
      <c r="AB3" s="193"/>
      <c r="AC3" s="194"/>
      <c r="AE3" s="192" t="s">
        <v>73</v>
      </c>
      <c r="AF3" s="193"/>
      <c r="AG3" s="193"/>
      <c r="AH3" s="193"/>
      <c r="AI3" s="193"/>
      <c r="AJ3" s="194"/>
      <c r="AL3" s="192" t="s">
        <v>74</v>
      </c>
      <c r="AM3" s="193"/>
      <c r="AN3" s="193"/>
      <c r="AO3" s="193"/>
      <c r="AP3" s="193"/>
      <c r="AQ3" s="194"/>
    </row>
    <row r="4" spans="1:43" ht="15.75">
      <c r="A4" s="123"/>
      <c r="C4" s="195" t="str">
        <f>"Comparison of actual Claim Inceptions with those expected using "&amp;Comparison_Basis</f>
        <v>Comparison of actual Claim Inceptions with those expected using IPM 1991-98</v>
      </c>
      <c r="D4" s="196"/>
      <c r="E4" s="196"/>
      <c r="F4" s="196"/>
      <c r="G4" s="196"/>
      <c r="H4" s="197"/>
      <c r="I4" s="57"/>
      <c r="J4" s="195" t="str">
        <f>"Comparison of actual Claim Inceptions with those expected using "&amp;Comparison_Basis</f>
        <v>Comparison of actual Claim Inceptions with those expected using IPM 1991-98</v>
      </c>
      <c r="K4" s="196"/>
      <c r="L4" s="196"/>
      <c r="M4" s="196"/>
      <c r="N4" s="196"/>
      <c r="O4" s="197"/>
      <c r="Q4" s="195" t="str">
        <f>"Comparison of actual Claim Inceptions with those expected using "&amp;Comparison_Basis</f>
        <v>Comparison of actual Claim Inceptions with those expected using IPM 1991-98</v>
      </c>
      <c r="R4" s="196"/>
      <c r="S4" s="196"/>
      <c r="T4" s="196"/>
      <c r="U4" s="196"/>
      <c r="V4" s="197"/>
      <c r="X4" s="195" t="str">
        <f>"Comparison of actual Claim Inceptions with those expected using "&amp;Comparison_Basis</f>
        <v>Comparison of actual Claim Inceptions with those expected using IPM 1991-98</v>
      </c>
      <c r="Y4" s="196"/>
      <c r="Z4" s="196"/>
      <c r="AA4" s="196"/>
      <c r="AB4" s="196"/>
      <c r="AC4" s="197"/>
      <c r="AE4" s="195" t="str">
        <f>"Comparison of actual Claim Inceptions with those expected using "&amp;Comparison_Basis</f>
        <v>Comparison of actual Claim Inceptions with those expected using IPM 1991-98</v>
      </c>
      <c r="AF4" s="196"/>
      <c r="AG4" s="196"/>
      <c r="AH4" s="196"/>
      <c r="AI4" s="196"/>
      <c r="AJ4" s="197"/>
      <c r="AL4" s="195" t="str">
        <f>"Comparison of actual Claim Inceptions with those expected using "&amp;Comparison_Basis</f>
        <v>Comparison of actual Claim Inceptions with those expected using IPM 1991-98</v>
      </c>
      <c r="AM4" s="196"/>
      <c r="AN4" s="196"/>
      <c r="AO4" s="196"/>
      <c r="AP4" s="196"/>
      <c r="AQ4" s="197"/>
    </row>
    <row r="5" spans="1:43" ht="15.75">
      <c r="A5" s="124" t="str">
        <f>Office</f>
        <v>All Offices</v>
      </c>
      <c r="C5" s="195" t="str">
        <f>Investigation&amp;", "&amp;Data_Subset&amp;" business"</f>
        <v>Individual Income Protection, Standard* business</v>
      </c>
      <c r="D5" s="196"/>
      <c r="E5" s="196"/>
      <c r="F5" s="196"/>
      <c r="G5" s="196"/>
      <c r="H5" s="197"/>
      <c r="I5" s="57"/>
      <c r="J5" s="195" t="str">
        <f>Investigation&amp;", "&amp;Data_Subset&amp;" business"</f>
        <v>Individual Income Protection, Standard* business</v>
      </c>
      <c r="K5" s="196"/>
      <c r="L5" s="196"/>
      <c r="M5" s="196"/>
      <c r="N5" s="196"/>
      <c r="O5" s="197"/>
      <c r="Q5" s="195" t="str">
        <f>Investigation&amp;", "&amp;Data_Subset&amp;" business"</f>
        <v>Individual Income Protection, Standard* business</v>
      </c>
      <c r="R5" s="196"/>
      <c r="S5" s="196"/>
      <c r="T5" s="196"/>
      <c r="U5" s="196"/>
      <c r="V5" s="197"/>
      <c r="X5" s="195" t="str">
        <f>Investigation&amp;", "&amp;Data_Subset&amp;" business"</f>
        <v>Individual Income Protection, Standard* business</v>
      </c>
      <c r="Y5" s="196"/>
      <c r="Z5" s="196"/>
      <c r="AA5" s="196"/>
      <c r="AB5" s="196"/>
      <c r="AC5" s="197"/>
      <c r="AE5" s="195" t="str">
        <f>Investigation&amp;", "&amp;Data_Subset&amp;" business"</f>
        <v>Individual Income Protection, Standard* business</v>
      </c>
      <c r="AF5" s="196"/>
      <c r="AG5" s="196"/>
      <c r="AH5" s="196"/>
      <c r="AI5" s="196"/>
      <c r="AJ5" s="197"/>
      <c r="AL5" s="195" t="str">
        <f>Investigation&amp;", "&amp;Data_Subset&amp;" business"</f>
        <v>Individual Income Protection, Standard* business</v>
      </c>
      <c r="AM5" s="196"/>
      <c r="AN5" s="196"/>
      <c r="AO5" s="196"/>
      <c r="AP5" s="196"/>
      <c r="AQ5" s="197"/>
    </row>
    <row r="6" spans="1:43" ht="15.75">
      <c r="A6" s="124" t="str">
        <f>Period</f>
        <v>1999-2002</v>
      </c>
      <c r="C6" s="195" t="str">
        <f>Office&amp;" experience for "&amp;Period</f>
        <v>All Offices experience for 1999-2002</v>
      </c>
      <c r="D6" s="196"/>
      <c r="E6" s="196"/>
      <c r="F6" s="196"/>
      <c r="G6" s="196"/>
      <c r="H6" s="197"/>
      <c r="I6" s="57"/>
      <c r="J6" s="195" t="str">
        <f>Office&amp;" experience for "&amp;Period</f>
        <v>All Offices experience for 1999-2002</v>
      </c>
      <c r="K6" s="196"/>
      <c r="L6" s="196"/>
      <c r="M6" s="196"/>
      <c r="N6" s="196"/>
      <c r="O6" s="197"/>
      <c r="Q6" s="195" t="str">
        <f>Office&amp;" experience for "&amp;Period</f>
        <v>All Offices experience for 1999-2002</v>
      </c>
      <c r="R6" s="196"/>
      <c r="S6" s="196"/>
      <c r="T6" s="196"/>
      <c r="U6" s="196"/>
      <c r="V6" s="197"/>
      <c r="X6" s="195" t="str">
        <f>Office&amp;" experience for "&amp;Period</f>
        <v>All Offices experience for 1999-2002</v>
      </c>
      <c r="Y6" s="196"/>
      <c r="Z6" s="196"/>
      <c r="AA6" s="196"/>
      <c r="AB6" s="196"/>
      <c r="AC6" s="197"/>
      <c r="AE6" s="195" t="str">
        <f>Office&amp;" experience for "&amp;Period</f>
        <v>All Offices experience for 1999-2002</v>
      </c>
      <c r="AF6" s="196"/>
      <c r="AG6" s="196"/>
      <c r="AH6" s="196"/>
      <c r="AI6" s="196"/>
      <c r="AJ6" s="197"/>
      <c r="AL6" s="195" t="str">
        <f>Office&amp;" experience for "&amp;Period</f>
        <v>All Offices experience for 1999-2002</v>
      </c>
      <c r="AM6" s="196"/>
      <c r="AN6" s="196"/>
      <c r="AO6" s="196"/>
      <c r="AP6" s="196"/>
      <c r="AQ6" s="197"/>
    </row>
    <row r="7" spans="1:43" ht="15.75">
      <c r="A7" s="124" t="str">
        <f>Comparison_Basis</f>
        <v>IPM 1991-98</v>
      </c>
      <c r="C7" s="195" t="str">
        <f>$A3&amp;", "&amp;C1</f>
        <v>Females, CMI Occupation Class 1</v>
      </c>
      <c r="D7" s="196"/>
      <c r="E7" s="196"/>
      <c r="F7" s="196"/>
      <c r="G7" s="196"/>
      <c r="H7" s="197"/>
      <c r="I7" s="57"/>
      <c r="J7" s="195" t="str">
        <f>$A3&amp;", "&amp;J1</f>
        <v>Females, CMI Occupation Class 2</v>
      </c>
      <c r="K7" s="196"/>
      <c r="L7" s="196"/>
      <c r="M7" s="196"/>
      <c r="N7" s="196"/>
      <c r="O7" s="197"/>
      <c r="Q7" s="195" t="str">
        <f>$A3&amp;", "&amp;Q1</f>
        <v>Females, CMI Occupation Class 3</v>
      </c>
      <c r="R7" s="196"/>
      <c r="S7" s="196"/>
      <c r="T7" s="196"/>
      <c r="U7" s="196"/>
      <c r="V7" s="197"/>
      <c r="X7" s="195" t="str">
        <f>$A3&amp;", "&amp;X1</f>
        <v>Females, CMI Occupation Class 4</v>
      </c>
      <c r="Y7" s="196"/>
      <c r="Z7" s="196"/>
      <c r="AA7" s="196"/>
      <c r="AB7" s="196"/>
      <c r="AC7" s="197"/>
      <c r="AE7" s="195" t="str">
        <f>$A3&amp;", "&amp;AE1</f>
        <v>Females, CMI Occupation Class Unknown</v>
      </c>
      <c r="AF7" s="196"/>
      <c r="AG7" s="196"/>
      <c r="AH7" s="196"/>
      <c r="AI7" s="196"/>
      <c r="AJ7" s="197"/>
      <c r="AL7" s="195" t="str">
        <f>$A3&amp;", "&amp;AL1</f>
        <v>Females, All CMI Occupation Classes</v>
      </c>
      <c r="AM7" s="196"/>
      <c r="AN7" s="196"/>
      <c r="AO7" s="196"/>
      <c r="AP7" s="196"/>
      <c r="AQ7" s="197"/>
    </row>
    <row r="8" spans="1:43" ht="16.5" thickBot="1">
      <c r="A8" s="125"/>
      <c r="C8" s="198" t="s">
        <v>160</v>
      </c>
      <c r="D8" s="199"/>
      <c r="E8" s="199"/>
      <c r="F8" s="199"/>
      <c r="G8" s="199"/>
      <c r="H8" s="200"/>
      <c r="I8" s="57"/>
      <c r="J8" s="198" t="s">
        <v>160</v>
      </c>
      <c r="K8" s="199"/>
      <c r="L8" s="199"/>
      <c r="M8" s="199"/>
      <c r="N8" s="199"/>
      <c r="O8" s="200"/>
      <c r="Q8" s="198" t="s">
        <v>160</v>
      </c>
      <c r="R8" s="199"/>
      <c r="S8" s="199"/>
      <c r="T8" s="199"/>
      <c r="U8" s="199"/>
      <c r="V8" s="200"/>
      <c r="X8" s="198" t="s">
        <v>160</v>
      </c>
      <c r="Y8" s="199"/>
      <c r="Z8" s="199"/>
      <c r="AA8" s="199"/>
      <c r="AB8" s="199"/>
      <c r="AC8" s="200"/>
      <c r="AE8" s="198" t="s">
        <v>160</v>
      </c>
      <c r="AF8" s="199"/>
      <c r="AG8" s="199"/>
      <c r="AH8" s="199"/>
      <c r="AI8" s="199"/>
      <c r="AJ8" s="200"/>
      <c r="AL8" s="198" t="s">
        <v>160</v>
      </c>
      <c r="AM8" s="199"/>
      <c r="AN8" s="199"/>
      <c r="AO8" s="199"/>
      <c r="AP8" s="199"/>
      <c r="AQ8" s="200"/>
    </row>
    <row r="9" spans="1:43" ht="17.25" thickBot="1" thickTop="1">
      <c r="A9" s="69" t="s">
        <v>17</v>
      </c>
      <c r="C9" s="11" t="s">
        <v>17</v>
      </c>
      <c r="D9" s="12" t="s">
        <v>1</v>
      </c>
      <c r="E9" s="12" t="s">
        <v>2</v>
      </c>
      <c r="F9" s="12" t="s">
        <v>3</v>
      </c>
      <c r="G9" s="12" t="s">
        <v>4</v>
      </c>
      <c r="H9" s="13" t="s">
        <v>5</v>
      </c>
      <c r="J9" s="11" t="s">
        <v>17</v>
      </c>
      <c r="K9" s="12" t="s">
        <v>1</v>
      </c>
      <c r="L9" s="12" t="s">
        <v>2</v>
      </c>
      <c r="M9" s="12" t="s">
        <v>3</v>
      </c>
      <c r="N9" s="12" t="s">
        <v>4</v>
      </c>
      <c r="O9" s="13" t="s">
        <v>5</v>
      </c>
      <c r="Q9" s="11" t="s">
        <v>17</v>
      </c>
      <c r="R9" s="12" t="s">
        <v>1</v>
      </c>
      <c r="S9" s="12" t="s">
        <v>2</v>
      </c>
      <c r="T9" s="12" t="s">
        <v>3</v>
      </c>
      <c r="U9" s="12" t="s">
        <v>4</v>
      </c>
      <c r="V9" s="13" t="s">
        <v>5</v>
      </c>
      <c r="X9" s="11" t="s">
        <v>17</v>
      </c>
      <c r="Y9" s="12" t="s">
        <v>1</v>
      </c>
      <c r="Z9" s="12" t="s">
        <v>2</v>
      </c>
      <c r="AA9" s="12" t="s">
        <v>3</v>
      </c>
      <c r="AB9" s="12" t="s">
        <v>4</v>
      </c>
      <c r="AC9" s="13" t="s">
        <v>5</v>
      </c>
      <c r="AE9" s="11" t="s">
        <v>17</v>
      </c>
      <c r="AF9" s="12" t="s">
        <v>1</v>
      </c>
      <c r="AG9" s="12" t="s">
        <v>2</v>
      </c>
      <c r="AH9" s="12" t="s">
        <v>3</v>
      </c>
      <c r="AI9" s="12" t="s">
        <v>4</v>
      </c>
      <c r="AJ9" s="13" t="s">
        <v>5</v>
      </c>
      <c r="AL9" s="11" t="s">
        <v>17</v>
      </c>
      <c r="AM9" s="12" t="s">
        <v>1</v>
      </c>
      <c r="AN9" s="12" t="s">
        <v>2</v>
      </c>
      <c r="AO9" s="12" t="s">
        <v>3</v>
      </c>
      <c r="AP9" s="12" t="s">
        <v>4</v>
      </c>
      <c r="AQ9" s="13" t="s">
        <v>5</v>
      </c>
    </row>
    <row r="10" spans="1:43" ht="16.5" thickTop="1">
      <c r="A10" s="70"/>
      <c r="C10" s="14"/>
      <c r="D10" s="15"/>
      <c r="E10" s="15"/>
      <c r="F10" s="15"/>
      <c r="G10" s="15"/>
      <c r="H10" s="16"/>
      <c r="J10" s="14"/>
      <c r="K10" s="15"/>
      <c r="L10" s="15"/>
      <c r="M10" s="15"/>
      <c r="N10" s="15"/>
      <c r="O10" s="16"/>
      <c r="Q10" s="14"/>
      <c r="R10" s="15"/>
      <c r="S10" s="15"/>
      <c r="T10" s="15"/>
      <c r="U10" s="15"/>
      <c r="V10" s="16"/>
      <c r="X10" s="14"/>
      <c r="Y10" s="15"/>
      <c r="Z10" s="15"/>
      <c r="AA10" s="15"/>
      <c r="AB10" s="15"/>
      <c r="AC10" s="16"/>
      <c r="AE10" s="14"/>
      <c r="AF10" s="15"/>
      <c r="AG10" s="15"/>
      <c r="AH10" s="15"/>
      <c r="AI10" s="15"/>
      <c r="AJ10" s="16"/>
      <c r="AL10" s="14"/>
      <c r="AM10" s="15"/>
      <c r="AN10" s="15"/>
      <c r="AO10" s="15"/>
      <c r="AP10" s="15"/>
      <c r="AQ10" s="16"/>
    </row>
    <row r="11" spans="1:43" ht="15.75">
      <c r="A11" s="71" t="s">
        <v>171</v>
      </c>
      <c r="C11" s="14" t="s">
        <v>171</v>
      </c>
      <c r="D11" s="15"/>
      <c r="E11" s="15"/>
      <c r="F11" s="15"/>
      <c r="G11" s="15"/>
      <c r="H11" s="16"/>
      <c r="J11" s="14" t="s">
        <v>171</v>
      </c>
      <c r="K11" s="15"/>
      <c r="L11" s="15"/>
      <c r="M11" s="15"/>
      <c r="N11" s="15"/>
      <c r="O11" s="16"/>
      <c r="Q11" s="14" t="s">
        <v>171</v>
      </c>
      <c r="R11" s="15"/>
      <c r="S11" s="15"/>
      <c r="T11" s="15"/>
      <c r="U11" s="15"/>
      <c r="V11" s="16"/>
      <c r="X11" s="14" t="s">
        <v>171</v>
      </c>
      <c r="Y11" s="15"/>
      <c r="Z11" s="15"/>
      <c r="AA11" s="15"/>
      <c r="AB11" s="15"/>
      <c r="AC11" s="16"/>
      <c r="AE11" s="14" t="s">
        <v>171</v>
      </c>
      <c r="AF11" s="15"/>
      <c r="AG11" s="15"/>
      <c r="AH11" s="15"/>
      <c r="AI11" s="15"/>
      <c r="AJ11" s="16"/>
      <c r="AL11" s="14" t="s">
        <v>171</v>
      </c>
      <c r="AM11" s="15"/>
      <c r="AN11" s="15"/>
      <c r="AO11" s="15"/>
      <c r="AP11" s="15"/>
      <c r="AQ11" s="16"/>
    </row>
    <row r="12" spans="1:43" ht="15.75">
      <c r="A12" s="72" t="s">
        <v>18</v>
      </c>
      <c r="C12" s="17" t="s">
        <v>18</v>
      </c>
      <c r="D12" s="18">
        <v>4907.83077076</v>
      </c>
      <c r="E12" s="18">
        <v>36991.00916832</v>
      </c>
      <c r="F12" s="18">
        <v>85104.48995013002</v>
      </c>
      <c r="G12" s="18">
        <v>124425.86811304</v>
      </c>
      <c r="H12" s="19">
        <v>98843.26484687</v>
      </c>
      <c r="J12" s="17" t="s">
        <v>18</v>
      </c>
      <c r="K12" s="18">
        <v>23.765246670000003</v>
      </c>
      <c r="L12" s="18">
        <v>8233.430883470002</v>
      </c>
      <c r="M12" s="18">
        <v>21791.512842090004</v>
      </c>
      <c r="N12" s="18">
        <v>23359.543448070002</v>
      </c>
      <c r="O12" s="19">
        <v>30223.180646030003</v>
      </c>
      <c r="Q12" s="17" t="s">
        <v>18</v>
      </c>
      <c r="R12" s="18">
        <v>3.4988154400000004</v>
      </c>
      <c r="S12" s="18">
        <v>1285.7932781199997</v>
      </c>
      <c r="T12" s="18">
        <v>5111.70739524</v>
      </c>
      <c r="U12" s="18">
        <v>6480.37901947</v>
      </c>
      <c r="V12" s="19">
        <v>8618.142077050003</v>
      </c>
      <c r="X12" s="17" t="s">
        <v>18</v>
      </c>
      <c r="Y12" s="18">
        <v>0</v>
      </c>
      <c r="Z12" s="18">
        <v>113.26327138000002</v>
      </c>
      <c r="AA12" s="18">
        <v>1348.1377246900001</v>
      </c>
      <c r="AB12" s="18">
        <v>866.22012079</v>
      </c>
      <c r="AC12" s="19">
        <v>1224.7171005300002</v>
      </c>
      <c r="AE12" s="17" t="s">
        <v>18</v>
      </c>
      <c r="AF12" s="18">
        <v>0</v>
      </c>
      <c r="AG12" s="18">
        <v>7396.66291474</v>
      </c>
      <c r="AH12" s="18">
        <v>36530.94350700999</v>
      </c>
      <c r="AI12" s="18">
        <v>28443.601180399997</v>
      </c>
      <c r="AJ12" s="19">
        <v>19287.980785180007</v>
      </c>
      <c r="AL12" s="17" t="s">
        <v>18</v>
      </c>
      <c r="AM12" s="18">
        <v>4935.094832829999</v>
      </c>
      <c r="AN12" s="18">
        <v>54020.159515980005</v>
      </c>
      <c r="AO12" s="18">
        <v>149886.79141912</v>
      </c>
      <c r="AP12" s="18">
        <v>183575.61188185998</v>
      </c>
      <c r="AQ12" s="19">
        <v>158197.28545566997</v>
      </c>
    </row>
    <row r="13" spans="1:43" ht="15.75">
      <c r="A13" s="72" t="s">
        <v>19</v>
      </c>
      <c r="C13" s="17" t="s">
        <v>19</v>
      </c>
      <c r="D13" s="18">
        <v>695</v>
      </c>
      <c r="E13" s="18">
        <v>334</v>
      </c>
      <c r="F13" s="18">
        <v>352</v>
      </c>
      <c r="G13" s="18">
        <v>439</v>
      </c>
      <c r="H13" s="19">
        <v>259</v>
      </c>
      <c r="J13" s="17" t="s">
        <v>19</v>
      </c>
      <c r="K13" s="18">
        <v>0</v>
      </c>
      <c r="L13" s="18">
        <v>94</v>
      </c>
      <c r="M13" s="18">
        <v>117</v>
      </c>
      <c r="N13" s="18">
        <v>96</v>
      </c>
      <c r="O13" s="19">
        <v>100</v>
      </c>
      <c r="Q13" s="17" t="s">
        <v>19</v>
      </c>
      <c r="R13" s="18">
        <v>0</v>
      </c>
      <c r="S13" s="18">
        <v>6</v>
      </c>
      <c r="T13" s="18">
        <v>20</v>
      </c>
      <c r="U13" s="18">
        <v>27</v>
      </c>
      <c r="V13" s="19">
        <v>15</v>
      </c>
      <c r="X13" s="17" t="s">
        <v>19</v>
      </c>
      <c r="Y13" s="18">
        <v>0</v>
      </c>
      <c r="Z13" s="18">
        <v>3</v>
      </c>
      <c r="AA13" s="18">
        <v>10</v>
      </c>
      <c r="AB13" s="18">
        <v>6</v>
      </c>
      <c r="AC13" s="19">
        <v>3</v>
      </c>
      <c r="AE13" s="17" t="s">
        <v>19</v>
      </c>
      <c r="AF13" s="18">
        <v>0</v>
      </c>
      <c r="AG13" s="18">
        <v>104</v>
      </c>
      <c r="AH13" s="18">
        <v>189</v>
      </c>
      <c r="AI13" s="18">
        <v>224</v>
      </c>
      <c r="AJ13" s="19">
        <v>79</v>
      </c>
      <c r="AL13" s="17" t="s">
        <v>19</v>
      </c>
      <c r="AM13" s="18">
        <v>695</v>
      </c>
      <c r="AN13" s="18">
        <v>541</v>
      </c>
      <c r="AO13" s="18">
        <v>688</v>
      </c>
      <c r="AP13" s="18">
        <v>792</v>
      </c>
      <c r="AQ13" s="19">
        <v>456</v>
      </c>
    </row>
    <row r="14" spans="1:43" ht="15.75">
      <c r="A14" s="72"/>
      <c r="C14" s="17"/>
      <c r="D14" s="18"/>
      <c r="E14" s="18"/>
      <c r="F14" s="18"/>
      <c r="G14" s="18"/>
      <c r="H14" s="19"/>
      <c r="J14" s="17"/>
      <c r="K14" s="18"/>
      <c r="L14" s="18"/>
      <c r="M14" s="18"/>
      <c r="N14" s="18"/>
      <c r="O14" s="19"/>
      <c r="Q14" s="17"/>
      <c r="R14" s="18"/>
      <c r="S14" s="18"/>
      <c r="T14" s="18"/>
      <c r="U14" s="18"/>
      <c r="V14" s="19"/>
      <c r="X14" s="17"/>
      <c r="Y14" s="18"/>
      <c r="Z14" s="18"/>
      <c r="AA14" s="18"/>
      <c r="AB14" s="18"/>
      <c r="AC14" s="19"/>
      <c r="AE14" s="17"/>
      <c r="AF14" s="18"/>
      <c r="AG14" s="18"/>
      <c r="AH14" s="18"/>
      <c r="AI14" s="18"/>
      <c r="AJ14" s="19"/>
      <c r="AL14" s="17"/>
      <c r="AM14" s="18"/>
      <c r="AN14" s="18"/>
      <c r="AO14" s="18"/>
      <c r="AP14" s="18"/>
      <c r="AQ14" s="19"/>
    </row>
    <row r="15" spans="1:43" ht="15.75">
      <c r="A15" s="71" t="s">
        <v>172</v>
      </c>
      <c r="C15" s="14" t="s">
        <v>172</v>
      </c>
      <c r="D15" s="18"/>
      <c r="E15" s="18"/>
      <c r="F15" s="18"/>
      <c r="G15" s="18"/>
      <c r="H15" s="19"/>
      <c r="J15" s="14" t="s">
        <v>172</v>
      </c>
      <c r="K15" s="18"/>
      <c r="L15" s="18"/>
      <c r="M15" s="18"/>
      <c r="N15" s="18"/>
      <c r="O15" s="19"/>
      <c r="Q15" s="14" t="s">
        <v>172</v>
      </c>
      <c r="R15" s="18"/>
      <c r="S15" s="18"/>
      <c r="T15" s="18"/>
      <c r="U15" s="18"/>
      <c r="V15" s="19"/>
      <c r="X15" s="14" t="s">
        <v>172</v>
      </c>
      <c r="Y15" s="18"/>
      <c r="Z15" s="18"/>
      <c r="AA15" s="18"/>
      <c r="AB15" s="18"/>
      <c r="AC15" s="19"/>
      <c r="AE15" s="14" t="s">
        <v>172</v>
      </c>
      <c r="AF15" s="18"/>
      <c r="AG15" s="18"/>
      <c r="AH15" s="18"/>
      <c r="AI15" s="18"/>
      <c r="AJ15" s="19"/>
      <c r="AL15" s="14" t="s">
        <v>172</v>
      </c>
      <c r="AM15" s="18"/>
      <c r="AN15" s="18"/>
      <c r="AO15" s="18"/>
      <c r="AP15" s="18"/>
      <c r="AQ15" s="19"/>
    </row>
    <row r="16" spans="1:43" ht="15.75">
      <c r="A16" s="72" t="s">
        <v>65</v>
      </c>
      <c r="C16" s="17" t="s">
        <v>65</v>
      </c>
      <c r="D16" s="18">
        <v>425</v>
      </c>
      <c r="E16" s="18">
        <v>289</v>
      </c>
      <c r="F16" s="18">
        <v>321</v>
      </c>
      <c r="G16" s="18">
        <v>405</v>
      </c>
      <c r="H16" s="19">
        <v>244</v>
      </c>
      <c r="J16" s="17" t="s">
        <v>65</v>
      </c>
      <c r="K16" s="18">
        <v>0</v>
      </c>
      <c r="L16" s="18">
        <v>91</v>
      </c>
      <c r="M16" s="18">
        <v>115</v>
      </c>
      <c r="N16" s="18">
        <v>94</v>
      </c>
      <c r="O16" s="19">
        <v>96</v>
      </c>
      <c r="Q16" s="17" t="s">
        <v>65</v>
      </c>
      <c r="R16" s="18">
        <v>0</v>
      </c>
      <c r="S16" s="18">
        <v>6</v>
      </c>
      <c r="T16" s="18">
        <v>20</v>
      </c>
      <c r="U16" s="18">
        <v>23</v>
      </c>
      <c r="V16" s="19">
        <v>15</v>
      </c>
      <c r="X16" s="17" t="s">
        <v>65</v>
      </c>
      <c r="Y16" s="18">
        <v>0</v>
      </c>
      <c r="Z16" s="18">
        <v>3</v>
      </c>
      <c r="AA16" s="18">
        <v>10</v>
      </c>
      <c r="AB16" s="18">
        <v>6</v>
      </c>
      <c r="AC16" s="19">
        <v>3</v>
      </c>
      <c r="AE16" s="17" t="s">
        <v>65</v>
      </c>
      <c r="AF16" s="18">
        <v>0</v>
      </c>
      <c r="AG16" s="18">
        <v>100</v>
      </c>
      <c r="AH16" s="18">
        <v>181</v>
      </c>
      <c r="AI16" s="18">
        <v>205</v>
      </c>
      <c r="AJ16" s="19">
        <v>76</v>
      </c>
      <c r="AL16" s="17" t="s">
        <v>65</v>
      </c>
      <c r="AM16" s="18">
        <v>425</v>
      </c>
      <c r="AN16" s="18">
        <v>489</v>
      </c>
      <c r="AO16" s="18">
        <v>647</v>
      </c>
      <c r="AP16" s="18">
        <v>733</v>
      </c>
      <c r="AQ16" s="19">
        <v>434</v>
      </c>
    </row>
    <row r="17" spans="1:43" ht="15.75">
      <c r="A17" s="72" t="s">
        <v>66</v>
      </c>
      <c r="C17" s="17" t="s">
        <v>66</v>
      </c>
      <c r="D17" s="20">
        <v>457.9735084208299</v>
      </c>
      <c r="E17" s="20">
        <v>334.26837369980274</v>
      </c>
      <c r="F17" s="20">
        <v>228.96057188245018</v>
      </c>
      <c r="G17" s="20">
        <v>219.93020077171803</v>
      </c>
      <c r="H17" s="21">
        <v>153.0804787194395</v>
      </c>
      <c r="J17" s="17" t="s">
        <v>66</v>
      </c>
      <c r="K17" s="20">
        <v>3.602980439705036</v>
      </c>
      <c r="L17" s="20">
        <v>81.47516535382013</v>
      </c>
      <c r="M17" s="20">
        <v>59.471405445187926</v>
      </c>
      <c r="N17" s="20">
        <v>44.46088294930607</v>
      </c>
      <c r="O17" s="21">
        <v>46.34452565213261</v>
      </c>
      <c r="Q17" s="17" t="s">
        <v>66</v>
      </c>
      <c r="R17" s="20">
        <v>0.5285537955909906</v>
      </c>
      <c r="S17" s="20">
        <v>13.838220970543034</v>
      </c>
      <c r="T17" s="20">
        <v>14.979032673913334</v>
      </c>
      <c r="U17" s="20">
        <v>9.72958206799485</v>
      </c>
      <c r="V17" s="21">
        <v>13.695918939094476</v>
      </c>
      <c r="X17" s="17" t="s">
        <v>66</v>
      </c>
      <c r="Y17" s="20">
        <v>0</v>
      </c>
      <c r="Z17" s="20">
        <v>1.1610545397917647</v>
      </c>
      <c r="AA17" s="20">
        <v>3.684638231353164</v>
      </c>
      <c r="AB17" s="20">
        <v>2.2023335567521705</v>
      </c>
      <c r="AC17" s="21">
        <v>2.226384118180992</v>
      </c>
      <c r="AE17" s="17" t="s">
        <v>66</v>
      </c>
      <c r="AF17" s="20">
        <v>0</v>
      </c>
      <c r="AG17" s="20">
        <v>83.16118836816007</v>
      </c>
      <c r="AH17" s="20">
        <v>95.93942581428055</v>
      </c>
      <c r="AI17" s="20">
        <v>48.614684563578486</v>
      </c>
      <c r="AJ17" s="21">
        <v>30.941083329522378</v>
      </c>
      <c r="AL17" s="17" t="s">
        <v>66</v>
      </c>
      <c r="AM17" s="20">
        <v>462.1050426781295</v>
      </c>
      <c r="AN17" s="20">
        <v>513.9040029248932</v>
      </c>
      <c r="AO17" s="20">
        <v>403.03507404385806</v>
      </c>
      <c r="AP17" s="20">
        <v>324.9376839012186</v>
      </c>
      <c r="AQ17" s="21">
        <v>246.28839075977447</v>
      </c>
    </row>
    <row r="18" spans="1:43" ht="16.5" thickBot="1">
      <c r="A18" s="73"/>
      <c r="C18" s="22"/>
      <c r="D18" s="23"/>
      <c r="E18" s="23"/>
      <c r="F18" s="23"/>
      <c r="G18" s="23"/>
      <c r="H18" s="24"/>
      <c r="J18" s="22"/>
      <c r="K18" s="23"/>
      <c r="L18" s="23"/>
      <c r="M18" s="23"/>
      <c r="N18" s="23"/>
      <c r="O18" s="24"/>
      <c r="Q18" s="22"/>
      <c r="R18" s="23"/>
      <c r="S18" s="23"/>
      <c r="T18" s="23"/>
      <c r="U18" s="23"/>
      <c r="V18" s="24"/>
      <c r="X18" s="22"/>
      <c r="Y18" s="23"/>
      <c r="Z18" s="23"/>
      <c r="AA18" s="23"/>
      <c r="AB18" s="23"/>
      <c r="AC18" s="24"/>
      <c r="AE18" s="22"/>
      <c r="AF18" s="23"/>
      <c r="AG18" s="23"/>
      <c r="AH18" s="23"/>
      <c r="AI18" s="23"/>
      <c r="AJ18" s="24"/>
      <c r="AL18" s="22"/>
      <c r="AM18" s="23"/>
      <c r="AN18" s="23"/>
      <c r="AO18" s="23"/>
      <c r="AP18" s="23"/>
      <c r="AQ18" s="24"/>
    </row>
    <row r="19" spans="1:43" ht="15.75">
      <c r="A19" s="71" t="s">
        <v>173</v>
      </c>
      <c r="C19" s="14" t="s">
        <v>173</v>
      </c>
      <c r="D19" s="25"/>
      <c r="E19" s="25"/>
      <c r="F19" s="25"/>
      <c r="G19" s="25"/>
      <c r="H19" s="26"/>
      <c r="J19" s="14" t="s">
        <v>173</v>
      </c>
      <c r="K19" s="25"/>
      <c r="L19" s="25"/>
      <c r="M19" s="25"/>
      <c r="N19" s="25"/>
      <c r="O19" s="26"/>
      <c r="Q19" s="14" t="s">
        <v>173</v>
      </c>
      <c r="R19" s="25"/>
      <c r="S19" s="25"/>
      <c r="T19" s="25"/>
      <c r="U19" s="25"/>
      <c r="V19" s="26"/>
      <c r="X19" s="14" t="s">
        <v>173</v>
      </c>
      <c r="Y19" s="25"/>
      <c r="Z19" s="25"/>
      <c r="AA19" s="25"/>
      <c r="AB19" s="25"/>
      <c r="AC19" s="26"/>
      <c r="AE19" s="14" t="s">
        <v>173</v>
      </c>
      <c r="AF19" s="25"/>
      <c r="AG19" s="25"/>
      <c r="AH19" s="25"/>
      <c r="AI19" s="25"/>
      <c r="AJ19" s="26"/>
      <c r="AL19" s="14" t="s">
        <v>173</v>
      </c>
      <c r="AM19" s="25"/>
      <c r="AN19" s="25"/>
      <c r="AO19" s="25"/>
      <c r="AP19" s="25"/>
      <c r="AQ19" s="26"/>
    </row>
    <row r="20" spans="1:43" ht="15.75">
      <c r="A20" s="71" t="s">
        <v>20</v>
      </c>
      <c r="C20" s="14" t="s">
        <v>20</v>
      </c>
      <c r="D20" s="27">
        <v>92.80012755879088</v>
      </c>
      <c r="E20" s="27">
        <v>86.45747630900402</v>
      </c>
      <c r="F20" s="27">
        <v>140.1988112454591</v>
      </c>
      <c r="G20" s="27">
        <v>184.149334006374</v>
      </c>
      <c r="H20" s="28">
        <v>159.39328256687426</v>
      </c>
      <c r="J20" s="14" t="s">
        <v>20</v>
      </c>
      <c r="K20" s="27">
        <v>0</v>
      </c>
      <c r="L20" s="27">
        <v>111.69047599328779</v>
      </c>
      <c r="M20" s="27">
        <v>193.37024094039654</v>
      </c>
      <c r="N20" s="27">
        <v>211.4218021877299</v>
      </c>
      <c r="O20" s="28">
        <v>207.14420667629042</v>
      </c>
      <c r="Q20" s="14" t="s">
        <v>20</v>
      </c>
      <c r="R20" s="27">
        <v>0</v>
      </c>
      <c r="S20" s="27">
        <v>43.35817452815649</v>
      </c>
      <c r="T20" s="27">
        <v>133.5199704506347</v>
      </c>
      <c r="U20" s="27">
        <v>236.3924764626609</v>
      </c>
      <c r="V20" s="28">
        <v>109.52167625045644</v>
      </c>
      <c r="X20" s="14" t="s">
        <v>20</v>
      </c>
      <c r="Y20" s="27" t="s">
        <v>246</v>
      </c>
      <c r="Z20" s="27">
        <v>258.3857947395004</v>
      </c>
      <c r="AA20" s="27">
        <v>271.3970645722675</v>
      </c>
      <c r="AB20" s="27">
        <v>272.43829535287705</v>
      </c>
      <c r="AC20" s="28">
        <v>134.74763745849347</v>
      </c>
      <c r="AE20" s="14" t="s">
        <v>20</v>
      </c>
      <c r="AF20" s="27" t="s">
        <v>246</v>
      </c>
      <c r="AG20" s="27">
        <v>120.24840188345242</v>
      </c>
      <c r="AH20" s="27">
        <v>188.66070800796706</v>
      </c>
      <c r="AI20" s="27">
        <v>421.6832873447942</v>
      </c>
      <c r="AJ20" s="28">
        <v>245.62811583098235</v>
      </c>
      <c r="AL20" s="14" t="s">
        <v>20</v>
      </c>
      <c r="AM20" s="27">
        <v>91.97043112468818</v>
      </c>
      <c r="AN20" s="27">
        <v>95.15395817445443</v>
      </c>
      <c r="AO20" s="27">
        <v>160.53193423299774</v>
      </c>
      <c r="AP20" s="27">
        <v>225.58171499210687</v>
      </c>
      <c r="AQ20" s="28">
        <v>176.21618244414788</v>
      </c>
    </row>
    <row r="21" spans="1:43" ht="15.75">
      <c r="A21" s="71"/>
      <c r="C21" s="14"/>
      <c r="D21" s="27"/>
      <c r="E21" s="27"/>
      <c r="F21" s="27"/>
      <c r="G21" s="27"/>
      <c r="H21" s="28"/>
      <c r="J21" s="14"/>
      <c r="K21" s="27"/>
      <c r="L21" s="27"/>
      <c r="M21" s="27"/>
      <c r="N21" s="27"/>
      <c r="O21" s="28"/>
      <c r="Q21" s="14"/>
      <c r="R21" s="27"/>
      <c r="S21" s="27"/>
      <c r="T21" s="27"/>
      <c r="U21" s="27"/>
      <c r="V21" s="28"/>
      <c r="X21" s="14"/>
      <c r="Y21" s="27"/>
      <c r="Z21" s="27"/>
      <c r="AA21" s="27"/>
      <c r="AB21" s="27"/>
      <c r="AC21" s="28"/>
      <c r="AE21" s="14"/>
      <c r="AF21" s="27"/>
      <c r="AG21" s="27"/>
      <c r="AH21" s="27"/>
      <c r="AI21" s="27"/>
      <c r="AJ21" s="28"/>
      <c r="AL21" s="14"/>
      <c r="AM21" s="27"/>
      <c r="AN21" s="27"/>
      <c r="AO21" s="27"/>
      <c r="AP21" s="27"/>
      <c r="AQ21" s="28"/>
    </row>
    <row r="22" spans="1:43" ht="15.75">
      <c r="A22" s="71" t="s">
        <v>12</v>
      </c>
      <c r="C22" s="14" t="s">
        <v>12</v>
      </c>
      <c r="D22" s="27"/>
      <c r="E22" s="27"/>
      <c r="F22" s="27"/>
      <c r="G22" s="27"/>
      <c r="H22" s="28"/>
      <c r="J22" s="14" t="s">
        <v>12</v>
      </c>
      <c r="K22" s="27"/>
      <c r="L22" s="27"/>
      <c r="M22" s="27"/>
      <c r="N22" s="27"/>
      <c r="O22" s="28"/>
      <c r="Q22" s="14" t="s">
        <v>12</v>
      </c>
      <c r="R22" s="27"/>
      <c r="S22" s="27"/>
      <c r="T22" s="27"/>
      <c r="U22" s="27"/>
      <c r="V22" s="28"/>
      <c r="X22" s="14" t="s">
        <v>12</v>
      </c>
      <c r="Y22" s="27"/>
      <c r="Z22" s="27"/>
      <c r="AA22" s="27"/>
      <c r="AB22" s="27"/>
      <c r="AC22" s="28"/>
      <c r="AE22" s="14" t="s">
        <v>12</v>
      </c>
      <c r="AF22" s="27"/>
      <c r="AG22" s="27"/>
      <c r="AH22" s="27"/>
      <c r="AI22" s="27"/>
      <c r="AJ22" s="28"/>
      <c r="AL22" s="14" t="s">
        <v>12</v>
      </c>
      <c r="AM22" s="27"/>
      <c r="AN22" s="27"/>
      <c r="AO22" s="27"/>
      <c r="AP22" s="27"/>
      <c r="AQ22" s="28"/>
    </row>
    <row r="23" spans="1:43" ht="15.75">
      <c r="A23" s="72" t="s">
        <v>143</v>
      </c>
      <c r="C23" s="17" t="s">
        <v>143</v>
      </c>
      <c r="D23" s="27" t="s">
        <v>246</v>
      </c>
      <c r="E23" s="27" t="s">
        <v>294</v>
      </c>
      <c r="F23" s="27" t="s">
        <v>294</v>
      </c>
      <c r="G23" s="27" t="s">
        <v>294</v>
      </c>
      <c r="H23" s="28" t="s">
        <v>294</v>
      </c>
      <c r="J23" s="17" t="s">
        <v>143</v>
      </c>
      <c r="K23" s="27" t="s">
        <v>246</v>
      </c>
      <c r="L23" s="27" t="s">
        <v>294</v>
      </c>
      <c r="M23" s="27" t="s">
        <v>294</v>
      </c>
      <c r="N23" s="27" t="s">
        <v>294</v>
      </c>
      <c r="O23" s="28" t="s">
        <v>294</v>
      </c>
      <c r="Q23" s="17" t="s">
        <v>143</v>
      </c>
      <c r="R23" s="27" t="s">
        <v>246</v>
      </c>
      <c r="S23" s="27" t="s">
        <v>294</v>
      </c>
      <c r="T23" s="27" t="s">
        <v>294</v>
      </c>
      <c r="U23" s="27" t="s">
        <v>246</v>
      </c>
      <c r="V23" s="28" t="s">
        <v>294</v>
      </c>
      <c r="X23" s="17" t="s">
        <v>143</v>
      </c>
      <c r="Y23" s="27" t="s">
        <v>246</v>
      </c>
      <c r="Z23" s="27" t="s">
        <v>294</v>
      </c>
      <c r="AA23" s="27" t="s">
        <v>294</v>
      </c>
      <c r="AB23" s="27" t="s">
        <v>246</v>
      </c>
      <c r="AC23" s="28" t="s">
        <v>294</v>
      </c>
      <c r="AE23" s="17" t="s">
        <v>143</v>
      </c>
      <c r="AF23" s="27" t="s">
        <v>246</v>
      </c>
      <c r="AG23" s="27" t="s">
        <v>294</v>
      </c>
      <c r="AH23" s="27" t="s">
        <v>294</v>
      </c>
      <c r="AI23" s="27" t="s">
        <v>294</v>
      </c>
      <c r="AJ23" s="28" t="s">
        <v>294</v>
      </c>
      <c r="AL23" s="17" t="s">
        <v>143</v>
      </c>
      <c r="AM23" s="27" t="s">
        <v>246</v>
      </c>
      <c r="AN23" s="27" t="s">
        <v>294</v>
      </c>
      <c r="AO23" s="27" t="s">
        <v>294</v>
      </c>
      <c r="AP23" s="27" t="s">
        <v>294</v>
      </c>
      <c r="AQ23" s="28" t="s">
        <v>294</v>
      </c>
    </row>
    <row r="24" spans="1:43" ht="15.75">
      <c r="A24" s="72" t="s">
        <v>21</v>
      </c>
      <c r="C24" s="17" t="s">
        <v>21</v>
      </c>
      <c r="D24" s="27">
        <v>7.726355451658802</v>
      </c>
      <c r="E24" s="27">
        <v>29.923500280988264</v>
      </c>
      <c r="F24" s="27">
        <v>48.15824347078446</v>
      </c>
      <c r="G24" s="27" t="s">
        <v>294</v>
      </c>
      <c r="H24" s="28" t="s">
        <v>294</v>
      </c>
      <c r="J24" s="17" t="s">
        <v>21</v>
      </c>
      <c r="K24" s="27" t="s">
        <v>246</v>
      </c>
      <c r="L24" s="27">
        <v>129.34467477381827</v>
      </c>
      <c r="M24" s="27" t="s">
        <v>294</v>
      </c>
      <c r="N24" s="27" t="s">
        <v>294</v>
      </c>
      <c r="O24" s="28" t="s">
        <v>294</v>
      </c>
      <c r="Q24" s="17" t="s">
        <v>21</v>
      </c>
      <c r="R24" s="27" t="s">
        <v>246</v>
      </c>
      <c r="S24" s="27" t="s">
        <v>294</v>
      </c>
      <c r="T24" s="27" t="s">
        <v>294</v>
      </c>
      <c r="U24" s="27" t="s">
        <v>294</v>
      </c>
      <c r="V24" s="28" t="s">
        <v>294</v>
      </c>
      <c r="X24" s="17" t="s">
        <v>21</v>
      </c>
      <c r="Y24" s="27" t="s">
        <v>246</v>
      </c>
      <c r="Z24" s="27" t="s">
        <v>294</v>
      </c>
      <c r="AA24" s="27" t="s">
        <v>294</v>
      </c>
      <c r="AB24" s="27" t="s">
        <v>294</v>
      </c>
      <c r="AC24" s="28" t="s">
        <v>294</v>
      </c>
      <c r="AE24" s="17" t="s">
        <v>21</v>
      </c>
      <c r="AF24" s="27" t="s">
        <v>246</v>
      </c>
      <c r="AG24" s="27" t="s">
        <v>294</v>
      </c>
      <c r="AH24" s="27">
        <v>146.55368150483403</v>
      </c>
      <c r="AI24" s="27" t="s">
        <v>294</v>
      </c>
      <c r="AJ24" s="28" t="s">
        <v>294</v>
      </c>
      <c r="AL24" s="17" t="s">
        <v>21</v>
      </c>
      <c r="AM24" s="27">
        <v>7.726355451658802</v>
      </c>
      <c r="AN24" s="27">
        <v>54.563811109305334</v>
      </c>
      <c r="AO24" s="27">
        <v>77.33067851508483</v>
      </c>
      <c r="AP24" s="27">
        <v>87.98140423223383</v>
      </c>
      <c r="AQ24" s="28" t="s">
        <v>294</v>
      </c>
    </row>
    <row r="25" spans="1:43" ht="15.75">
      <c r="A25" s="72" t="s">
        <v>22</v>
      </c>
      <c r="C25" s="17" t="s">
        <v>22</v>
      </c>
      <c r="D25" s="27">
        <v>57.40302456265961</v>
      </c>
      <c r="E25" s="27">
        <v>47.531069259755654</v>
      </c>
      <c r="F25" s="27">
        <v>125.32342952084547</v>
      </c>
      <c r="G25" s="27">
        <v>109.3764933273471</v>
      </c>
      <c r="H25" s="28">
        <v>130.9937302879355</v>
      </c>
      <c r="J25" s="17" t="s">
        <v>22</v>
      </c>
      <c r="K25" s="27" t="s">
        <v>246</v>
      </c>
      <c r="L25" s="27">
        <v>56.52147945218446</v>
      </c>
      <c r="M25" s="27">
        <v>130.58635114061238</v>
      </c>
      <c r="N25" s="27" t="s">
        <v>294</v>
      </c>
      <c r="O25" s="28" t="s">
        <v>294</v>
      </c>
      <c r="Q25" s="17" t="s">
        <v>22</v>
      </c>
      <c r="R25" s="27" t="s">
        <v>246</v>
      </c>
      <c r="S25" s="27" t="s">
        <v>294</v>
      </c>
      <c r="T25" s="27" t="s">
        <v>294</v>
      </c>
      <c r="U25" s="27" t="s">
        <v>294</v>
      </c>
      <c r="V25" s="28" t="s">
        <v>294</v>
      </c>
      <c r="X25" s="17" t="s">
        <v>22</v>
      </c>
      <c r="Y25" s="27" t="s">
        <v>246</v>
      </c>
      <c r="Z25" s="27" t="s">
        <v>294</v>
      </c>
      <c r="AA25" s="27" t="s">
        <v>294</v>
      </c>
      <c r="AB25" s="27" t="s">
        <v>294</v>
      </c>
      <c r="AC25" s="28" t="s">
        <v>294</v>
      </c>
      <c r="AE25" s="17" t="s">
        <v>22</v>
      </c>
      <c r="AF25" s="27" t="s">
        <v>246</v>
      </c>
      <c r="AG25" s="27">
        <v>101.55984506304492</v>
      </c>
      <c r="AH25" s="27">
        <v>194.54405070773416</v>
      </c>
      <c r="AI25" s="27">
        <v>308.6507086904344</v>
      </c>
      <c r="AJ25" s="28" t="s">
        <v>294</v>
      </c>
      <c r="AL25" s="17" t="s">
        <v>22</v>
      </c>
      <c r="AM25" s="27">
        <v>57.40302456265961</v>
      </c>
      <c r="AN25" s="27">
        <v>51.19224988018993</v>
      </c>
      <c r="AO25" s="27">
        <v>150.93723084862208</v>
      </c>
      <c r="AP25" s="27">
        <v>161.32164230719758</v>
      </c>
      <c r="AQ25" s="28">
        <v>122.85366412851502</v>
      </c>
    </row>
    <row r="26" spans="1:43" ht="15.75">
      <c r="A26" s="72" t="s">
        <v>23</v>
      </c>
      <c r="C26" s="17" t="s">
        <v>23</v>
      </c>
      <c r="D26" s="27">
        <v>83.64728638669862</v>
      </c>
      <c r="E26" s="27">
        <v>74.46117137540625</v>
      </c>
      <c r="F26" s="27">
        <v>154.78961951199489</v>
      </c>
      <c r="G26" s="27">
        <v>160.73807899701382</v>
      </c>
      <c r="H26" s="28">
        <v>195.00969383570458</v>
      </c>
      <c r="J26" s="17" t="s">
        <v>23</v>
      </c>
      <c r="K26" s="27" t="s">
        <v>246</v>
      </c>
      <c r="L26" s="27">
        <v>114.54887599112081</v>
      </c>
      <c r="M26" s="27">
        <v>304.4316752437751</v>
      </c>
      <c r="N26" s="27">
        <v>197.87922761239045</v>
      </c>
      <c r="O26" s="28">
        <v>172.00933488119585</v>
      </c>
      <c r="Q26" s="17" t="s">
        <v>23</v>
      </c>
      <c r="R26" s="27" t="s">
        <v>246</v>
      </c>
      <c r="S26" s="27" t="s">
        <v>294</v>
      </c>
      <c r="T26" s="27" t="s">
        <v>294</v>
      </c>
      <c r="U26" s="27" t="s">
        <v>294</v>
      </c>
      <c r="V26" s="28" t="s">
        <v>294</v>
      </c>
      <c r="X26" s="17" t="s">
        <v>23</v>
      </c>
      <c r="Y26" s="27" t="s">
        <v>246</v>
      </c>
      <c r="Z26" s="27" t="s">
        <v>294</v>
      </c>
      <c r="AA26" s="27" t="s">
        <v>294</v>
      </c>
      <c r="AB26" s="27" t="s">
        <v>294</v>
      </c>
      <c r="AC26" s="28" t="s">
        <v>294</v>
      </c>
      <c r="AE26" s="17" t="s">
        <v>23</v>
      </c>
      <c r="AF26" s="27" t="s">
        <v>246</v>
      </c>
      <c r="AG26" s="27">
        <v>114.4259202020868</v>
      </c>
      <c r="AH26" s="27">
        <v>302.99515319922415</v>
      </c>
      <c r="AI26" s="27" t="s">
        <v>294</v>
      </c>
      <c r="AJ26" s="28" t="s">
        <v>294</v>
      </c>
      <c r="AL26" s="17" t="s">
        <v>23</v>
      </c>
      <c r="AM26" s="27">
        <v>83.64728638669862</v>
      </c>
      <c r="AN26" s="27">
        <v>90.06368353346234</v>
      </c>
      <c r="AO26" s="27">
        <v>219.5707047358716</v>
      </c>
      <c r="AP26" s="27">
        <v>243.60351156105287</v>
      </c>
      <c r="AQ26" s="28">
        <v>188.65453153702308</v>
      </c>
    </row>
    <row r="27" spans="1:43" ht="15.75">
      <c r="A27" s="72" t="s">
        <v>24</v>
      </c>
      <c r="C27" s="17" t="s">
        <v>24</v>
      </c>
      <c r="D27" s="27">
        <v>79.69066008588865</v>
      </c>
      <c r="E27" s="27">
        <v>122.13721649733327</v>
      </c>
      <c r="F27" s="27">
        <v>243.2121559048535</v>
      </c>
      <c r="G27" s="27">
        <v>264.3095466503699</v>
      </c>
      <c r="H27" s="28">
        <v>160.92701425366224</v>
      </c>
      <c r="J27" s="17" t="s">
        <v>24</v>
      </c>
      <c r="K27" s="27" t="s">
        <v>246</v>
      </c>
      <c r="L27" s="27">
        <v>67.13254186963044</v>
      </c>
      <c r="M27" s="27">
        <v>213.14452144923374</v>
      </c>
      <c r="N27" s="27" t="s">
        <v>294</v>
      </c>
      <c r="O27" s="28" t="s">
        <v>294</v>
      </c>
      <c r="Q27" s="17" t="s">
        <v>24</v>
      </c>
      <c r="R27" s="27" t="s">
        <v>246</v>
      </c>
      <c r="S27" s="27">
        <v>48.2016349708578</v>
      </c>
      <c r="T27" s="27">
        <v>117.84605984209773</v>
      </c>
      <c r="U27" s="27" t="s">
        <v>294</v>
      </c>
      <c r="V27" s="28" t="s">
        <v>294</v>
      </c>
      <c r="X27" s="17" t="s">
        <v>24</v>
      </c>
      <c r="Y27" s="27" t="s">
        <v>246</v>
      </c>
      <c r="Z27" s="27" t="s">
        <v>294</v>
      </c>
      <c r="AA27" s="27" t="s">
        <v>294</v>
      </c>
      <c r="AB27" s="27" t="s">
        <v>294</v>
      </c>
      <c r="AC27" s="28" t="s">
        <v>294</v>
      </c>
      <c r="AE27" s="17" t="s">
        <v>24</v>
      </c>
      <c r="AF27" s="27" t="s">
        <v>246</v>
      </c>
      <c r="AG27" s="27">
        <v>153.80526360683396</v>
      </c>
      <c r="AH27" s="27">
        <v>229.29069365578528</v>
      </c>
      <c r="AI27" s="27">
        <v>558.891202752503</v>
      </c>
      <c r="AJ27" s="28">
        <v>159.36307281403288</v>
      </c>
      <c r="AL27" s="17" t="s">
        <v>24</v>
      </c>
      <c r="AM27" s="27">
        <v>79.69066008588865</v>
      </c>
      <c r="AN27" s="27">
        <v>116.250338496055</v>
      </c>
      <c r="AO27" s="27">
        <v>228.1557092265645</v>
      </c>
      <c r="AP27" s="27">
        <v>310.2685065731007</v>
      </c>
      <c r="AQ27" s="28">
        <v>188.12517537365005</v>
      </c>
    </row>
    <row r="28" spans="1:43" ht="15.75">
      <c r="A28" s="72" t="s">
        <v>25</v>
      </c>
      <c r="C28" s="17" t="s">
        <v>25</v>
      </c>
      <c r="D28" s="27">
        <v>59.084739921451956</v>
      </c>
      <c r="E28" s="27">
        <v>116.01137571495002</v>
      </c>
      <c r="F28" s="27">
        <v>194.85467764018796</v>
      </c>
      <c r="G28" s="27">
        <v>273.7565426675732</v>
      </c>
      <c r="H28" s="28">
        <v>167.99925442888076</v>
      </c>
      <c r="J28" s="17" t="s">
        <v>25</v>
      </c>
      <c r="K28" s="27" t="s">
        <v>294</v>
      </c>
      <c r="L28" s="27">
        <v>146.6294392792077</v>
      </c>
      <c r="M28" s="27">
        <v>342.9459628821064</v>
      </c>
      <c r="N28" s="27">
        <v>282.9339862831233</v>
      </c>
      <c r="O28" s="28">
        <v>331.0815193383144</v>
      </c>
      <c r="Q28" s="17" t="s">
        <v>25</v>
      </c>
      <c r="R28" s="27" t="s">
        <v>246</v>
      </c>
      <c r="S28" s="27" t="s">
        <v>294</v>
      </c>
      <c r="T28" s="27" t="s">
        <v>294</v>
      </c>
      <c r="U28" s="27" t="s">
        <v>294</v>
      </c>
      <c r="V28" s="28">
        <v>123.70370320181792</v>
      </c>
      <c r="X28" s="17" t="s">
        <v>25</v>
      </c>
      <c r="Y28" s="27" t="s">
        <v>246</v>
      </c>
      <c r="Z28" s="27" t="s">
        <v>294</v>
      </c>
      <c r="AA28" s="27" t="s">
        <v>294</v>
      </c>
      <c r="AB28" s="27" t="s">
        <v>294</v>
      </c>
      <c r="AC28" s="28" t="s">
        <v>294</v>
      </c>
      <c r="AE28" s="17" t="s">
        <v>25</v>
      </c>
      <c r="AF28" s="27" t="s">
        <v>246</v>
      </c>
      <c r="AG28" s="27">
        <v>200.84052447590363</v>
      </c>
      <c r="AH28" s="27">
        <v>285.009044533324</v>
      </c>
      <c r="AI28" s="27">
        <v>452.03909640277266</v>
      </c>
      <c r="AJ28" s="28" t="s">
        <v>294</v>
      </c>
      <c r="AL28" s="17" t="s">
        <v>25</v>
      </c>
      <c r="AM28" s="27">
        <v>58.61919900017576</v>
      </c>
      <c r="AN28" s="27">
        <v>136.69118199486454</v>
      </c>
      <c r="AO28" s="27">
        <v>246.4079909896756</v>
      </c>
      <c r="AP28" s="27">
        <v>302.8074918512032</v>
      </c>
      <c r="AQ28" s="28">
        <v>219.40682377667878</v>
      </c>
    </row>
    <row r="29" spans="1:43" ht="15.75">
      <c r="A29" s="72" t="s">
        <v>26</v>
      </c>
      <c r="C29" s="17" t="s">
        <v>26</v>
      </c>
      <c r="D29" s="27">
        <v>73.12522539250507</v>
      </c>
      <c r="E29" s="27">
        <v>115.70904389950553</v>
      </c>
      <c r="F29" s="27">
        <v>137.56764813458406</v>
      </c>
      <c r="G29" s="27">
        <v>158.16304814686504</v>
      </c>
      <c r="H29" s="28">
        <v>148.52140523299317</v>
      </c>
      <c r="J29" s="17" t="s">
        <v>26</v>
      </c>
      <c r="K29" s="27" t="s">
        <v>294</v>
      </c>
      <c r="L29" s="27">
        <v>135.28844220898557</v>
      </c>
      <c r="M29" s="27">
        <v>191.0768235486928</v>
      </c>
      <c r="N29" s="27">
        <v>171.41977864494268</v>
      </c>
      <c r="O29" s="28">
        <v>184.16940765491302</v>
      </c>
      <c r="Q29" s="17" t="s">
        <v>26</v>
      </c>
      <c r="R29" s="27" t="s">
        <v>246</v>
      </c>
      <c r="S29" s="27" t="s">
        <v>294</v>
      </c>
      <c r="T29" s="27" t="s">
        <v>294</v>
      </c>
      <c r="U29" s="27">
        <v>236.39247646266094</v>
      </c>
      <c r="V29" s="28" t="s">
        <v>294</v>
      </c>
      <c r="X29" s="17" t="s">
        <v>26</v>
      </c>
      <c r="Y29" s="27" t="s">
        <v>246</v>
      </c>
      <c r="Z29" s="27" t="s">
        <v>294</v>
      </c>
      <c r="AA29" s="27" t="s">
        <v>294</v>
      </c>
      <c r="AB29" s="27" t="s">
        <v>294</v>
      </c>
      <c r="AC29" s="28" t="s">
        <v>294</v>
      </c>
      <c r="AE29" s="17" t="s">
        <v>26</v>
      </c>
      <c r="AF29" s="27" t="s">
        <v>246</v>
      </c>
      <c r="AG29" s="27">
        <v>119.17472832665631</v>
      </c>
      <c r="AH29" s="27">
        <v>189.44852188392645</v>
      </c>
      <c r="AI29" s="27">
        <v>554.272673946948</v>
      </c>
      <c r="AJ29" s="28">
        <v>318.05437386422403</v>
      </c>
      <c r="AL29" s="17" t="s">
        <v>26</v>
      </c>
      <c r="AM29" s="27">
        <v>72.65104723261874</v>
      </c>
      <c r="AN29" s="27">
        <v>117.5948927754555</v>
      </c>
      <c r="AO29" s="27">
        <v>158.99706134148897</v>
      </c>
      <c r="AP29" s="27">
        <v>215.43862253861582</v>
      </c>
      <c r="AQ29" s="28">
        <v>173.20382894018633</v>
      </c>
    </row>
    <row r="30" spans="1:43" ht="15.75">
      <c r="A30" s="72" t="s">
        <v>27</v>
      </c>
      <c r="C30" s="17" t="s">
        <v>27</v>
      </c>
      <c r="D30" s="27">
        <v>130.19502259082697</v>
      </c>
      <c r="E30" s="27">
        <v>116.81896035577408</v>
      </c>
      <c r="F30" s="27">
        <v>126.16778447693582</v>
      </c>
      <c r="G30" s="27">
        <v>150.12724447325684</v>
      </c>
      <c r="H30" s="28">
        <v>169.4066456954625</v>
      </c>
      <c r="J30" s="17" t="s">
        <v>27</v>
      </c>
      <c r="K30" s="27" t="s">
        <v>294</v>
      </c>
      <c r="L30" s="27">
        <v>118.95045313060919</v>
      </c>
      <c r="M30" s="27">
        <v>123.61002016850759</v>
      </c>
      <c r="N30" s="27">
        <v>205.50063308556156</v>
      </c>
      <c r="O30" s="28">
        <v>144.12762831540192</v>
      </c>
      <c r="Q30" s="17" t="s">
        <v>27</v>
      </c>
      <c r="R30" s="27" t="s">
        <v>246</v>
      </c>
      <c r="S30" s="27">
        <v>39.39921090376106</v>
      </c>
      <c r="T30" s="27">
        <v>143.8199438111124</v>
      </c>
      <c r="U30" s="27" t="s">
        <v>294</v>
      </c>
      <c r="V30" s="28">
        <v>99.53670291500703</v>
      </c>
      <c r="X30" s="17" t="s">
        <v>27</v>
      </c>
      <c r="Y30" s="27" t="s">
        <v>246</v>
      </c>
      <c r="Z30" s="27" t="s">
        <v>294</v>
      </c>
      <c r="AA30" s="27" t="s">
        <v>294</v>
      </c>
      <c r="AB30" s="27" t="s">
        <v>294</v>
      </c>
      <c r="AC30" s="28" t="s">
        <v>294</v>
      </c>
      <c r="AE30" s="17" t="s">
        <v>27</v>
      </c>
      <c r="AF30" s="27" t="s">
        <v>246</v>
      </c>
      <c r="AG30" s="27">
        <v>81.80616361219222</v>
      </c>
      <c r="AH30" s="27">
        <v>101.94165354642053</v>
      </c>
      <c r="AI30" s="27">
        <v>316.4182958884486</v>
      </c>
      <c r="AJ30" s="28">
        <v>239.79597723270794</v>
      </c>
      <c r="AL30" s="17" t="s">
        <v>27</v>
      </c>
      <c r="AM30" s="27">
        <v>128.32179484875383</v>
      </c>
      <c r="AN30" s="27">
        <v>107.10185051548203</v>
      </c>
      <c r="AO30" s="27">
        <v>122.23703012507785</v>
      </c>
      <c r="AP30" s="27">
        <v>185.18283165604572</v>
      </c>
      <c r="AQ30" s="28">
        <v>168.74215504933895</v>
      </c>
    </row>
    <row r="31" spans="1:43" ht="15.75">
      <c r="A31" s="72" t="s">
        <v>28</v>
      </c>
      <c r="C31" s="17" t="s">
        <v>28</v>
      </c>
      <c r="D31" s="27">
        <v>184.10209122273085</v>
      </c>
      <c r="E31" s="27">
        <v>101.27568606960698</v>
      </c>
      <c r="F31" s="27">
        <v>74.45405118401003</v>
      </c>
      <c r="G31" s="27">
        <v>183.0002410862446</v>
      </c>
      <c r="H31" s="28">
        <v>134.94332894833153</v>
      </c>
      <c r="J31" s="17" t="s">
        <v>28</v>
      </c>
      <c r="K31" s="27">
        <v>0</v>
      </c>
      <c r="L31" s="27">
        <v>157.74657183243863</v>
      </c>
      <c r="M31" s="27">
        <v>149.99711903953465</v>
      </c>
      <c r="N31" s="27">
        <v>174.4412935409834</v>
      </c>
      <c r="O31" s="28" t="s">
        <v>295</v>
      </c>
      <c r="Q31" s="17" t="s">
        <v>28</v>
      </c>
      <c r="R31" s="27" t="s">
        <v>294</v>
      </c>
      <c r="S31" s="27" t="s">
        <v>295</v>
      </c>
      <c r="T31" s="27" t="s">
        <v>295</v>
      </c>
      <c r="U31" s="27" t="s">
        <v>295</v>
      </c>
      <c r="V31" s="28" t="s">
        <v>295</v>
      </c>
      <c r="X31" s="17" t="s">
        <v>28</v>
      </c>
      <c r="Y31" s="27" t="s">
        <v>246</v>
      </c>
      <c r="Z31" s="27">
        <v>258.38579473950045</v>
      </c>
      <c r="AA31" s="27">
        <v>271.3970645722674</v>
      </c>
      <c r="AB31" s="27">
        <v>272.438295352877</v>
      </c>
      <c r="AC31" s="28">
        <v>134.7476374584935</v>
      </c>
      <c r="AE31" s="17" t="s">
        <v>28</v>
      </c>
      <c r="AF31" s="27" t="s">
        <v>246</v>
      </c>
      <c r="AG31" s="27">
        <v>86.06808350125823</v>
      </c>
      <c r="AH31" s="27">
        <v>102.76239703088902</v>
      </c>
      <c r="AI31" s="27">
        <v>274.5920762958604</v>
      </c>
      <c r="AJ31" s="28" t="s">
        <v>295</v>
      </c>
      <c r="AL31" s="17" t="s">
        <v>28</v>
      </c>
      <c r="AM31" s="27">
        <v>178.66146151666447</v>
      </c>
      <c r="AN31" s="27">
        <v>104.03694974451928</v>
      </c>
      <c r="AO31" s="27">
        <v>89.39957174197704</v>
      </c>
      <c r="AP31" s="27">
        <v>200.1029611185579</v>
      </c>
      <c r="AQ31" s="28">
        <v>150.13114646041117</v>
      </c>
    </row>
    <row r="32" spans="1:43" ht="15.75">
      <c r="A32" s="72" t="s">
        <v>144</v>
      </c>
      <c r="C32" s="17" t="s">
        <v>144</v>
      </c>
      <c r="D32" s="27" t="s">
        <v>246</v>
      </c>
      <c r="E32" s="27" t="s">
        <v>246</v>
      </c>
      <c r="F32" s="27" t="s">
        <v>246</v>
      </c>
      <c r="G32" s="27" t="s">
        <v>246</v>
      </c>
      <c r="H32" s="28" t="s">
        <v>246</v>
      </c>
      <c r="J32" s="17" t="s">
        <v>144</v>
      </c>
      <c r="K32" s="27" t="s">
        <v>246</v>
      </c>
      <c r="L32" s="27" t="s">
        <v>246</v>
      </c>
      <c r="M32" s="27" t="s">
        <v>246</v>
      </c>
      <c r="N32" s="27" t="s">
        <v>246</v>
      </c>
      <c r="O32" s="28" t="s">
        <v>246</v>
      </c>
      <c r="Q32" s="17" t="s">
        <v>144</v>
      </c>
      <c r="R32" s="27" t="s">
        <v>246</v>
      </c>
      <c r="S32" s="27" t="s">
        <v>246</v>
      </c>
      <c r="T32" s="27" t="s">
        <v>246</v>
      </c>
      <c r="U32" s="27" t="s">
        <v>246</v>
      </c>
      <c r="V32" s="28" t="s">
        <v>246</v>
      </c>
      <c r="X32" s="17" t="s">
        <v>144</v>
      </c>
      <c r="Y32" s="27" t="s">
        <v>246</v>
      </c>
      <c r="Z32" s="27" t="s">
        <v>246</v>
      </c>
      <c r="AA32" s="27" t="s">
        <v>246</v>
      </c>
      <c r="AB32" s="27" t="s">
        <v>246</v>
      </c>
      <c r="AC32" s="28" t="s">
        <v>246</v>
      </c>
      <c r="AE32" s="17" t="s">
        <v>144</v>
      </c>
      <c r="AF32" s="27" t="s">
        <v>246</v>
      </c>
      <c r="AG32" s="27" t="s">
        <v>246</v>
      </c>
      <c r="AH32" s="27" t="s">
        <v>246</v>
      </c>
      <c r="AI32" s="27" t="s">
        <v>246</v>
      </c>
      <c r="AJ32" s="28" t="s">
        <v>246</v>
      </c>
      <c r="AL32" s="17" t="s">
        <v>144</v>
      </c>
      <c r="AM32" s="27" t="s">
        <v>246</v>
      </c>
      <c r="AN32" s="27" t="s">
        <v>246</v>
      </c>
      <c r="AO32" s="27" t="s">
        <v>246</v>
      </c>
      <c r="AP32" s="27" t="s">
        <v>246</v>
      </c>
      <c r="AQ32" s="28" t="s">
        <v>246</v>
      </c>
    </row>
    <row r="33" spans="1:43" ht="16.5" thickBot="1">
      <c r="A33" s="71"/>
      <c r="C33" s="14"/>
      <c r="D33" s="20"/>
      <c r="E33" s="20"/>
      <c r="F33" s="20"/>
      <c r="G33" s="20"/>
      <c r="H33" s="21"/>
      <c r="J33" s="14"/>
      <c r="K33" s="20"/>
      <c r="L33" s="20"/>
      <c r="M33" s="20"/>
      <c r="N33" s="20"/>
      <c r="O33" s="21"/>
      <c r="Q33" s="14"/>
      <c r="R33" s="20"/>
      <c r="S33" s="20"/>
      <c r="T33" s="20"/>
      <c r="U33" s="20"/>
      <c r="V33" s="21"/>
      <c r="X33" s="14"/>
      <c r="Y33" s="20"/>
      <c r="Z33" s="20"/>
      <c r="AA33" s="20"/>
      <c r="AB33" s="20"/>
      <c r="AC33" s="21"/>
      <c r="AE33" s="14"/>
      <c r="AF33" s="20"/>
      <c r="AG33" s="20"/>
      <c r="AH33" s="20"/>
      <c r="AI33" s="20"/>
      <c r="AJ33" s="21"/>
      <c r="AL33" s="14"/>
      <c r="AM33" s="20"/>
      <c r="AN33" s="20"/>
      <c r="AO33" s="20"/>
      <c r="AP33" s="20"/>
      <c r="AQ33" s="21"/>
    </row>
    <row r="34" spans="1:43" ht="15.75">
      <c r="A34" s="74" t="s">
        <v>174</v>
      </c>
      <c r="B34" s="119"/>
      <c r="C34" s="29" t="s">
        <v>174</v>
      </c>
      <c r="D34" s="61"/>
      <c r="E34" s="61"/>
      <c r="F34" s="61"/>
      <c r="G34" s="61"/>
      <c r="H34" s="62"/>
      <c r="I34" s="119"/>
      <c r="J34" s="29" t="s">
        <v>14</v>
      </c>
      <c r="K34" s="61"/>
      <c r="L34" s="61"/>
      <c r="M34" s="61"/>
      <c r="N34" s="61"/>
      <c r="O34" s="62"/>
      <c r="P34" s="119"/>
      <c r="Q34" s="29" t="s">
        <v>14</v>
      </c>
      <c r="R34" s="61"/>
      <c r="S34" s="61"/>
      <c r="T34" s="61"/>
      <c r="U34" s="61"/>
      <c r="V34" s="62"/>
      <c r="W34" s="119"/>
      <c r="X34" s="29" t="s">
        <v>14</v>
      </c>
      <c r="Y34" s="61"/>
      <c r="Z34" s="61"/>
      <c r="AA34" s="61"/>
      <c r="AB34" s="61"/>
      <c r="AC34" s="62"/>
      <c r="AD34" s="119"/>
      <c r="AE34" s="29" t="s">
        <v>14</v>
      </c>
      <c r="AF34" s="61"/>
      <c r="AG34" s="61"/>
      <c r="AH34" s="61"/>
      <c r="AI34" s="61"/>
      <c r="AJ34" s="62"/>
      <c r="AK34" s="119"/>
      <c r="AL34" s="29" t="s">
        <v>14</v>
      </c>
      <c r="AM34" s="61"/>
      <c r="AN34" s="61"/>
      <c r="AO34" s="61"/>
      <c r="AP34" s="61"/>
      <c r="AQ34" s="62"/>
    </row>
    <row r="35" spans="1:43" ht="15.75">
      <c r="A35" s="71"/>
      <c r="B35" s="119"/>
      <c r="C35" s="14"/>
      <c r="D35" s="32"/>
      <c r="E35" s="32"/>
      <c r="F35" s="32"/>
      <c r="G35" s="32"/>
      <c r="H35" s="33"/>
      <c r="I35" s="119"/>
      <c r="J35" s="14"/>
      <c r="K35" s="32"/>
      <c r="L35" s="32"/>
      <c r="M35" s="32"/>
      <c r="N35" s="32"/>
      <c r="O35" s="33"/>
      <c r="P35" s="119"/>
      <c r="Q35" s="14"/>
      <c r="R35" s="32"/>
      <c r="S35" s="32"/>
      <c r="T35" s="32"/>
      <c r="U35" s="32"/>
      <c r="V35" s="33"/>
      <c r="W35" s="119"/>
      <c r="X35" s="14"/>
      <c r="Y35" s="32"/>
      <c r="Z35" s="32"/>
      <c r="AA35" s="32"/>
      <c r="AB35" s="32"/>
      <c r="AC35" s="33"/>
      <c r="AD35" s="119"/>
      <c r="AE35" s="14"/>
      <c r="AF35" s="32"/>
      <c r="AG35" s="32"/>
      <c r="AH35" s="32"/>
      <c r="AI35" s="32"/>
      <c r="AJ35" s="33"/>
      <c r="AK35" s="119"/>
      <c r="AL35" s="14"/>
      <c r="AM35" s="32"/>
      <c r="AN35" s="32"/>
      <c r="AO35" s="32"/>
      <c r="AP35" s="32"/>
      <c r="AQ35" s="33"/>
    </row>
    <row r="36" spans="1:43" ht="18.75">
      <c r="A36" s="75" t="s">
        <v>180</v>
      </c>
      <c r="B36" s="119"/>
      <c r="C36" s="6" t="s">
        <v>180</v>
      </c>
      <c r="D36" s="30">
        <v>102.37021990172869</v>
      </c>
      <c r="E36" s="30">
        <v>57.07064195020055</v>
      </c>
      <c r="F36" s="30">
        <v>116.85377665547202</v>
      </c>
      <c r="G36" s="30">
        <v>268.58604904729816</v>
      </c>
      <c r="H36" s="31">
        <v>59.74785526686888</v>
      </c>
      <c r="I36" s="119"/>
      <c r="J36" s="6" t="s">
        <v>180</v>
      </c>
      <c r="K36" s="30">
        <v>2.672367438658732</v>
      </c>
      <c r="L36" s="30">
        <v>10.787397693029833</v>
      </c>
      <c r="M36" s="30">
        <v>90.57416002656963</v>
      </c>
      <c r="N36" s="30">
        <v>66.98792916066543</v>
      </c>
      <c r="O36" s="31">
        <v>86.15571096915735</v>
      </c>
      <c r="P36" s="119"/>
      <c r="Q36" s="6" t="s">
        <v>180</v>
      </c>
      <c r="R36" s="30">
        <v>0.0015425473233816104</v>
      </c>
      <c r="S36" s="30">
        <v>3.383711781645682</v>
      </c>
      <c r="T36" s="30">
        <v>1.0799892790948005</v>
      </c>
      <c r="U36" s="30">
        <v>16.76162172417837</v>
      </c>
      <c r="V36" s="31">
        <v>0.34757229915316673</v>
      </c>
      <c r="W36" s="119"/>
      <c r="X36" s="6" t="s">
        <v>180</v>
      </c>
      <c r="Y36" s="30" t="s">
        <v>246</v>
      </c>
      <c r="Z36" s="30">
        <v>1.544091930198023</v>
      </c>
      <c r="AA36" s="30">
        <v>9.178223309000304</v>
      </c>
      <c r="AB36" s="30">
        <v>4.937764280793053</v>
      </c>
      <c r="AC36" s="31">
        <v>0.03362656523293938</v>
      </c>
      <c r="AD36" s="119"/>
      <c r="AE36" s="6" t="s">
        <v>180</v>
      </c>
      <c r="AF36" s="30" t="s">
        <v>246</v>
      </c>
      <c r="AG36" s="30">
        <v>23.030524010816478</v>
      </c>
      <c r="AH36" s="30">
        <v>122.02427842584285</v>
      </c>
      <c r="AI36" s="30">
        <v>542.8098025704288</v>
      </c>
      <c r="AJ36" s="31">
        <v>69.65161312157325</v>
      </c>
      <c r="AK36" s="119"/>
      <c r="AL36" s="6" t="s">
        <v>180</v>
      </c>
      <c r="AM36" s="30">
        <v>98.30268263118774</v>
      </c>
      <c r="AN36" s="30">
        <v>61.04463111674096</v>
      </c>
      <c r="AO36" s="30">
        <v>312.1031085528787</v>
      </c>
      <c r="AP36" s="30">
        <v>635.0440309582799</v>
      </c>
      <c r="AQ36" s="31">
        <v>190.2686717684368</v>
      </c>
    </row>
    <row r="37" spans="1:43" ht="15.75">
      <c r="A37" s="75" t="s">
        <v>15</v>
      </c>
      <c r="B37" s="119"/>
      <c r="C37" s="6" t="s">
        <v>15</v>
      </c>
      <c r="D37" s="25">
        <v>34</v>
      </c>
      <c r="E37" s="25">
        <v>37</v>
      </c>
      <c r="F37" s="25">
        <v>28</v>
      </c>
      <c r="G37" s="25">
        <v>27</v>
      </c>
      <c r="H37" s="26">
        <v>21</v>
      </c>
      <c r="I37" s="119"/>
      <c r="J37" s="6" t="s">
        <v>15</v>
      </c>
      <c r="K37" s="25">
        <v>1</v>
      </c>
      <c r="L37" s="25">
        <v>12</v>
      </c>
      <c r="M37" s="25">
        <v>10</v>
      </c>
      <c r="N37" s="25">
        <v>7</v>
      </c>
      <c r="O37" s="26">
        <v>7</v>
      </c>
      <c r="P37" s="119"/>
      <c r="Q37" s="6" t="s">
        <v>15</v>
      </c>
      <c r="R37" s="25">
        <v>1</v>
      </c>
      <c r="S37" s="25">
        <v>2</v>
      </c>
      <c r="T37" s="25">
        <v>2</v>
      </c>
      <c r="U37" s="25">
        <v>1</v>
      </c>
      <c r="V37" s="26">
        <v>2</v>
      </c>
      <c r="W37" s="119"/>
      <c r="X37" s="6" t="s">
        <v>15</v>
      </c>
      <c r="Y37" s="25" t="s">
        <v>246</v>
      </c>
      <c r="Z37" s="25">
        <v>1</v>
      </c>
      <c r="AA37" s="25">
        <v>1</v>
      </c>
      <c r="AB37" s="25">
        <v>1</v>
      </c>
      <c r="AC37" s="26">
        <v>1</v>
      </c>
      <c r="AD37" s="119"/>
      <c r="AE37" s="6" t="s">
        <v>15</v>
      </c>
      <c r="AF37" s="25" t="s">
        <v>246</v>
      </c>
      <c r="AG37" s="25">
        <v>13</v>
      </c>
      <c r="AH37" s="25">
        <v>15</v>
      </c>
      <c r="AI37" s="25">
        <v>8</v>
      </c>
      <c r="AJ37" s="26">
        <v>5</v>
      </c>
      <c r="AK37" s="119"/>
      <c r="AL37" s="6" t="s">
        <v>15</v>
      </c>
      <c r="AM37" s="25">
        <v>34</v>
      </c>
      <c r="AN37" s="25">
        <v>38</v>
      </c>
      <c r="AO37" s="25">
        <v>38</v>
      </c>
      <c r="AP37" s="25">
        <v>33</v>
      </c>
      <c r="AQ37" s="26">
        <v>28</v>
      </c>
    </row>
    <row r="38" spans="1:43" ht="18.75">
      <c r="A38" s="75" t="s">
        <v>37</v>
      </c>
      <c r="B38" s="119"/>
      <c r="C38" s="6" t="s">
        <v>37</v>
      </c>
      <c r="D38" s="30">
        <v>8.992430402865926E-09</v>
      </c>
      <c r="E38" s="30">
        <v>0.018601173434830538</v>
      </c>
      <c r="F38" s="30">
        <v>8.015368828359007E-13</v>
      </c>
      <c r="G38" s="30">
        <v>1.2214806098811897E-41</v>
      </c>
      <c r="H38" s="31">
        <v>1.3943693999538328E-05</v>
      </c>
      <c r="I38" s="119"/>
      <c r="J38" s="6" t="s">
        <v>37</v>
      </c>
      <c r="K38" s="30">
        <v>0.10210403993957984</v>
      </c>
      <c r="L38" s="30">
        <v>0.5472213310465658</v>
      </c>
      <c r="M38" s="30">
        <v>4.1204937541763875E-15</v>
      </c>
      <c r="N38" s="30">
        <v>5.987206198292729E-12</v>
      </c>
      <c r="O38" s="31">
        <v>7.601731992878627E-16</v>
      </c>
      <c r="P38" s="119"/>
      <c r="Q38" s="6" t="s">
        <v>37</v>
      </c>
      <c r="R38" s="30">
        <v>0.9686709181092492</v>
      </c>
      <c r="S38" s="30">
        <v>0.1841773934784177</v>
      </c>
      <c r="T38" s="30">
        <v>0.5827513761767465</v>
      </c>
      <c r="U38" s="30">
        <v>4.2381877027097836E-05</v>
      </c>
      <c r="V38" s="31">
        <v>0.8404766147213915</v>
      </c>
      <c r="W38" s="119"/>
      <c r="X38" s="6" t="s">
        <v>37</v>
      </c>
      <c r="Y38" s="30" t="s">
        <v>246</v>
      </c>
      <c r="Z38" s="30">
        <v>0.21400975575825987</v>
      </c>
      <c r="AA38" s="30">
        <v>0.002449116545321206</v>
      </c>
      <c r="AB38" s="30">
        <v>0.02627600294300181</v>
      </c>
      <c r="AC38" s="31">
        <v>0.8545034168290276</v>
      </c>
      <c r="AD38" s="119"/>
      <c r="AE38" s="6" t="s">
        <v>37</v>
      </c>
      <c r="AF38" s="30" t="s">
        <v>246</v>
      </c>
      <c r="AG38" s="30">
        <v>0.041311433601322146</v>
      </c>
      <c r="AH38" s="30">
        <v>7.653288759528018E-19</v>
      </c>
      <c r="AI38" s="30">
        <v>0</v>
      </c>
      <c r="AJ38" s="31">
        <v>1.2113572953678575E-13</v>
      </c>
      <c r="AK38" s="119"/>
      <c r="AL38" s="6" t="s">
        <v>37</v>
      </c>
      <c r="AM38" s="30">
        <v>3.656205137792847E-08</v>
      </c>
      <c r="AN38" s="30">
        <v>0.01026589980058172</v>
      </c>
      <c r="AO38" s="30">
        <v>7.423735448436092E-44</v>
      </c>
      <c r="AP38" s="30">
        <v>0</v>
      </c>
      <c r="AQ38" s="31">
        <v>4.685827796224917E-26</v>
      </c>
    </row>
    <row r="39" spans="1:43" ht="15.75">
      <c r="A39" s="75"/>
      <c r="B39" s="119"/>
      <c r="C39" s="6"/>
      <c r="D39" s="30"/>
      <c r="E39" s="30"/>
      <c r="F39" s="30"/>
      <c r="G39" s="30"/>
      <c r="H39" s="31"/>
      <c r="I39" s="119"/>
      <c r="J39" s="6"/>
      <c r="K39" s="30"/>
      <c r="L39" s="30"/>
      <c r="M39" s="30"/>
      <c r="N39" s="30"/>
      <c r="O39" s="31"/>
      <c r="P39" s="119"/>
      <c r="Q39" s="6"/>
      <c r="R39" s="30"/>
      <c r="S39" s="30"/>
      <c r="T39" s="30"/>
      <c r="U39" s="30"/>
      <c r="V39" s="31"/>
      <c r="W39" s="119"/>
      <c r="X39" s="6"/>
      <c r="Y39" s="30"/>
      <c r="Z39" s="30"/>
      <c r="AA39" s="30"/>
      <c r="AB39" s="30"/>
      <c r="AC39" s="31"/>
      <c r="AD39" s="119"/>
      <c r="AE39" s="6"/>
      <c r="AF39" s="30"/>
      <c r="AG39" s="30"/>
      <c r="AH39" s="30"/>
      <c r="AI39" s="30"/>
      <c r="AJ39" s="31"/>
      <c r="AK39" s="119"/>
      <c r="AL39" s="6"/>
      <c r="AM39" s="30"/>
      <c r="AN39" s="30"/>
      <c r="AO39" s="30"/>
      <c r="AP39" s="30"/>
      <c r="AQ39" s="31"/>
    </row>
    <row r="40" spans="1:43" ht="15.75">
      <c r="A40" s="75" t="s">
        <v>176</v>
      </c>
      <c r="B40" s="119"/>
      <c r="C40" s="6" t="s">
        <v>176</v>
      </c>
      <c r="D40" s="34">
        <v>128.65410153900055</v>
      </c>
      <c r="E40" s="34">
        <v>86.78065711706685</v>
      </c>
      <c r="F40" s="34">
        <v>123.72588705989673</v>
      </c>
      <c r="G40" s="34">
        <v>208.3567176955293</v>
      </c>
      <c r="H40" s="35">
        <v>90.50629790890196</v>
      </c>
      <c r="I40" s="119"/>
      <c r="J40" s="6" t="s">
        <v>176</v>
      </c>
      <c r="K40" s="34">
        <v>7.205960879410072</v>
      </c>
      <c r="L40" s="34">
        <v>51.53669680532116</v>
      </c>
      <c r="M40" s="34">
        <v>116.72639210109703</v>
      </c>
      <c r="N40" s="34">
        <v>98.64094636048509</v>
      </c>
      <c r="O40" s="35">
        <v>91.33752519833618</v>
      </c>
      <c r="P40" s="119"/>
      <c r="Q40" s="6" t="s">
        <v>176</v>
      </c>
      <c r="R40" s="34">
        <v>1.0571075911819812</v>
      </c>
      <c r="S40" s="34">
        <v>27.728270462798843</v>
      </c>
      <c r="T40" s="34">
        <v>41.8490062174526</v>
      </c>
      <c r="U40" s="34">
        <v>56.92014089048908</v>
      </c>
      <c r="V40" s="35">
        <v>26.757460637138504</v>
      </c>
      <c r="W40" s="119"/>
      <c r="X40" s="6" t="s">
        <v>176</v>
      </c>
      <c r="Y40" s="34" t="s">
        <v>246</v>
      </c>
      <c r="Z40" s="34">
        <v>20.329053199825463</v>
      </c>
      <c r="AA40" s="34">
        <v>40.981201537090804</v>
      </c>
      <c r="AB40" s="34">
        <v>28.104616264007927</v>
      </c>
      <c r="AC40" s="35">
        <v>15.413641173890333</v>
      </c>
      <c r="AD40" s="119"/>
      <c r="AE40" s="6" t="s">
        <v>176</v>
      </c>
      <c r="AF40" s="34" t="s">
        <v>246</v>
      </c>
      <c r="AG40" s="34">
        <v>55.29740427892869</v>
      </c>
      <c r="AH40" s="34">
        <v>129.35149839014892</v>
      </c>
      <c r="AI40" s="34">
        <v>339.79699254928187</v>
      </c>
      <c r="AJ40" s="35">
        <v>74.09153136837428</v>
      </c>
      <c r="AK40" s="119"/>
      <c r="AL40" s="6" t="s">
        <v>176</v>
      </c>
      <c r="AM40" s="34">
        <v>126.05075871635775</v>
      </c>
      <c r="AN40" s="34">
        <v>84.26558434343777</v>
      </c>
      <c r="AO40" s="34">
        <v>262.4373330292987</v>
      </c>
      <c r="AP40" s="34">
        <v>455.0079670001936</v>
      </c>
      <c r="AQ40" s="35">
        <v>179.09021259304714</v>
      </c>
    </row>
    <row r="41" spans="1:43" ht="15.75">
      <c r="A41" s="75" t="s">
        <v>15</v>
      </c>
      <c r="B41" s="119"/>
      <c r="C41" s="6" t="s">
        <v>15</v>
      </c>
      <c r="D41" s="25">
        <v>38</v>
      </c>
      <c r="E41" s="25">
        <v>42</v>
      </c>
      <c r="F41" s="25">
        <v>42</v>
      </c>
      <c r="G41" s="25">
        <v>43</v>
      </c>
      <c r="H41" s="26">
        <v>42</v>
      </c>
      <c r="I41" s="119"/>
      <c r="J41" s="6" t="s">
        <v>15</v>
      </c>
      <c r="K41" s="25">
        <v>19</v>
      </c>
      <c r="L41" s="25">
        <v>42</v>
      </c>
      <c r="M41" s="25">
        <v>42</v>
      </c>
      <c r="N41" s="25">
        <v>42</v>
      </c>
      <c r="O41" s="26">
        <v>42</v>
      </c>
      <c r="P41" s="119"/>
      <c r="Q41" s="6" t="s">
        <v>15</v>
      </c>
      <c r="R41" s="25">
        <v>4</v>
      </c>
      <c r="S41" s="25">
        <v>42</v>
      </c>
      <c r="T41" s="25">
        <v>42</v>
      </c>
      <c r="U41" s="25">
        <v>41</v>
      </c>
      <c r="V41" s="26">
        <v>42</v>
      </c>
      <c r="W41" s="119"/>
      <c r="X41" s="6" t="s">
        <v>15</v>
      </c>
      <c r="Y41" s="25" t="s">
        <v>246</v>
      </c>
      <c r="Z41" s="25">
        <v>39</v>
      </c>
      <c r="AA41" s="25">
        <v>42</v>
      </c>
      <c r="AB41" s="25">
        <v>41</v>
      </c>
      <c r="AC41" s="26">
        <v>42</v>
      </c>
      <c r="AD41" s="119"/>
      <c r="AE41" s="6" t="s">
        <v>15</v>
      </c>
      <c r="AF41" s="25" t="s">
        <v>246</v>
      </c>
      <c r="AG41" s="25">
        <v>42</v>
      </c>
      <c r="AH41" s="25">
        <v>42</v>
      </c>
      <c r="AI41" s="25">
        <v>42</v>
      </c>
      <c r="AJ41" s="26">
        <v>42</v>
      </c>
      <c r="AK41" s="119"/>
      <c r="AL41" s="6" t="s">
        <v>15</v>
      </c>
      <c r="AM41" s="25">
        <v>38</v>
      </c>
      <c r="AN41" s="25">
        <v>42</v>
      </c>
      <c r="AO41" s="25">
        <v>42</v>
      </c>
      <c r="AP41" s="25">
        <v>43</v>
      </c>
      <c r="AQ41" s="26">
        <v>42</v>
      </c>
    </row>
    <row r="42" spans="1:43" ht="18.75">
      <c r="A42" s="75" t="s">
        <v>38</v>
      </c>
      <c r="B42" s="119"/>
      <c r="C42" s="6" t="s">
        <v>38</v>
      </c>
      <c r="D42" s="30">
        <v>8.850942984325673E-12</v>
      </c>
      <c r="E42" s="30">
        <v>5.918591381822392E-05</v>
      </c>
      <c r="F42" s="30">
        <v>5.504690018892434E-10</v>
      </c>
      <c r="G42" s="30">
        <v>1.4778619187755148E-23</v>
      </c>
      <c r="H42" s="31">
        <v>2.0657666821942202E-05</v>
      </c>
      <c r="I42" s="119"/>
      <c r="J42" s="6" t="s">
        <v>38</v>
      </c>
      <c r="K42" s="30">
        <v>0.9930316252452408</v>
      </c>
      <c r="L42" s="30">
        <v>0.14862544405910935</v>
      </c>
      <c r="M42" s="30">
        <v>5.8426621151384785E-09</v>
      </c>
      <c r="N42" s="30">
        <v>1.8690560543055668E-06</v>
      </c>
      <c r="O42" s="31">
        <v>1.6263830396785104E-05</v>
      </c>
      <c r="P42" s="119"/>
      <c r="Q42" s="6" t="s">
        <v>38</v>
      </c>
      <c r="R42" s="30">
        <v>0.9010164727138422</v>
      </c>
      <c r="S42" s="30">
        <v>0.9558647274746258</v>
      </c>
      <c r="T42" s="30">
        <v>0.47753231783832106</v>
      </c>
      <c r="U42" s="30">
        <v>0.05020423061336976</v>
      </c>
      <c r="V42" s="31">
        <v>0.9675919987136588</v>
      </c>
      <c r="W42" s="119"/>
      <c r="X42" s="6" t="s">
        <v>38</v>
      </c>
      <c r="Y42" s="30" t="s">
        <v>246</v>
      </c>
      <c r="Z42" s="30">
        <v>0.9940756608237125</v>
      </c>
      <c r="AA42" s="30">
        <v>0.5155961148669521</v>
      </c>
      <c r="AB42" s="30">
        <v>0.9373394897032337</v>
      </c>
      <c r="AC42" s="31">
        <v>0.9999435889734655</v>
      </c>
      <c r="AD42" s="119"/>
      <c r="AE42" s="6" t="s">
        <v>38</v>
      </c>
      <c r="AF42" s="30" t="s">
        <v>246</v>
      </c>
      <c r="AG42" s="30">
        <v>0.08194994247121787</v>
      </c>
      <c r="AH42" s="30">
        <v>7.888135529004798E-11</v>
      </c>
      <c r="AI42" s="30">
        <v>2.4920176459856856E-47</v>
      </c>
      <c r="AJ42" s="31">
        <v>0.0016331936480457787</v>
      </c>
      <c r="AK42" s="119"/>
      <c r="AL42" s="6" t="s">
        <v>38</v>
      </c>
      <c r="AM42" s="30">
        <v>2.26880319524833E-11</v>
      </c>
      <c r="AN42" s="30">
        <v>0.00011822190406889987</v>
      </c>
      <c r="AO42" s="30">
        <v>1.141236561415068E-33</v>
      </c>
      <c r="AP42" s="30">
        <v>0</v>
      </c>
      <c r="AQ42" s="31">
        <v>7.4784638775917665E-19</v>
      </c>
    </row>
    <row r="43" spans="1:43" ht="15.75">
      <c r="A43" s="71"/>
      <c r="B43" s="119"/>
      <c r="C43" s="14"/>
      <c r="D43" s="36"/>
      <c r="E43" s="36"/>
      <c r="F43" s="36"/>
      <c r="G43" s="36"/>
      <c r="H43" s="37"/>
      <c r="I43" s="119"/>
      <c r="J43" s="14"/>
      <c r="K43" s="36"/>
      <c r="L43" s="36"/>
      <c r="M43" s="36"/>
      <c r="N43" s="36"/>
      <c r="O43" s="37"/>
      <c r="P43" s="119"/>
      <c r="Q43" s="14"/>
      <c r="R43" s="36"/>
      <c r="S43" s="36"/>
      <c r="T43" s="36"/>
      <c r="U43" s="36"/>
      <c r="V43" s="37"/>
      <c r="W43" s="119"/>
      <c r="X43" s="14"/>
      <c r="Y43" s="36"/>
      <c r="Z43" s="36"/>
      <c r="AA43" s="36"/>
      <c r="AB43" s="36"/>
      <c r="AC43" s="37"/>
      <c r="AD43" s="119"/>
      <c r="AE43" s="14"/>
      <c r="AF43" s="36"/>
      <c r="AG43" s="36"/>
      <c r="AH43" s="36"/>
      <c r="AI43" s="36"/>
      <c r="AJ43" s="37"/>
      <c r="AK43" s="119"/>
      <c r="AL43" s="14"/>
      <c r="AM43" s="36"/>
      <c r="AN43" s="36"/>
      <c r="AO43" s="36"/>
      <c r="AP43" s="36"/>
      <c r="AQ43" s="37"/>
    </row>
    <row r="44" spans="1:43" ht="15.75">
      <c r="A44" s="75" t="s">
        <v>16</v>
      </c>
      <c r="B44" s="119"/>
      <c r="C44" s="6" t="s">
        <v>16</v>
      </c>
      <c r="D44" s="30" t="s">
        <v>411</v>
      </c>
      <c r="E44" s="30" t="s">
        <v>382</v>
      </c>
      <c r="F44" s="30" t="s">
        <v>412</v>
      </c>
      <c r="G44" s="30" t="s">
        <v>413</v>
      </c>
      <c r="H44" s="31" t="s">
        <v>414</v>
      </c>
      <c r="I44" s="119"/>
      <c r="J44" s="6" t="s">
        <v>16</v>
      </c>
      <c r="K44" s="30" t="s">
        <v>372</v>
      </c>
      <c r="L44" s="30" t="s">
        <v>371</v>
      </c>
      <c r="M44" s="30" t="s">
        <v>420</v>
      </c>
      <c r="N44" s="30" t="s">
        <v>421</v>
      </c>
      <c r="O44" s="31" t="s">
        <v>421</v>
      </c>
      <c r="P44" s="119"/>
      <c r="Q44" s="6" t="s">
        <v>16</v>
      </c>
      <c r="R44" s="30" t="s">
        <v>372</v>
      </c>
      <c r="S44" s="30" t="s">
        <v>376</v>
      </c>
      <c r="T44" s="30" t="s">
        <v>426</v>
      </c>
      <c r="U44" s="30" t="s">
        <v>381</v>
      </c>
      <c r="V44" s="31" t="s">
        <v>427</v>
      </c>
      <c r="W44" s="119"/>
      <c r="X44" s="6" t="s">
        <v>16</v>
      </c>
      <c r="Y44" s="30" t="s">
        <v>246</v>
      </c>
      <c r="Z44" s="30" t="s">
        <v>381</v>
      </c>
      <c r="AA44" s="30" t="s">
        <v>381</v>
      </c>
      <c r="AB44" s="30" t="s">
        <v>381</v>
      </c>
      <c r="AC44" s="31" t="s">
        <v>381</v>
      </c>
      <c r="AD44" s="119"/>
      <c r="AE44" s="6" t="s">
        <v>16</v>
      </c>
      <c r="AF44" s="30" t="s">
        <v>246</v>
      </c>
      <c r="AG44" s="30" t="s">
        <v>430</v>
      </c>
      <c r="AH44" s="30" t="s">
        <v>431</v>
      </c>
      <c r="AI44" s="30" t="s">
        <v>432</v>
      </c>
      <c r="AJ44" s="31" t="s">
        <v>433</v>
      </c>
      <c r="AK44" s="119"/>
      <c r="AL44" s="6" t="s">
        <v>16</v>
      </c>
      <c r="AM44" s="30" t="s">
        <v>411</v>
      </c>
      <c r="AN44" s="30" t="s">
        <v>437</v>
      </c>
      <c r="AO44" s="30" t="s">
        <v>438</v>
      </c>
      <c r="AP44" s="30" t="s">
        <v>439</v>
      </c>
      <c r="AQ44" s="31" t="s">
        <v>440</v>
      </c>
    </row>
    <row r="45" spans="1:43" ht="15.75">
      <c r="A45" s="75" t="s">
        <v>39</v>
      </c>
      <c r="B45" s="119"/>
      <c r="C45" s="6" t="s">
        <v>39</v>
      </c>
      <c r="D45" s="30">
        <v>0.12144948495551944</v>
      </c>
      <c r="E45" s="30">
        <v>0.7428293587290682</v>
      </c>
      <c r="F45" s="30">
        <v>0.03569813817739487</v>
      </c>
      <c r="G45" s="30">
        <v>4.9233436584472656E-05</v>
      </c>
      <c r="H45" s="31">
        <v>0.00022125244140625</v>
      </c>
      <c r="I45" s="119"/>
      <c r="J45" s="6" t="s">
        <v>39</v>
      </c>
      <c r="K45" s="30">
        <v>1</v>
      </c>
      <c r="L45" s="30">
        <v>1</v>
      </c>
      <c r="M45" s="30">
        <v>0.021484375</v>
      </c>
      <c r="N45" s="30">
        <v>0.015625</v>
      </c>
      <c r="O45" s="31">
        <v>0.015625</v>
      </c>
      <c r="P45" s="119"/>
      <c r="Q45" s="6" t="s">
        <v>39</v>
      </c>
      <c r="R45" s="30">
        <v>1</v>
      </c>
      <c r="S45" s="30">
        <v>0.5</v>
      </c>
      <c r="T45" s="30">
        <v>0.5</v>
      </c>
      <c r="U45" s="30">
        <v>1</v>
      </c>
      <c r="V45" s="31">
        <v>1</v>
      </c>
      <c r="W45" s="119"/>
      <c r="X45" s="6" t="s">
        <v>39</v>
      </c>
      <c r="Y45" s="30" t="s">
        <v>246</v>
      </c>
      <c r="Z45" s="30">
        <v>1</v>
      </c>
      <c r="AA45" s="30">
        <v>1</v>
      </c>
      <c r="AB45" s="30">
        <v>1</v>
      </c>
      <c r="AC45" s="31">
        <v>1</v>
      </c>
      <c r="AD45" s="119"/>
      <c r="AE45" s="6" t="s">
        <v>39</v>
      </c>
      <c r="AF45" s="30" t="s">
        <v>246</v>
      </c>
      <c r="AG45" s="30">
        <v>0.266845703125</v>
      </c>
      <c r="AH45" s="30">
        <v>0.00738525390625</v>
      </c>
      <c r="AI45" s="30">
        <v>0.0078125</v>
      </c>
      <c r="AJ45" s="31">
        <v>0.0625</v>
      </c>
      <c r="AK45" s="119"/>
      <c r="AL45" s="6" t="s">
        <v>39</v>
      </c>
      <c r="AM45" s="30">
        <v>0.12144948495551944</v>
      </c>
      <c r="AN45" s="30">
        <v>0.6271025701571489</v>
      </c>
      <c r="AO45" s="30">
        <v>0.0016580525261815637</v>
      </c>
      <c r="AP45" s="30">
        <v>7.916241884231567E-09</v>
      </c>
      <c r="AQ45" s="31">
        <v>3.032386302947998E-06</v>
      </c>
    </row>
    <row r="46" spans="1:43" ht="15.75">
      <c r="A46" s="75"/>
      <c r="B46" s="119"/>
      <c r="C46" s="6"/>
      <c r="D46" s="30"/>
      <c r="E46" s="30"/>
      <c r="F46" s="30"/>
      <c r="G46" s="30"/>
      <c r="H46" s="31"/>
      <c r="I46" s="119"/>
      <c r="J46" s="6"/>
      <c r="K46" s="30"/>
      <c r="L46" s="30"/>
      <c r="M46" s="30"/>
      <c r="N46" s="30"/>
      <c r="O46" s="31"/>
      <c r="P46" s="119"/>
      <c r="Q46" s="6"/>
      <c r="R46" s="30"/>
      <c r="S46" s="30"/>
      <c r="T46" s="30"/>
      <c r="U46" s="30"/>
      <c r="V46" s="31"/>
      <c r="W46" s="119"/>
      <c r="X46" s="6"/>
      <c r="Y46" s="30"/>
      <c r="Z46" s="30"/>
      <c r="AA46" s="30"/>
      <c r="AB46" s="30"/>
      <c r="AC46" s="31"/>
      <c r="AD46" s="119"/>
      <c r="AE46" s="6"/>
      <c r="AF46" s="30"/>
      <c r="AG46" s="30"/>
      <c r="AH46" s="30"/>
      <c r="AI46" s="30"/>
      <c r="AJ46" s="31"/>
      <c r="AK46" s="119"/>
      <c r="AL46" s="6"/>
      <c r="AM46" s="30"/>
      <c r="AN46" s="30"/>
      <c r="AO46" s="30"/>
      <c r="AP46" s="30"/>
      <c r="AQ46" s="31"/>
    </row>
    <row r="47" spans="1:43" ht="15.75">
      <c r="A47" s="72" t="s">
        <v>179</v>
      </c>
      <c r="B47" s="119"/>
      <c r="C47" s="17" t="s">
        <v>179</v>
      </c>
      <c r="D47" s="25">
        <v>8</v>
      </c>
      <c r="E47" s="25">
        <v>16</v>
      </c>
      <c r="F47" s="25">
        <v>9</v>
      </c>
      <c r="G47" s="25">
        <v>6</v>
      </c>
      <c r="H47" s="26">
        <v>5</v>
      </c>
      <c r="I47" s="119"/>
      <c r="J47" s="17" t="s">
        <v>179</v>
      </c>
      <c r="K47" s="25">
        <v>1</v>
      </c>
      <c r="L47" s="25">
        <v>7</v>
      </c>
      <c r="M47" s="25">
        <v>2</v>
      </c>
      <c r="N47" s="25">
        <v>1</v>
      </c>
      <c r="O47" s="26">
        <v>1</v>
      </c>
      <c r="P47" s="119"/>
      <c r="Q47" s="17" t="s">
        <v>179</v>
      </c>
      <c r="R47" s="25">
        <v>1</v>
      </c>
      <c r="S47" s="25">
        <v>1</v>
      </c>
      <c r="T47" s="25">
        <v>1</v>
      </c>
      <c r="U47" s="25">
        <v>1</v>
      </c>
      <c r="V47" s="26">
        <v>2</v>
      </c>
      <c r="W47" s="119"/>
      <c r="X47" s="17" t="s">
        <v>179</v>
      </c>
      <c r="Y47" s="25" t="s">
        <v>246</v>
      </c>
      <c r="Z47" s="25">
        <v>1</v>
      </c>
      <c r="AA47" s="25">
        <v>1</v>
      </c>
      <c r="AB47" s="25">
        <v>1</v>
      </c>
      <c r="AC47" s="26">
        <v>1</v>
      </c>
      <c r="AD47" s="119"/>
      <c r="AE47" s="17" t="s">
        <v>179</v>
      </c>
      <c r="AF47" s="25" t="s">
        <v>246</v>
      </c>
      <c r="AG47" s="25">
        <v>5</v>
      </c>
      <c r="AH47" s="25">
        <v>5</v>
      </c>
      <c r="AI47" s="25">
        <v>1</v>
      </c>
      <c r="AJ47" s="26">
        <v>1</v>
      </c>
      <c r="AK47" s="119"/>
      <c r="AL47" s="17" t="s">
        <v>179</v>
      </c>
      <c r="AM47" s="25">
        <v>8</v>
      </c>
      <c r="AN47" s="25">
        <v>14</v>
      </c>
      <c r="AO47" s="25">
        <v>6</v>
      </c>
      <c r="AP47" s="25">
        <v>2</v>
      </c>
      <c r="AQ47" s="26">
        <v>4</v>
      </c>
    </row>
    <row r="48" spans="1:43" ht="15.75">
      <c r="A48" s="72" t="s">
        <v>177</v>
      </c>
      <c r="B48" s="119"/>
      <c r="C48" s="17" t="s">
        <v>177</v>
      </c>
      <c r="D48" s="30">
        <v>0.0010463331317847133</v>
      </c>
      <c r="E48" s="30">
        <v>0.16799438741209788</v>
      </c>
      <c r="F48" s="30">
        <v>0.08777406168710516</v>
      </c>
      <c r="G48" s="30">
        <v>0.3945299145299145</v>
      </c>
      <c r="H48" s="31">
        <v>1</v>
      </c>
      <c r="I48" s="119"/>
      <c r="J48" s="17" t="s">
        <v>177</v>
      </c>
      <c r="K48" s="30">
        <v>1</v>
      </c>
      <c r="L48" s="30">
        <v>0.6082251082251082</v>
      </c>
      <c r="M48" s="30">
        <v>0.2</v>
      </c>
      <c r="N48" s="30">
        <v>1</v>
      </c>
      <c r="O48" s="31">
        <v>1</v>
      </c>
      <c r="P48" s="119"/>
      <c r="Q48" s="17" t="s">
        <v>177</v>
      </c>
      <c r="R48" s="30">
        <v>1</v>
      </c>
      <c r="S48" s="30">
        <v>1</v>
      </c>
      <c r="T48" s="30">
        <v>1</v>
      </c>
      <c r="U48" s="30">
        <v>1</v>
      </c>
      <c r="V48" s="31">
        <v>1</v>
      </c>
      <c r="W48" s="119"/>
      <c r="X48" s="17" t="s">
        <v>177</v>
      </c>
      <c r="Y48" s="30" t="s">
        <v>246</v>
      </c>
      <c r="Z48" s="30">
        <v>1</v>
      </c>
      <c r="AA48" s="30">
        <v>1</v>
      </c>
      <c r="AB48" s="30">
        <v>1</v>
      </c>
      <c r="AC48" s="31">
        <v>1</v>
      </c>
      <c r="AD48" s="119"/>
      <c r="AE48" s="17" t="s">
        <v>177</v>
      </c>
      <c r="AF48" s="30" t="s">
        <v>246</v>
      </c>
      <c r="AG48" s="30">
        <v>0.23636363636363636</v>
      </c>
      <c r="AH48" s="30">
        <v>1</v>
      </c>
      <c r="AI48" s="30">
        <v>1</v>
      </c>
      <c r="AJ48" s="31">
        <v>1</v>
      </c>
      <c r="AK48" s="119"/>
      <c r="AL48" s="17" t="s">
        <v>177</v>
      </c>
      <c r="AM48" s="30">
        <v>0.0010463331317847133</v>
      </c>
      <c r="AN48" s="30">
        <v>0.03902063789378196</v>
      </c>
      <c r="AO48" s="30">
        <v>0.00015619743473533547</v>
      </c>
      <c r="AP48" s="30">
        <v>0.06060606060606061</v>
      </c>
      <c r="AQ48" s="31">
        <v>0.20634920634920634</v>
      </c>
    </row>
    <row r="49" spans="1:43" ht="15.75">
      <c r="A49" s="72"/>
      <c r="B49" s="119"/>
      <c r="C49" s="17"/>
      <c r="D49" s="30"/>
      <c r="E49" s="30"/>
      <c r="F49" s="30"/>
      <c r="G49" s="30"/>
      <c r="H49" s="31"/>
      <c r="I49" s="119"/>
      <c r="J49" s="17"/>
      <c r="K49" s="30"/>
      <c r="L49" s="30"/>
      <c r="M49" s="30"/>
      <c r="N49" s="30"/>
      <c r="O49" s="31"/>
      <c r="P49" s="119"/>
      <c r="Q49" s="17"/>
      <c r="R49" s="30"/>
      <c r="S49" s="30"/>
      <c r="T49" s="30"/>
      <c r="U49" s="30"/>
      <c r="V49" s="31"/>
      <c r="W49" s="119"/>
      <c r="X49" s="17"/>
      <c r="Y49" s="30"/>
      <c r="Z49" s="30"/>
      <c r="AA49" s="30"/>
      <c r="AB49" s="30"/>
      <c r="AC49" s="31"/>
      <c r="AD49" s="119"/>
      <c r="AE49" s="17"/>
      <c r="AF49" s="30"/>
      <c r="AG49" s="30"/>
      <c r="AH49" s="30"/>
      <c r="AI49" s="30"/>
      <c r="AJ49" s="31"/>
      <c r="AK49" s="119"/>
      <c r="AL49" s="17"/>
      <c r="AM49" s="30"/>
      <c r="AN49" s="30"/>
      <c r="AO49" s="30"/>
      <c r="AP49" s="30"/>
      <c r="AQ49" s="31"/>
    </row>
    <row r="50" spans="1:43" ht="15.75">
      <c r="A50" s="72" t="s">
        <v>178</v>
      </c>
      <c r="B50" s="119"/>
      <c r="C50" s="17" t="s">
        <v>178</v>
      </c>
      <c r="D50" s="30">
        <v>4.7476445474980977E-07</v>
      </c>
      <c r="E50" s="30">
        <v>3.8200639189356345E-05</v>
      </c>
      <c r="F50" s="30">
        <v>0.07955514544668019</v>
      </c>
      <c r="G50" s="30">
        <v>0.2961546281894877</v>
      </c>
      <c r="H50" s="31">
        <v>0.9999937317651254</v>
      </c>
      <c r="I50" s="119"/>
      <c r="J50" s="17" t="s">
        <v>178</v>
      </c>
      <c r="K50" s="30">
        <v>1</v>
      </c>
      <c r="L50" s="30">
        <v>0.6526712535746573</v>
      </c>
      <c r="M50" s="30">
        <v>0.577689803779581</v>
      </c>
      <c r="N50" s="30">
        <v>0.9954793918023094</v>
      </c>
      <c r="O50" s="31">
        <v>0.7021076927105806</v>
      </c>
      <c r="P50" s="119"/>
      <c r="Q50" s="17" t="s">
        <v>178</v>
      </c>
      <c r="R50" s="30">
        <v>1</v>
      </c>
      <c r="S50" s="30">
        <v>0.9895397228873877</v>
      </c>
      <c r="T50" s="30">
        <v>0.9306274030799297</v>
      </c>
      <c r="U50" s="30">
        <v>0.9880755087473793</v>
      </c>
      <c r="V50" s="31">
        <v>0.9911341255613983</v>
      </c>
      <c r="W50" s="119"/>
      <c r="X50" s="17" t="s">
        <v>178</v>
      </c>
      <c r="Y50" s="30" t="s">
        <v>246</v>
      </c>
      <c r="Z50" s="30">
        <v>0.9999950705936356</v>
      </c>
      <c r="AA50" s="30">
        <v>0.9959807230232125</v>
      </c>
      <c r="AB50" s="30">
        <v>0.9999871420240731</v>
      </c>
      <c r="AC50" s="31">
        <v>0.9962831343386758</v>
      </c>
      <c r="AD50" s="119"/>
      <c r="AE50" s="17" t="s">
        <v>178</v>
      </c>
      <c r="AF50" s="30" t="s">
        <v>246</v>
      </c>
      <c r="AG50" s="30">
        <v>0.5080549615161858</v>
      </c>
      <c r="AH50" s="30">
        <v>0.07018185643621011</v>
      </c>
      <c r="AI50" s="30">
        <v>0.7711209637493239</v>
      </c>
      <c r="AJ50" s="31">
        <v>0.9712743571726082</v>
      </c>
      <c r="AK50" s="119"/>
      <c r="AL50" s="17" t="s">
        <v>178</v>
      </c>
      <c r="AM50" s="30">
        <v>7.373706231161847E-07</v>
      </c>
      <c r="AN50" s="30">
        <v>5.1188178174732535E-05</v>
      </c>
      <c r="AO50" s="30">
        <v>0.0011868923362003958</v>
      </c>
      <c r="AP50" s="30">
        <v>0.09679995581898848</v>
      </c>
      <c r="AQ50" s="31">
        <v>0.9986318044448643</v>
      </c>
    </row>
    <row r="51" spans="1:43" ht="16.5" thickBot="1">
      <c r="A51" s="73"/>
      <c r="B51" s="119"/>
      <c r="C51" s="22"/>
      <c r="D51" s="23"/>
      <c r="E51" s="23"/>
      <c r="F51" s="23"/>
      <c r="G51" s="23"/>
      <c r="H51" s="24"/>
      <c r="I51" s="119"/>
      <c r="J51" s="22"/>
      <c r="K51" s="23"/>
      <c r="L51" s="23"/>
      <c r="M51" s="23"/>
      <c r="N51" s="23"/>
      <c r="O51" s="24"/>
      <c r="P51" s="119"/>
      <c r="Q51" s="22"/>
      <c r="R51" s="23"/>
      <c r="S51" s="23"/>
      <c r="T51" s="23"/>
      <c r="U51" s="23"/>
      <c r="V51" s="24"/>
      <c r="W51" s="119"/>
      <c r="X51" s="22"/>
      <c r="Y51" s="23"/>
      <c r="Z51" s="23"/>
      <c r="AA51" s="23"/>
      <c r="AB51" s="23"/>
      <c r="AC51" s="24"/>
      <c r="AD51" s="119"/>
      <c r="AE51" s="22"/>
      <c r="AF51" s="23"/>
      <c r="AG51" s="23"/>
      <c r="AH51" s="23"/>
      <c r="AI51" s="23"/>
      <c r="AJ51" s="24"/>
      <c r="AK51" s="119"/>
      <c r="AL51" s="22"/>
      <c r="AM51" s="23"/>
      <c r="AN51" s="23"/>
      <c r="AO51" s="23"/>
      <c r="AP51" s="23"/>
      <c r="AQ51" s="24"/>
    </row>
    <row r="52" spans="1:43" ht="15.75">
      <c r="A52" s="71" t="s">
        <v>175</v>
      </c>
      <c r="B52" s="119"/>
      <c r="C52" s="14" t="s">
        <v>175</v>
      </c>
      <c r="D52" s="25"/>
      <c r="E52" s="25"/>
      <c r="F52" s="25"/>
      <c r="G52" s="25"/>
      <c r="H52" s="26"/>
      <c r="I52" s="119"/>
      <c r="J52" s="14" t="s">
        <v>175</v>
      </c>
      <c r="K52" s="25"/>
      <c r="L52" s="25"/>
      <c r="M52" s="25"/>
      <c r="N52" s="25"/>
      <c r="O52" s="26"/>
      <c r="P52" s="119"/>
      <c r="Q52" s="14" t="s">
        <v>175</v>
      </c>
      <c r="R52" s="25"/>
      <c r="S52" s="25"/>
      <c r="T52" s="25"/>
      <c r="U52" s="25"/>
      <c r="V52" s="26"/>
      <c r="W52" s="119"/>
      <c r="X52" s="14" t="s">
        <v>175</v>
      </c>
      <c r="Y52" s="25"/>
      <c r="Z52" s="25"/>
      <c r="AA52" s="25"/>
      <c r="AB52" s="25"/>
      <c r="AC52" s="26"/>
      <c r="AD52" s="119"/>
      <c r="AE52" s="14" t="s">
        <v>175</v>
      </c>
      <c r="AF52" s="25"/>
      <c r="AG52" s="25"/>
      <c r="AH52" s="25"/>
      <c r="AI52" s="25"/>
      <c r="AJ52" s="26"/>
      <c r="AK52" s="119"/>
      <c r="AL52" s="14" t="s">
        <v>175</v>
      </c>
      <c r="AM52" s="25"/>
      <c r="AN52" s="25"/>
      <c r="AO52" s="25"/>
      <c r="AP52" s="25"/>
      <c r="AQ52" s="26"/>
    </row>
    <row r="53" spans="1:43" ht="15.75">
      <c r="A53" s="71"/>
      <c r="B53" s="119"/>
      <c r="C53" s="14"/>
      <c r="D53" s="25"/>
      <c r="E53" s="25"/>
      <c r="F53" s="25"/>
      <c r="G53" s="25"/>
      <c r="H53" s="26"/>
      <c r="I53" s="119"/>
      <c r="J53" s="14"/>
      <c r="K53" s="25"/>
      <c r="L53" s="25"/>
      <c r="M53" s="25"/>
      <c r="N53" s="25"/>
      <c r="O53" s="26"/>
      <c r="P53" s="119"/>
      <c r="Q53" s="14"/>
      <c r="R53" s="25"/>
      <c r="S53" s="25"/>
      <c r="T53" s="25"/>
      <c r="U53" s="25"/>
      <c r="V53" s="26"/>
      <c r="W53" s="119"/>
      <c r="X53" s="14"/>
      <c r="Y53" s="25"/>
      <c r="Z53" s="25"/>
      <c r="AA53" s="25"/>
      <c r="AB53" s="25"/>
      <c r="AC53" s="26"/>
      <c r="AD53" s="119"/>
      <c r="AE53" s="14"/>
      <c r="AF53" s="25"/>
      <c r="AG53" s="25"/>
      <c r="AH53" s="25"/>
      <c r="AI53" s="25"/>
      <c r="AJ53" s="26"/>
      <c r="AK53" s="119"/>
      <c r="AL53" s="14"/>
      <c r="AM53" s="25"/>
      <c r="AN53" s="25"/>
      <c r="AO53" s="25"/>
      <c r="AP53" s="25"/>
      <c r="AQ53" s="26"/>
    </row>
    <row r="54" spans="1:43" ht="18.75">
      <c r="A54" s="75" t="s">
        <v>180</v>
      </c>
      <c r="B54" s="119"/>
      <c r="C54" s="6" t="s">
        <v>180</v>
      </c>
      <c r="D54" s="30">
        <v>108.34435961509723</v>
      </c>
      <c r="E54" s="30">
        <v>55.23624194660735</v>
      </c>
      <c r="F54" s="30">
        <v>59.99609382771759</v>
      </c>
      <c r="G54" s="30">
        <v>72.52637186421464</v>
      </c>
      <c r="H54" s="31">
        <v>12.35578550395078</v>
      </c>
      <c r="I54" s="119"/>
      <c r="J54" s="6" t="s">
        <v>180</v>
      </c>
      <c r="K54" s="30">
        <v>0</v>
      </c>
      <c r="L54" s="30">
        <v>11.44393071316704</v>
      </c>
      <c r="M54" s="30">
        <v>31.438622561007218</v>
      </c>
      <c r="N54" s="30">
        <v>14.395238574471996</v>
      </c>
      <c r="O54" s="31">
        <v>26.926390526558077</v>
      </c>
      <c r="P54" s="119"/>
      <c r="Q54" s="6" t="s">
        <v>180</v>
      </c>
      <c r="R54" s="30">
        <v>0</v>
      </c>
      <c r="S54" s="30">
        <v>0</v>
      </c>
      <c r="T54" s="30">
        <v>1.073683281103376</v>
      </c>
      <c r="U54" s="30">
        <v>0.16938963393246745</v>
      </c>
      <c r="V54" s="31">
        <v>0.5654408715272146</v>
      </c>
      <c r="W54" s="119"/>
      <c r="X54" s="6" t="s">
        <v>180</v>
      </c>
      <c r="Y54" s="30" t="s">
        <v>246</v>
      </c>
      <c r="Z54" s="30">
        <v>0</v>
      </c>
      <c r="AA54" s="30">
        <v>0</v>
      </c>
      <c r="AB54" s="30">
        <v>0</v>
      </c>
      <c r="AC54" s="31">
        <v>0</v>
      </c>
      <c r="AD54" s="119"/>
      <c r="AE54" s="6" t="s">
        <v>180</v>
      </c>
      <c r="AF54" s="30" t="s">
        <v>246</v>
      </c>
      <c r="AG54" s="30">
        <v>15.185026388761216</v>
      </c>
      <c r="AH54" s="30">
        <v>36.330119921381744</v>
      </c>
      <c r="AI54" s="30">
        <v>32.04797815374537</v>
      </c>
      <c r="AJ54" s="31">
        <v>6.078212378804744</v>
      </c>
      <c r="AK54" s="119"/>
      <c r="AL54" s="6" t="s">
        <v>180</v>
      </c>
      <c r="AM54" s="30">
        <v>104.3160727101589</v>
      </c>
      <c r="AN54" s="30">
        <v>62.58957783362379</v>
      </c>
      <c r="AO54" s="30">
        <v>105.41501973004912</v>
      </c>
      <c r="AP54" s="30">
        <v>65.45850678426388</v>
      </c>
      <c r="AQ54" s="31">
        <v>31.357020740208345</v>
      </c>
    </row>
    <row r="55" spans="1:43" ht="15.75">
      <c r="A55" s="75" t="s">
        <v>15</v>
      </c>
      <c r="B55" s="119"/>
      <c r="C55" s="6" t="s">
        <v>15</v>
      </c>
      <c r="D55" s="25">
        <v>33</v>
      </c>
      <c r="E55" s="25">
        <v>33</v>
      </c>
      <c r="F55" s="25">
        <v>36</v>
      </c>
      <c r="G55" s="25">
        <v>32</v>
      </c>
      <c r="H55" s="26">
        <v>26</v>
      </c>
      <c r="I55" s="119"/>
      <c r="J55" s="6" t="s">
        <v>15</v>
      </c>
      <c r="K55" s="25">
        <v>0</v>
      </c>
      <c r="L55" s="25">
        <v>14</v>
      </c>
      <c r="M55" s="25">
        <v>15</v>
      </c>
      <c r="N55" s="25">
        <v>13</v>
      </c>
      <c r="O55" s="26">
        <v>13</v>
      </c>
      <c r="P55" s="119"/>
      <c r="Q55" s="6" t="s">
        <v>15</v>
      </c>
      <c r="R55" s="25">
        <v>0</v>
      </c>
      <c r="S55" s="25">
        <v>0</v>
      </c>
      <c r="T55" s="25">
        <v>2</v>
      </c>
      <c r="U55" s="25">
        <v>3</v>
      </c>
      <c r="V55" s="26">
        <v>1</v>
      </c>
      <c r="W55" s="119"/>
      <c r="X55" s="6" t="s">
        <v>15</v>
      </c>
      <c r="Y55" s="25" t="s">
        <v>246</v>
      </c>
      <c r="Z55" s="25">
        <v>0</v>
      </c>
      <c r="AA55" s="25">
        <v>0</v>
      </c>
      <c r="AB55" s="25">
        <v>0</v>
      </c>
      <c r="AC55" s="26">
        <v>0</v>
      </c>
      <c r="AD55" s="119"/>
      <c r="AE55" s="6" t="s">
        <v>15</v>
      </c>
      <c r="AF55" s="25" t="s">
        <v>246</v>
      </c>
      <c r="AG55" s="25">
        <v>13</v>
      </c>
      <c r="AH55" s="25">
        <v>23</v>
      </c>
      <c r="AI55" s="25">
        <v>26</v>
      </c>
      <c r="AJ55" s="26">
        <v>11</v>
      </c>
      <c r="AK55" s="119"/>
      <c r="AL55" s="6" t="s">
        <v>15</v>
      </c>
      <c r="AM55" s="25">
        <v>33</v>
      </c>
      <c r="AN55" s="25">
        <v>37</v>
      </c>
      <c r="AO55" s="25">
        <v>38</v>
      </c>
      <c r="AP55" s="25">
        <v>36</v>
      </c>
      <c r="AQ55" s="26">
        <v>32</v>
      </c>
    </row>
    <row r="56" spans="1:43" ht="18.75">
      <c r="A56" s="75" t="s">
        <v>37</v>
      </c>
      <c r="B56" s="119"/>
      <c r="C56" s="6" t="s">
        <v>37</v>
      </c>
      <c r="D56" s="30">
        <v>5.94119681075796E-10</v>
      </c>
      <c r="E56" s="30">
        <v>0.008968696463514992</v>
      </c>
      <c r="F56" s="30">
        <v>0.007276854607121781</v>
      </c>
      <c r="G56" s="30">
        <v>5.57192349196354E-05</v>
      </c>
      <c r="H56" s="31">
        <v>0.9889833167013891</v>
      </c>
      <c r="I56" s="119"/>
      <c r="J56" s="6" t="s">
        <v>37</v>
      </c>
      <c r="K56" s="30">
        <v>1</v>
      </c>
      <c r="L56" s="30">
        <v>0.6508635931104887</v>
      </c>
      <c r="M56" s="30">
        <v>0.00767040154468565</v>
      </c>
      <c r="N56" s="30">
        <v>0.34660974441976294</v>
      </c>
      <c r="O56" s="31">
        <v>0.012733029496765204</v>
      </c>
      <c r="P56" s="119"/>
      <c r="Q56" s="6" t="s">
        <v>37</v>
      </c>
      <c r="R56" s="30">
        <v>1</v>
      </c>
      <c r="S56" s="30">
        <v>1</v>
      </c>
      <c r="T56" s="30">
        <v>0.5845916904104386</v>
      </c>
      <c r="U56" s="30">
        <v>0.9823726661581408</v>
      </c>
      <c r="V56" s="31">
        <v>0.45207630166492974</v>
      </c>
      <c r="W56" s="119"/>
      <c r="X56" s="6" t="s">
        <v>37</v>
      </c>
      <c r="Y56" s="30" t="s">
        <v>246</v>
      </c>
      <c r="Z56" s="30">
        <v>1</v>
      </c>
      <c r="AA56" s="30">
        <v>1</v>
      </c>
      <c r="AB56" s="30">
        <v>1</v>
      </c>
      <c r="AC56" s="31">
        <v>1</v>
      </c>
      <c r="AD56" s="119"/>
      <c r="AE56" s="6" t="s">
        <v>37</v>
      </c>
      <c r="AF56" s="30" t="s">
        <v>246</v>
      </c>
      <c r="AG56" s="30">
        <v>0.29594484911681096</v>
      </c>
      <c r="AH56" s="30">
        <v>0.03816112461531384</v>
      </c>
      <c r="AI56" s="30">
        <v>0.19153992640291118</v>
      </c>
      <c r="AJ56" s="31">
        <v>0.8680950069505629</v>
      </c>
      <c r="AK56" s="119"/>
      <c r="AL56" s="6" t="s">
        <v>37</v>
      </c>
      <c r="AM56" s="30">
        <v>2.5111661701640583E-09</v>
      </c>
      <c r="AN56" s="30">
        <v>0.005360467112427725</v>
      </c>
      <c r="AO56" s="30">
        <v>2.966721727895968E-08</v>
      </c>
      <c r="AP56" s="30">
        <v>0.001919407525014338</v>
      </c>
      <c r="AQ56" s="31">
        <v>0.49893192851841356</v>
      </c>
    </row>
    <row r="57" spans="1:43" ht="15.75">
      <c r="A57" s="75"/>
      <c r="B57" s="119"/>
      <c r="C57" s="6"/>
      <c r="D57" s="30"/>
      <c r="E57" s="30"/>
      <c r="F57" s="30"/>
      <c r="G57" s="30"/>
      <c r="H57" s="31"/>
      <c r="I57" s="119"/>
      <c r="J57" s="6"/>
      <c r="K57" s="30"/>
      <c r="L57" s="30"/>
      <c r="M57" s="30"/>
      <c r="N57" s="30"/>
      <c r="O57" s="31"/>
      <c r="P57" s="119"/>
      <c r="Q57" s="6"/>
      <c r="R57" s="30"/>
      <c r="S57" s="30"/>
      <c r="T57" s="30"/>
      <c r="U57" s="30"/>
      <c r="V57" s="31"/>
      <c r="W57" s="119"/>
      <c r="X57" s="6"/>
      <c r="Y57" s="30"/>
      <c r="Z57" s="30"/>
      <c r="AA57" s="30"/>
      <c r="AB57" s="30"/>
      <c r="AC57" s="31"/>
      <c r="AD57" s="119"/>
      <c r="AE57" s="6"/>
      <c r="AF57" s="30"/>
      <c r="AG57" s="30"/>
      <c r="AH57" s="30"/>
      <c r="AI57" s="30"/>
      <c r="AJ57" s="31"/>
      <c r="AK57" s="119"/>
      <c r="AL57" s="6"/>
      <c r="AM57" s="30"/>
      <c r="AN57" s="30"/>
      <c r="AO57" s="30"/>
      <c r="AP57" s="30"/>
      <c r="AQ57" s="31"/>
    </row>
    <row r="58" spans="1:43" ht="15.75">
      <c r="A58" s="75" t="s">
        <v>176</v>
      </c>
      <c r="B58" s="119"/>
      <c r="C58" s="6" t="s">
        <v>176</v>
      </c>
      <c r="D58" s="30">
        <v>126.22093059214407</v>
      </c>
      <c r="E58" s="30">
        <v>80.35302257361548</v>
      </c>
      <c r="F58" s="30">
        <v>90.87852254114894</v>
      </c>
      <c r="G58" s="30">
        <v>83.92907549761728</v>
      </c>
      <c r="H58" s="31">
        <v>44.83757497464517</v>
      </c>
      <c r="I58" s="119"/>
      <c r="J58" s="6" t="s">
        <v>176</v>
      </c>
      <c r="K58" s="30">
        <v>0</v>
      </c>
      <c r="L58" s="30">
        <v>50.46421818062636</v>
      </c>
      <c r="M58" s="30">
        <v>76.1131834321483</v>
      </c>
      <c r="N58" s="30">
        <v>56.96639773163253</v>
      </c>
      <c r="O58" s="31">
        <v>50.82543094898661</v>
      </c>
      <c r="P58" s="119"/>
      <c r="Q58" s="6" t="s">
        <v>176</v>
      </c>
      <c r="R58" s="30">
        <v>0</v>
      </c>
      <c r="S58" s="30">
        <v>22.079927683012865</v>
      </c>
      <c r="T58" s="30">
        <v>40.327705987423585</v>
      </c>
      <c r="U58" s="30">
        <v>43.886106169665105</v>
      </c>
      <c r="V58" s="31">
        <v>26.63705374986526</v>
      </c>
      <c r="W58" s="119"/>
      <c r="X58" s="6" t="s">
        <v>176</v>
      </c>
      <c r="Y58" s="30" t="s">
        <v>246</v>
      </c>
      <c r="Z58" s="30">
        <v>18.31124245729657</v>
      </c>
      <c r="AA58" s="30">
        <v>33.64367016474606</v>
      </c>
      <c r="AB58" s="30">
        <v>23.67304558967961</v>
      </c>
      <c r="AC58" s="31">
        <v>15.171471992297816</v>
      </c>
      <c r="AD58" s="119"/>
      <c r="AE58" s="6" t="s">
        <v>176</v>
      </c>
      <c r="AF58" s="30" t="s">
        <v>246</v>
      </c>
      <c r="AG58" s="30">
        <v>52.09714095081512</v>
      </c>
      <c r="AH58" s="30">
        <v>69.6822795029132</v>
      </c>
      <c r="AI58" s="30">
        <v>62.543043055929026</v>
      </c>
      <c r="AJ58" s="31">
        <v>27.614795464792692</v>
      </c>
      <c r="AK58" s="119"/>
      <c r="AL58" s="6" t="s">
        <v>176</v>
      </c>
      <c r="AM58" s="30">
        <v>122.98827556537354</v>
      </c>
      <c r="AN58" s="30">
        <v>83.03874443007658</v>
      </c>
      <c r="AO58" s="30">
        <v>137.88760599868198</v>
      </c>
      <c r="AP58" s="30">
        <v>78.52359703421362</v>
      </c>
      <c r="AQ58" s="31">
        <v>62.75552656853323</v>
      </c>
    </row>
    <row r="59" spans="1:43" ht="15.75">
      <c r="A59" s="75" t="s">
        <v>15</v>
      </c>
      <c r="B59" s="119"/>
      <c r="C59" s="6" t="s">
        <v>15</v>
      </c>
      <c r="D59" s="25">
        <v>37</v>
      </c>
      <c r="E59" s="25">
        <v>41</v>
      </c>
      <c r="F59" s="25">
        <v>41</v>
      </c>
      <c r="G59" s="25">
        <v>42</v>
      </c>
      <c r="H59" s="26">
        <v>41</v>
      </c>
      <c r="I59" s="119"/>
      <c r="J59" s="6" t="s">
        <v>15</v>
      </c>
      <c r="K59" s="25">
        <v>18</v>
      </c>
      <c r="L59" s="25">
        <v>41</v>
      </c>
      <c r="M59" s="25">
        <v>41</v>
      </c>
      <c r="N59" s="25">
        <v>41</v>
      </c>
      <c r="O59" s="26">
        <v>41</v>
      </c>
      <c r="P59" s="119"/>
      <c r="Q59" s="6" t="s">
        <v>15</v>
      </c>
      <c r="R59" s="25">
        <v>3</v>
      </c>
      <c r="S59" s="25">
        <v>41</v>
      </c>
      <c r="T59" s="25">
        <v>41</v>
      </c>
      <c r="U59" s="25">
        <v>40</v>
      </c>
      <c r="V59" s="26">
        <v>41</v>
      </c>
      <c r="W59" s="119"/>
      <c r="X59" s="6" t="s">
        <v>15</v>
      </c>
      <c r="Y59" s="25" t="s">
        <v>246</v>
      </c>
      <c r="Z59" s="25">
        <v>38</v>
      </c>
      <c r="AA59" s="25">
        <v>41</v>
      </c>
      <c r="AB59" s="25">
        <v>40</v>
      </c>
      <c r="AC59" s="26">
        <v>41</v>
      </c>
      <c r="AD59" s="119"/>
      <c r="AE59" s="6" t="s">
        <v>15</v>
      </c>
      <c r="AF59" s="25" t="s">
        <v>246</v>
      </c>
      <c r="AG59" s="25">
        <v>41</v>
      </c>
      <c r="AH59" s="25">
        <v>41</v>
      </c>
      <c r="AI59" s="25">
        <v>41</v>
      </c>
      <c r="AJ59" s="26">
        <v>41</v>
      </c>
      <c r="AK59" s="119"/>
      <c r="AL59" s="6" t="s">
        <v>15</v>
      </c>
      <c r="AM59" s="25">
        <v>37</v>
      </c>
      <c r="AN59" s="25">
        <v>41</v>
      </c>
      <c r="AO59" s="25">
        <v>41</v>
      </c>
      <c r="AP59" s="25">
        <v>42</v>
      </c>
      <c r="AQ59" s="26">
        <v>41</v>
      </c>
    </row>
    <row r="60" spans="1:43" ht="18.75">
      <c r="A60" s="75" t="s">
        <v>38</v>
      </c>
      <c r="B60" s="119"/>
      <c r="C60" s="6" t="s">
        <v>38</v>
      </c>
      <c r="D60" s="30">
        <v>1.1354190120985401E-11</v>
      </c>
      <c r="E60" s="30">
        <v>0.00023330876616993614</v>
      </c>
      <c r="F60" s="30">
        <v>1.2172945529545423E-05</v>
      </c>
      <c r="G60" s="30">
        <v>0.00012953334644765364</v>
      </c>
      <c r="H60" s="31">
        <v>0.3140526489324652</v>
      </c>
      <c r="I60" s="119"/>
      <c r="J60" s="6" t="s">
        <v>38</v>
      </c>
      <c r="K60" s="30">
        <v>1</v>
      </c>
      <c r="L60" s="30">
        <v>0.14767306528335597</v>
      </c>
      <c r="M60" s="30">
        <v>0.0007070438317428025</v>
      </c>
      <c r="N60" s="30">
        <v>0.04978037380375671</v>
      </c>
      <c r="O60" s="31">
        <v>0.139824038004476</v>
      </c>
      <c r="P60" s="119"/>
      <c r="Q60" s="6" t="s">
        <v>38</v>
      </c>
      <c r="R60" s="30">
        <v>1</v>
      </c>
      <c r="S60" s="30">
        <v>0.9931230649961064</v>
      </c>
      <c r="T60" s="30">
        <v>0.5003375682590984</v>
      </c>
      <c r="U60" s="30">
        <v>0.3102304718297858</v>
      </c>
      <c r="V60" s="31">
        <v>0.9595697153496817</v>
      </c>
      <c r="W60" s="119"/>
      <c r="X60" s="6" t="s">
        <v>38</v>
      </c>
      <c r="Y60" s="30" t="s">
        <v>246</v>
      </c>
      <c r="Z60" s="30">
        <v>0.9970868854478113</v>
      </c>
      <c r="AA60" s="30">
        <v>0.7857937383744229</v>
      </c>
      <c r="AB60" s="30">
        <v>0.9812348871720598</v>
      </c>
      <c r="AC60" s="31">
        <v>0.9999233172983525</v>
      </c>
      <c r="AD60" s="119"/>
      <c r="AE60" s="6" t="s">
        <v>38</v>
      </c>
      <c r="AF60" s="30" t="s">
        <v>246</v>
      </c>
      <c r="AG60" s="30">
        <v>0.11471749418164012</v>
      </c>
      <c r="AH60" s="30">
        <v>0.0034259881655571917</v>
      </c>
      <c r="AI60" s="30">
        <v>0.016689957656882574</v>
      </c>
      <c r="AJ60" s="31">
        <v>0.9455330983610268</v>
      </c>
      <c r="AK60" s="119"/>
      <c r="AL60" s="6" t="s">
        <v>38</v>
      </c>
      <c r="AM60" s="30">
        <v>3.665126894651743E-11</v>
      </c>
      <c r="AN60" s="30">
        <v>0.00011269238648987225</v>
      </c>
      <c r="AO60" s="30">
        <v>2.0747132278878842E-12</v>
      </c>
      <c r="AP60" s="30">
        <v>0.0005395143059042936</v>
      </c>
      <c r="AQ60" s="31">
        <v>0.01596704678157617</v>
      </c>
    </row>
    <row r="61" spans="1:43" ht="15.75">
      <c r="A61" s="71"/>
      <c r="B61" s="119"/>
      <c r="C61" s="14"/>
      <c r="D61" s="36"/>
      <c r="E61" s="36"/>
      <c r="F61" s="36"/>
      <c r="G61" s="36"/>
      <c r="H61" s="37"/>
      <c r="I61" s="119"/>
      <c r="J61" s="14"/>
      <c r="K61" s="36"/>
      <c r="L61" s="36"/>
      <c r="M61" s="36"/>
      <c r="N61" s="36"/>
      <c r="O61" s="37"/>
      <c r="P61" s="119"/>
      <c r="Q61" s="14"/>
      <c r="R61" s="36"/>
      <c r="S61" s="36"/>
      <c r="T61" s="36"/>
      <c r="U61" s="36"/>
      <c r="V61" s="37"/>
      <c r="W61" s="119"/>
      <c r="X61" s="14"/>
      <c r="Y61" s="36"/>
      <c r="Z61" s="36"/>
      <c r="AA61" s="36"/>
      <c r="AB61" s="36"/>
      <c r="AC61" s="37"/>
      <c r="AD61" s="119"/>
      <c r="AE61" s="14"/>
      <c r="AF61" s="36"/>
      <c r="AG61" s="36"/>
      <c r="AH61" s="36"/>
      <c r="AI61" s="36"/>
      <c r="AJ61" s="37"/>
      <c r="AK61" s="119"/>
      <c r="AL61" s="14"/>
      <c r="AM61" s="36"/>
      <c r="AN61" s="36"/>
      <c r="AO61" s="36"/>
      <c r="AP61" s="36"/>
      <c r="AQ61" s="37"/>
    </row>
    <row r="62" spans="1:43" ht="15.75">
      <c r="A62" s="75" t="s">
        <v>16</v>
      </c>
      <c r="B62" s="119"/>
      <c r="C62" s="6" t="s">
        <v>16</v>
      </c>
      <c r="D62" s="30" t="s">
        <v>415</v>
      </c>
      <c r="E62" s="30" t="s">
        <v>416</v>
      </c>
      <c r="F62" s="30" t="s">
        <v>417</v>
      </c>
      <c r="G62" s="30" t="s">
        <v>418</v>
      </c>
      <c r="H62" s="31" t="s">
        <v>419</v>
      </c>
      <c r="I62" s="119"/>
      <c r="J62" s="6" t="s">
        <v>16</v>
      </c>
      <c r="K62" s="30" t="s">
        <v>381</v>
      </c>
      <c r="L62" s="30" t="s">
        <v>422</v>
      </c>
      <c r="M62" s="30" t="s">
        <v>423</v>
      </c>
      <c r="N62" s="30" t="s">
        <v>424</v>
      </c>
      <c r="O62" s="31" t="s">
        <v>425</v>
      </c>
      <c r="P62" s="119"/>
      <c r="Q62" s="6" t="s">
        <v>16</v>
      </c>
      <c r="R62" s="30" t="s">
        <v>381</v>
      </c>
      <c r="S62" s="30" t="s">
        <v>372</v>
      </c>
      <c r="T62" s="30" t="s">
        <v>428</v>
      </c>
      <c r="U62" s="30" t="s">
        <v>429</v>
      </c>
      <c r="V62" s="31" t="s">
        <v>427</v>
      </c>
      <c r="W62" s="119"/>
      <c r="X62" s="6" t="s">
        <v>16</v>
      </c>
      <c r="Y62" s="30" t="s">
        <v>246</v>
      </c>
      <c r="Z62" s="30" t="s">
        <v>381</v>
      </c>
      <c r="AA62" s="30" t="s">
        <v>381</v>
      </c>
      <c r="AB62" s="30" t="s">
        <v>372</v>
      </c>
      <c r="AC62" s="31" t="s">
        <v>381</v>
      </c>
      <c r="AD62" s="119"/>
      <c r="AE62" s="6" t="s">
        <v>16</v>
      </c>
      <c r="AF62" s="30" t="s">
        <v>246</v>
      </c>
      <c r="AG62" s="30" t="s">
        <v>434</v>
      </c>
      <c r="AH62" s="30" t="s">
        <v>435</v>
      </c>
      <c r="AI62" s="30" t="s">
        <v>436</v>
      </c>
      <c r="AJ62" s="31" t="s">
        <v>375</v>
      </c>
      <c r="AK62" s="119"/>
      <c r="AL62" s="6" t="s">
        <v>16</v>
      </c>
      <c r="AM62" s="30" t="s">
        <v>415</v>
      </c>
      <c r="AN62" s="30" t="s">
        <v>441</v>
      </c>
      <c r="AO62" s="30" t="s">
        <v>442</v>
      </c>
      <c r="AP62" s="30" t="s">
        <v>382</v>
      </c>
      <c r="AQ62" s="31" t="s">
        <v>443</v>
      </c>
    </row>
    <row r="63" spans="1:43" ht="15.75">
      <c r="A63" s="75" t="s">
        <v>39</v>
      </c>
      <c r="B63" s="119"/>
      <c r="C63" s="6" t="s">
        <v>39</v>
      </c>
      <c r="D63" s="30">
        <v>0.22948101302608848</v>
      </c>
      <c r="E63" s="30">
        <v>0.6075913612730801</v>
      </c>
      <c r="F63" s="30">
        <v>1</v>
      </c>
      <c r="G63" s="30">
        <v>0.296206368599087</v>
      </c>
      <c r="H63" s="31">
        <v>1</v>
      </c>
      <c r="I63" s="119"/>
      <c r="J63" s="6" t="s">
        <v>39</v>
      </c>
      <c r="K63" s="30">
        <v>1</v>
      </c>
      <c r="L63" s="30">
        <v>1</v>
      </c>
      <c r="M63" s="30">
        <v>1</v>
      </c>
      <c r="N63" s="30">
        <v>0.79052734375</v>
      </c>
      <c r="O63" s="31">
        <v>0.4239501953125</v>
      </c>
      <c r="P63" s="119"/>
      <c r="Q63" s="6" t="s">
        <v>39</v>
      </c>
      <c r="R63" s="30">
        <v>1</v>
      </c>
      <c r="S63" s="30">
        <v>1</v>
      </c>
      <c r="T63" s="30">
        <v>1</v>
      </c>
      <c r="U63" s="30">
        <v>1</v>
      </c>
      <c r="V63" s="31">
        <v>1</v>
      </c>
      <c r="W63" s="119"/>
      <c r="X63" s="6" t="s">
        <v>39</v>
      </c>
      <c r="Y63" s="30" t="s">
        <v>246</v>
      </c>
      <c r="Z63" s="30">
        <v>1</v>
      </c>
      <c r="AA63" s="30">
        <v>1</v>
      </c>
      <c r="AB63" s="30">
        <v>1</v>
      </c>
      <c r="AC63" s="31">
        <v>1</v>
      </c>
      <c r="AD63" s="119"/>
      <c r="AE63" s="6" t="s">
        <v>39</v>
      </c>
      <c r="AF63" s="30" t="s">
        <v>246</v>
      </c>
      <c r="AG63" s="30">
        <v>1</v>
      </c>
      <c r="AH63" s="30">
        <v>0.5412561893463135</v>
      </c>
      <c r="AI63" s="30">
        <v>0.7011080384254456</v>
      </c>
      <c r="AJ63" s="31">
        <v>0.7744140625</v>
      </c>
      <c r="AK63" s="119"/>
      <c r="AL63" s="6" t="s">
        <v>39</v>
      </c>
      <c r="AM63" s="30">
        <v>0.22948101302608848</v>
      </c>
      <c r="AN63" s="30">
        <v>0.2558750795433298</v>
      </c>
      <c r="AO63" s="30">
        <v>0.7492586247608415</v>
      </c>
      <c r="AP63" s="30">
        <v>0.7428293587290682</v>
      </c>
      <c r="AQ63" s="31">
        <v>0.7283324808813632</v>
      </c>
    </row>
    <row r="64" spans="1:43" ht="15.75">
      <c r="A64" s="75"/>
      <c r="B64" s="119"/>
      <c r="C64" s="6"/>
      <c r="D64" s="30"/>
      <c r="E64" s="30"/>
      <c r="F64" s="30"/>
      <c r="G64" s="30"/>
      <c r="H64" s="31"/>
      <c r="I64" s="119"/>
      <c r="J64" s="6"/>
      <c r="K64" s="30"/>
      <c r="L64" s="30"/>
      <c r="M64" s="30"/>
      <c r="N64" s="30"/>
      <c r="O64" s="31"/>
      <c r="P64" s="119"/>
      <c r="Q64" s="6"/>
      <c r="R64" s="30"/>
      <c r="S64" s="30"/>
      <c r="T64" s="30"/>
      <c r="U64" s="30"/>
      <c r="V64" s="31"/>
      <c r="W64" s="119"/>
      <c r="X64" s="6"/>
      <c r="Y64" s="30"/>
      <c r="Z64" s="30"/>
      <c r="AA64" s="30"/>
      <c r="AB64" s="30"/>
      <c r="AC64" s="31"/>
      <c r="AD64" s="119"/>
      <c r="AE64" s="6"/>
      <c r="AF64" s="30"/>
      <c r="AG64" s="30"/>
      <c r="AH64" s="30"/>
      <c r="AI64" s="30"/>
      <c r="AJ64" s="31"/>
      <c r="AK64" s="119"/>
      <c r="AL64" s="6"/>
      <c r="AM64" s="30"/>
      <c r="AN64" s="30"/>
      <c r="AO64" s="30"/>
      <c r="AP64" s="30"/>
      <c r="AQ64" s="31"/>
    </row>
    <row r="65" spans="1:43" ht="15.75">
      <c r="A65" s="72" t="s">
        <v>179</v>
      </c>
      <c r="B65" s="119"/>
      <c r="C65" s="17" t="s">
        <v>179</v>
      </c>
      <c r="D65" s="25">
        <v>10</v>
      </c>
      <c r="E65" s="25">
        <v>12</v>
      </c>
      <c r="F65" s="25">
        <v>13</v>
      </c>
      <c r="G65" s="25">
        <v>11</v>
      </c>
      <c r="H65" s="26">
        <v>16</v>
      </c>
      <c r="I65" s="119"/>
      <c r="J65" s="17" t="s">
        <v>179</v>
      </c>
      <c r="K65" s="25">
        <v>1</v>
      </c>
      <c r="L65" s="25">
        <v>9</v>
      </c>
      <c r="M65" s="25">
        <v>7</v>
      </c>
      <c r="N65" s="25">
        <v>8</v>
      </c>
      <c r="O65" s="26">
        <v>7</v>
      </c>
      <c r="P65" s="119"/>
      <c r="Q65" s="17" t="s">
        <v>179</v>
      </c>
      <c r="R65" s="25">
        <v>1</v>
      </c>
      <c r="S65" s="25">
        <v>1</v>
      </c>
      <c r="T65" s="25">
        <v>3</v>
      </c>
      <c r="U65" s="25">
        <v>2</v>
      </c>
      <c r="V65" s="26">
        <v>2</v>
      </c>
      <c r="W65" s="119"/>
      <c r="X65" s="17" t="s">
        <v>179</v>
      </c>
      <c r="Y65" s="25" t="s">
        <v>246</v>
      </c>
      <c r="Z65" s="25">
        <v>1</v>
      </c>
      <c r="AA65" s="25">
        <v>1</v>
      </c>
      <c r="AB65" s="25">
        <v>1</v>
      </c>
      <c r="AC65" s="26">
        <v>1</v>
      </c>
      <c r="AD65" s="119"/>
      <c r="AE65" s="17" t="s">
        <v>179</v>
      </c>
      <c r="AF65" s="25" t="s">
        <v>246</v>
      </c>
      <c r="AG65" s="25">
        <v>5</v>
      </c>
      <c r="AH65" s="25">
        <v>7</v>
      </c>
      <c r="AI65" s="25">
        <v>19</v>
      </c>
      <c r="AJ65" s="26">
        <v>4</v>
      </c>
      <c r="AK65" s="119"/>
      <c r="AL65" s="17" t="s">
        <v>179</v>
      </c>
      <c r="AM65" s="25">
        <v>10</v>
      </c>
      <c r="AN65" s="25">
        <v>13</v>
      </c>
      <c r="AO65" s="25">
        <v>7</v>
      </c>
      <c r="AP65" s="25">
        <v>11</v>
      </c>
      <c r="AQ65" s="26">
        <v>13</v>
      </c>
    </row>
    <row r="66" spans="1:43" ht="15.75">
      <c r="A66" s="72" t="s">
        <v>177</v>
      </c>
      <c r="B66" s="119"/>
      <c r="C66" s="17" t="s">
        <v>177</v>
      </c>
      <c r="D66" s="30">
        <v>0.007623607551063177</v>
      </c>
      <c r="E66" s="30">
        <v>0.031154583998323417</v>
      </c>
      <c r="F66" s="30">
        <v>0.021855084188111225</v>
      </c>
      <c r="G66" s="30">
        <v>0.025384542751665642</v>
      </c>
      <c r="H66" s="31">
        <v>0.787963386727689</v>
      </c>
      <c r="I66" s="119"/>
      <c r="J66" s="17" t="s">
        <v>177</v>
      </c>
      <c r="K66" s="30">
        <v>1</v>
      </c>
      <c r="L66" s="30">
        <v>0.703962703962704</v>
      </c>
      <c r="M66" s="30">
        <v>0.21445221445221446</v>
      </c>
      <c r="N66" s="30">
        <v>0.6456876456876457</v>
      </c>
      <c r="O66" s="31">
        <v>0.5104895104895105</v>
      </c>
      <c r="P66" s="119"/>
      <c r="Q66" s="17" t="s">
        <v>177</v>
      </c>
      <c r="R66" s="30">
        <v>1</v>
      </c>
      <c r="S66" s="30">
        <v>1</v>
      </c>
      <c r="T66" s="30">
        <v>1</v>
      </c>
      <c r="U66" s="30">
        <v>0.3333333333333333</v>
      </c>
      <c r="V66" s="31">
        <v>1</v>
      </c>
      <c r="W66" s="119"/>
      <c r="X66" s="17" t="s">
        <v>177</v>
      </c>
      <c r="Y66" s="30" t="s">
        <v>246</v>
      </c>
      <c r="Z66" s="30">
        <v>1</v>
      </c>
      <c r="AA66" s="30">
        <v>1</v>
      </c>
      <c r="AB66" s="30">
        <v>1</v>
      </c>
      <c r="AC66" s="31">
        <v>1</v>
      </c>
      <c r="AD66" s="119"/>
      <c r="AE66" s="17" t="s">
        <v>177</v>
      </c>
      <c r="AF66" s="30" t="s">
        <v>246</v>
      </c>
      <c r="AG66" s="30">
        <v>0.0775058275058275</v>
      </c>
      <c r="AH66" s="30">
        <v>0.012181989500605735</v>
      </c>
      <c r="AI66" s="30">
        <v>0.9812962713689595</v>
      </c>
      <c r="AJ66" s="31">
        <v>0.07575757575757576</v>
      </c>
      <c r="AK66" s="119"/>
      <c r="AL66" s="17" t="s">
        <v>177</v>
      </c>
      <c r="AM66" s="30">
        <v>0.007623607551063177</v>
      </c>
      <c r="AN66" s="30">
        <v>0.025540515487679</v>
      </c>
      <c r="AO66" s="30">
        <v>5.4938053680617875E-06</v>
      </c>
      <c r="AP66" s="30">
        <v>0.003613882208455889</v>
      </c>
      <c r="AQ66" s="31">
        <v>0.08295928436460887</v>
      </c>
    </row>
    <row r="67" spans="1:43" ht="15.75">
      <c r="A67" s="72"/>
      <c r="B67" s="119"/>
      <c r="C67" s="17"/>
      <c r="D67" s="30"/>
      <c r="E67" s="30"/>
      <c r="F67" s="30"/>
      <c r="G67" s="30"/>
      <c r="H67" s="31"/>
      <c r="I67" s="119"/>
      <c r="J67" s="17"/>
      <c r="K67" s="30"/>
      <c r="L67" s="30"/>
      <c r="M67" s="30"/>
      <c r="N67" s="30"/>
      <c r="O67" s="31"/>
      <c r="P67" s="119"/>
      <c r="Q67" s="17"/>
      <c r="R67" s="30"/>
      <c r="S67" s="30"/>
      <c r="T67" s="30"/>
      <c r="U67" s="30"/>
      <c r="V67" s="31"/>
      <c r="W67" s="119"/>
      <c r="X67" s="17"/>
      <c r="Y67" s="30"/>
      <c r="Z67" s="30"/>
      <c r="AA67" s="30"/>
      <c r="AB67" s="30"/>
      <c r="AC67" s="31"/>
      <c r="AD67" s="119"/>
      <c r="AE67" s="17"/>
      <c r="AF67" s="30"/>
      <c r="AG67" s="30"/>
      <c r="AH67" s="30"/>
      <c r="AI67" s="30"/>
      <c r="AJ67" s="31"/>
      <c r="AK67" s="119"/>
      <c r="AL67" s="17"/>
      <c r="AM67" s="30"/>
      <c r="AN67" s="30"/>
      <c r="AO67" s="30"/>
      <c r="AP67" s="30"/>
      <c r="AQ67" s="31"/>
    </row>
    <row r="68" spans="1:43" ht="15.75">
      <c r="A68" s="72" t="s">
        <v>178</v>
      </c>
      <c r="B68" s="119"/>
      <c r="C68" s="17" t="s">
        <v>178</v>
      </c>
      <c r="D68" s="30">
        <v>8.221628251536828E-07</v>
      </c>
      <c r="E68" s="30">
        <v>7.972668832667562E-05</v>
      </c>
      <c r="F68" s="30">
        <v>0.0416133629432246</v>
      </c>
      <c r="G68" s="30">
        <v>0.13316877550385742</v>
      </c>
      <c r="H68" s="31">
        <v>0.9998605088479494</v>
      </c>
      <c r="I68" s="119"/>
      <c r="J68" s="17" t="s">
        <v>178</v>
      </c>
      <c r="K68" s="30">
        <v>1</v>
      </c>
      <c r="L68" s="30">
        <v>0.6170030633424983</v>
      </c>
      <c r="M68" s="30">
        <v>0.33468277661775736</v>
      </c>
      <c r="N68" s="30">
        <v>0.9523773914059473</v>
      </c>
      <c r="O68" s="31">
        <v>0.4292468961569963</v>
      </c>
      <c r="P68" s="119"/>
      <c r="Q68" s="17" t="s">
        <v>178</v>
      </c>
      <c r="R68" s="30">
        <v>1</v>
      </c>
      <c r="S68" s="30">
        <v>0.9989723131827716</v>
      </c>
      <c r="T68" s="30">
        <v>0.8826863773999329</v>
      </c>
      <c r="U68" s="30">
        <v>0.888641861530328</v>
      </c>
      <c r="V68" s="31">
        <v>0.9883752837056626</v>
      </c>
      <c r="W68" s="119"/>
      <c r="X68" s="17" t="s">
        <v>178</v>
      </c>
      <c r="Y68" s="30" t="s">
        <v>246</v>
      </c>
      <c r="Z68" s="30">
        <v>0.9978934377125984</v>
      </c>
      <c r="AA68" s="30">
        <v>0.9132814070683583</v>
      </c>
      <c r="AB68" s="30">
        <v>0.9953976239429733</v>
      </c>
      <c r="AC68" s="31">
        <v>0.9897255922740326</v>
      </c>
      <c r="AD68" s="119"/>
      <c r="AE68" s="17" t="s">
        <v>178</v>
      </c>
      <c r="AF68" s="30" t="s">
        <v>246</v>
      </c>
      <c r="AG68" s="30">
        <v>0.44563889360852493</v>
      </c>
      <c r="AH68" s="30">
        <v>0.015897595861748215</v>
      </c>
      <c r="AI68" s="30">
        <v>0.20126016518544865</v>
      </c>
      <c r="AJ68" s="31">
        <v>0.8056302408259493</v>
      </c>
      <c r="AK68" s="119"/>
      <c r="AL68" s="17" t="s">
        <v>178</v>
      </c>
      <c r="AM68" s="30">
        <v>1.3365054426506262E-06</v>
      </c>
      <c r="AN68" s="30">
        <v>6.613500776408987E-05</v>
      </c>
      <c r="AO68" s="30">
        <v>0.0001252691065843914</v>
      </c>
      <c r="AP68" s="30">
        <v>0.014459663489893138</v>
      </c>
      <c r="AQ68" s="31">
        <v>0.9879257447061446</v>
      </c>
    </row>
    <row r="69" spans="1:43" ht="16.5" thickBot="1">
      <c r="A69" s="76"/>
      <c r="B69" s="119"/>
      <c r="C69" s="38"/>
      <c r="D69" s="39"/>
      <c r="E69" s="39"/>
      <c r="F69" s="39"/>
      <c r="G69" s="39"/>
      <c r="H69" s="40"/>
      <c r="I69" s="119"/>
      <c r="J69" s="38"/>
      <c r="K69" s="39"/>
      <c r="L69" s="39"/>
      <c r="M69" s="39"/>
      <c r="N69" s="39"/>
      <c r="O69" s="40"/>
      <c r="P69" s="119"/>
      <c r="Q69" s="38"/>
      <c r="R69" s="39"/>
      <c r="S69" s="39"/>
      <c r="T69" s="39"/>
      <c r="U69" s="39"/>
      <c r="V69" s="40"/>
      <c r="W69" s="119"/>
      <c r="X69" s="38"/>
      <c r="Y69" s="39"/>
      <c r="Z69" s="39"/>
      <c r="AA69" s="39"/>
      <c r="AB69" s="39"/>
      <c r="AC69" s="40"/>
      <c r="AD69" s="119"/>
      <c r="AE69" s="38"/>
      <c r="AF69" s="39"/>
      <c r="AG69" s="39"/>
      <c r="AH69" s="39"/>
      <c r="AI69" s="39"/>
      <c r="AJ69" s="40"/>
      <c r="AK69" s="119"/>
      <c r="AL69" s="38"/>
      <c r="AM69" s="39"/>
      <c r="AN69" s="39"/>
      <c r="AO69" s="39"/>
      <c r="AP69" s="39"/>
      <c r="AQ69" s="40"/>
    </row>
    <row r="70" ht="13.5" thickTop="1"/>
  </sheetData>
  <sheetProtection/>
  <mergeCells count="42">
    <mergeCell ref="C8:H8"/>
    <mergeCell ref="J8:O8"/>
    <mergeCell ref="C7:H7"/>
    <mergeCell ref="J7:O7"/>
    <mergeCell ref="Q7:V7"/>
    <mergeCell ref="X7:AC7"/>
    <mergeCell ref="AE7:AJ7"/>
    <mergeCell ref="C6:H6"/>
    <mergeCell ref="J6:O6"/>
    <mergeCell ref="Q6:V6"/>
    <mergeCell ref="X6:AC6"/>
    <mergeCell ref="AE6:AJ6"/>
    <mergeCell ref="Q8:V8"/>
    <mergeCell ref="X8:AC8"/>
    <mergeCell ref="AE8:AJ8"/>
    <mergeCell ref="AL6:AQ6"/>
    <mergeCell ref="AL4:AQ4"/>
    <mergeCell ref="AL5:AQ5"/>
    <mergeCell ref="AL8:AQ8"/>
    <mergeCell ref="AL7:AQ7"/>
    <mergeCell ref="AE5:AJ5"/>
    <mergeCell ref="AL3:AQ3"/>
    <mergeCell ref="C1:H1"/>
    <mergeCell ref="J1:O1"/>
    <mergeCell ref="Q1:V1"/>
    <mergeCell ref="X1:AC1"/>
    <mergeCell ref="AE1:AJ1"/>
    <mergeCell ref="AL1:AQ1"/>
    <mergeCell ref="C3:H3"/>
    <mergeCell ref="C5:H5"/>
    <mergeCell ref="J5:O5"/>
    <mergeCell ref="Q5:V5"/>
    <mergeCell ref="X5:AC5"/>
    <mergeCell ref="C4:H4"/>
    <mergeCell ref="J4:O4"/>
    <mergeCell ref="Q4:V4"/>
    <mergeCell ref="J3:O3"/>
    <mergeCell ref="Q3:V3"/>
    <mergeCell ref="X3:AC3"/>
    <mergeCell ref="AE3:AJ3"/>
    <mergeCell ref="AE4:AJ4"/>
    <mergeCell ref="X4:AC4"/>
  </mergeCells>
  <conditionalFormatting sqref="D20:H20">
    <cfRule type="expression" priority="111" dxfId="98">
      <formula>D$16:H$16&lt;30</formula>
    </cfRule>
  </conditionalFormatting>
  <conditionalFormatting sqref="K20:O20">
    <cfRule type="expression" priority="110" dxfId="98">
      <formula>K$16:O$16&lt;30</formula>
    </cfRule>
  </conditionalFormatting>
  <conditionalFormatting sqref="R20:V20">
    <cfRule type="expression" priority="109" dxfId="98">
      <formula>R$16:V$16&lt;30</formula>
    </cfRule>
  </conditionalFormatting>
  <conditionalFormatting sqref="Y20:AC20">
    <cfRule type="expression" priority="107" dxfId="98">
      <formula>Y$16:AC$16&lt;30</formula>
    </cfRule>
  </conditionalFormatting>
  <conditionalFormatting sqref="AF20:AJ20">
    <cfRule type="expression" priority="106" dxfId="98">
      <formula>AF$16:AJ$16&lt;30</formula>
    </cfRule>
  </conditionalFormatting>
  <conditionalFormatting sqref="AM20:AQ20">
    <cfRule type="expression" priority="105" dxfId="98">
      <formula>AM$16:AQ$16&lt;30</formula>
    </cfRule>
  </conditionalFormatting>
  <conditionalFormatting sqref="D23:D32">
    <cfRule type="expression" priority="33" dxfId="98">
      <formula>INDEX(I.f.1.01,ROW($D23:$D32)-21,3)&lt;30</formula>
    </cfRule>
  </conditionalFormatting>
  <conditionalFormatting sqref="E23:E32">
    <cfRule type="expression" priority="32" dxfId="98">
      <formula>INDEX(I.f.1.04,ROW($E23:$E32)-21,3)&lt;30</formula>
    </cfRule>
  </conditionalFormatting>
  <conditionalFormatting sqref="F23:F32">
    <cfRule type="expression" priority="31" dxfId="98">
      <formula>INDEX(I.f.1.13,ROW($F23:$F32)-21,3)&lt;30</formula>
    </cfRule>
  </conditionalFormatting>
  <conditionalFormatting sqref="G23:G32">
    <cfRule type="expression" priority="30" dxfId="98">
      <formula>INDEX(I.f.1.26,ROW($G23:$G32)-21,3)&lt;30</formula>
    </cfRule>
  </conditionalFormatting>
  <conditionalFormatting sqref="H23:H32">
    <cfRule type="expression" priority="29" dxfId="98">
      <formula>INDEX(I.f.1.52,ROW($H23:$H32)-21,3)&lt;30</formula>
    </cfRule>
  </conditionalFormatting>
  <conditionalFormatting sqref="K23:K32">
    <cfRule type="expression" priority="28" dxfId="98">
      <formula>INDEX(I.f.2.01,ROW($K23:$K32)-21,3)&lt;30</formula>
    </cfRule>
  </conditionalFormatting>
  <conditionalFormatting sqref="L23:L32">
    <cfRule type="expression" priority="27" dxfId="98">
      <formula>INDEX(I.f.2.04,ROW($L23:$L32)-21,3)&lt;30</formula>
    </cfRule>
  </conditionalFormatting>
  <conditionalFormatting sqref="M23:M32">
    <cfRule type="expression" priority="26" dxfId="98">
      <formula>INDEX(I.f.2.13,ROW($M23:$M32)-21,3)&lt;30</formula>
    </cfRule>
  </conditionalFormatting>
  <conditionalFormatting sqref="N23:N32">
    <cfRule type="expression" priority="25" dxfId="98">
      <formula>INDEX(I.f.2.26,ROW($N23:$N32)-21,3)&lt;30</formula>
    </cfRule>
  </conditionalFormatting>
  <conditionalFormatting sqref="O23:O32">
    <cfRule type="expression" priority="24" dxfId="98">
      <formula>INDEX(I.f.2.52,ROW($O23:$O32)-21,3)&lt;30</formula>
    </cfRule>
  </conditionalFormatting>
  <conditionalFormatting sqref="R23:R32">
    <cfRule type="expression" priority="23" dxfId="98">
      <formula>INDEX(I.f.3.01,ROW($R23:$R32)-21,3)&lt;30</formula>
    </cfRule>
  </conditionalFormatting>
  <conditionalFormatting sqref="S23:S32">
    <cfRule type="expression" priority="22" dxfId="98">
      <formula>INDEX(I.f.3.04,ROW($S23:$S32)-21,3)&lt;30</formula>
    </cfRule>
  </conditionalFormatting>
  <conditionalFormatting sqref="T23:T32">
    <cfRule type="expression" priority="21" dxfId="98">
      <formula>INDEX(I.f.3.13,ROW($T23:$T32)-21,3)&lt;30</formula>
    </cfRule>
  </conditionalFormatting>
  <conditionalFormatting sqref="U23:U32">
    <cfRule type="expression" priority="20" dxfId="98">
      <formula>INDEX(I.f.3.26,ROW($U23:$U32)-21,3)&lt;30</formula>
    </cfRule>
  </conditionalFormatting>
  <conditionalFormatting sqref="V23:V32">
    <cfRule type="expression" priority="19" dxfId="98">
      <formula>INDEX(I.f.3.52,ROW($V23:$V32)-21,3)&lt;30</formula>
    </cfRule>
  </conditionalFormatting>
  <conditionalFormatting sqref="Y23:Y32">
    <cfRule type="expression" priority="18" dxfId="98">
      <formula>INDEX(I.f.4.01,ROW($Y23:$Y32)-21,3)&lt;30</formula>
    </cfRule>
  </conditionalFormatting>
  <conditionalFormatting sqref="Z23:Z32">
    <cfRule type="expression" priority="17" dxfId="98">
      <formula>INDEX(I.f.4.04,ROW($Z23:$Z32)-21,3)&lt;30</formula>
    </cfRule>
  </conditionalFormatting>
  <conditionalFormatting sqref="AA23:AA32">
    <cfRule type="expression" priority="16" dxfId="98">
      <formula>INDEX(I.f.4.13,ROW($AA23:$AA32)-21,3)&lt;30</formula>
    </cfRule>
  </conditionalFormatting>
  <conditionalFormatting sqref="AB23:AB32">
    <cfRule type="expression" priority="15" dxfId="98">
      <formula>INDEX(I.f.4.26,ROW($AB23:$AB32)-21,3)&lt;30</formula>
    </cfRule>
  </conditionalFormatting>
  <conditionalFormatting sqref="AC23:AC32">
    <cfRule type="expression" priority="14" dxfId="98">
      <formula>INDEX(I.f.4.52,ROW($AC23:$AC32)-21,3)&lt;30</formula>
    </cfRule>
  </conditionalFormatting>
  <conditionalFormatting sqref="AF23:AF32">
    <cfRule type="expression" priority="13" dxfId="98">
      <formula>INDEX(I.f.5.01,ROW($AF23:$AF32)-21,3)&lt;30</formula>
    </cfRule>
  </conditionalFormatting>
  <conditionalFormatting sqref="AG23:AG32">
    <cfRule type="expression" priority="12" dxfId="98">
      <formula>INDEX(I.f.5.04,ROW($AG23:$AG32)-21,3)&lt;30</formula>
    </cfRule>
  </conditionalFormatting>
  <conditionalFormatting sqref="AH23:AH32">
    <cfRule type="expression" priority="11" dxfId="98">
      <formula>INDEX(I.f.5.13,ROW($AH23:$AH32)-21,3)&lt;30</formula>
    </cfRule>
  </conditionalFormatting>
  <conditionalFormatting sqref="AI23:AI32">
    <cfRule type="expression" priority="10" dxfId="98">
      <formula>INDEX(I.f.5.26,ROW($AI23:$AI32)-21,3)&lt;30</formula>
    </cfRule>
  </conditionalFormatting>
  <conditionalFormatting sqref="AJ23:AJ32">
    <cfRule type="expression" priority="9" dxfId="98">
      <formula>INDEX(I.f.5.52,ROW($AJ23:$AJ32)-21,3)&lt;30</formula>
    </cfRule>
  </conditionalFormatting>
  <conditionalFormatting sqref="AM23:AM32">
    <cfRule type="expression" priority="8" dxfId="98">
      <formula>INDEX(I.f.6.01,ROW($AM23:$AM32)-21,3)&lt;30</formula>
    </cfRule>
  </conditionalFormatting>
  <conditionalFormatting sqref="AN23:AN32">
    <cfRule type="expression" priority="7" dxfId="98">
      <formula>INDEX(I.f.6.04,ROW($AN23:$AN32)-21,3)&lt;30</formula>
    </cfRule>
  </conditionalFormatting>
  <conditionalFormatting sqref="AO23:AO32">
    <cfRule type="expression" priority="6" dxfId="98">
      <formula>INDEX(I.f.6.13,ROW($AO23:$AO32)-21,3)&lt;30</formula>
    </cfRule>
  </conditionalFormatting>
  <conditionalFormatting sqref="AP23:AP32">
    <cfRule type="expression" priority="5" dxfId="98">
      <formula>INDEX(I.f.6.26,ROW($AP23:$AP32)-21,3)&lt;30</formula>
    </cfRule>
  </conditionalFormatting>
  <conditionalFormatting sqref="AQ23:AQ32">
    <cfRule type="expression" priority="4" dxfId="98">
      <formula>INDEX(I.f.6.52,ROW($AQ23:$AQ32)-21,3)&lt;30</formula>
    </cfRule>
  </conditionalFormatting>
  <conditionalFormatting sqref="C38:AQ38 C42:AQ42 C45:AQ45 C48:AQ48 C50:AQ50 C56:AQ56 C60:AQ60 C63:AQ63 C66:AQ66 C68:AQ68">
    <cfRule type="cellIs" priority="1" dxfId="23" operator="greaterThanOrEqual">
      <formula>0.1</formula>
    </cfRule>
    <cfRule type="cellIs" priority="2" dxfId="21" operator="lessThan">
      <formula>0.1</formula>
    </cfRule>
    <cfRule type="cellIs" priority="3" dxfId="99" operator="lessThan">
      <formula>0.05</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68"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9" min="2" max="68" man="1"/>
    <brk id="16" min="2" max="68" man="1"/>
    <brk id="23" min="2" max="68" man="1"/>
    <brk id="30" min="2" max="68" man="1"/>
    <brk id="37" min="2" max="68" man="1"/>
  </colBreaks>
</worksheet>
</file>

<file path=xl/worksheets/sheet6.xml><?xml version="1.0" encoding="utf-8"?>
<worksheet xmlns="http://schemas.openxmlformats.org/spreadsheetml/2006/main" xmlns:r="http://schemas.openxmlformats.org/officeDocument/2006/relationships">
  <sheetPr>
    <tabColor rgb="FFFFC000"/>
  </sheetPr>
  <dimension ref="A1:AT139"/>
  <sheetViews>
    <sheetView zoomScale="80" zoomScaleNormal="80" zoomScaleSheetLayoutView="50" zoomScalePageLayoutView="0" workbookViewId="0" topLeftCell="A1">
      <pane xSplit="1" ySplit="2" topLeftCell="B3"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0.7109375" style="91" customWidth="1"/>
    <col min="2" max="2" width="10.7109375" style="118" customWidth="1"/>
    <col min="3" max="3" width="20.7109375" style="118" customWidth="1"/>
    <col min="4" max="7" width="15.7109375" style="118" customWidth="1"/>
    <col min="8" max="11" width="12.7109375" style="118" customWidth="1"/>
    <col min="12" max="12" width="20.7109375" style="118" customWidth="1"/>
    <col min="13" max="16" width="15.7109375" style="118" customWidth="1"/>
    <col min="17" max="20" width="12.7109375" style="118" customWidth="1"/>
    <col min="21" max="21" width="20.7109375" style="118" customWidth="1"/>
    <col min="22" max="25" width="15.7109375" style="118" customWidth="1"/>
    <col min="26" max="29" width="12.7109375" style="118" customWidth="1"/>
    <col min="30" max="30" width="20.7109375" style="118" customWidth="1"/>
    <col min="31" max="34" width="15.7109375" style="118" customWidth="1"/>
    <col min="35" max="38" width="12.7109375" style="118" customWidth="1"/>
    <col min="39" max="39" width="20.7109375" style="118" customWidth="1"/>
    <col min="40" max="43" width="15.7109375" style="118" customWidth="1"/>
    <col min="44" max="46" width="12.7109375" style="118" customWidth="1"/>
    <col min="47" max="47" width="10.7109375" style="118" customWidth="1"/>
    <col min="48" max="16384" width="9.140625" style="118" customWidth="1"/>
  </cols>
  <sheetData>
    <row r="1" spans="1:46" s="91" customFormat="1" ht="21.75" thickBot="1" thickTop="1">
      <c r="A1" s="158" t="s">
        <v>19</v>
      </c>
      <c r="B1" s="97"/>
      <c r="C1" s="205" t="s">
        <v>142</v>
      </c>
      <c r="D1" s="206"/>
      <c r="E1" s="206"/>
      <c r="F1" s="206"/>
      <c r="G1" s="206"/>
      <c r="H1" s="206"/>
      <c r="I1" s="206"/>
      <c r="J1" s="207"/>
      <c r="L1" s="205" t="s">
        <v>141</v>
      </c>
      <c r="M1" s="206"/>
      <c r="N1" s="206"/>
      <c r="O1" s="206"/>
      <c r="P1" s="206"/>
      <c r="Q1" s="206"/>
      <c r="R1" s="206"/>
      <c r="S1" s="207"/>
      <c r="U1" s="205" t="s">
        <v>140</v>
      </c>
      <c r="V1" s="206"/>
      <c r="W1" s="206"/>
      <c r="X1" s="206"/>
      <c r="Y1" s="206"/>
      <c r="Z1" s="206"/>
      <c r="AA1" s="206"/>
      <c r="AB1" s="207"/>
      <c r="AD1" s="205" t="s">
        <v>139</v>
      </c>
      <c r="AE1" s="206"/>
      <c r="AF1" s="206"/>
      <c r="AG1" s="206"/>
      <c r="AH1" s="206"/>
      <c r="AI1" s="206"/>
      <c r="AJ1" s="206"/>
      <c r="AK1" s="207"/>
      <c r="AM1" s="205" t="s">
        <v>138</v>
      </c>
      <c r="AN1" s="206"/>
      <c r="AO1" s="206"/>
      <c r="AP1" s="206"/>
      <c r="AQ1" s="206"/>
      <c r="AR1" s="206"/>
      <c r="AS1" s="206"/>
      <c r="AT1" s="207"/>
    </row>
    <row r="2" ht="17.25" thickBot="1" thickTop="1">
      <c r="A2" s="157" t="s">
        <v>185</v>
      </c>
    </row>
    <row r="3" spans="1:46" s="90" customFormat="1" ht="15.75" customHeight="1" thickTop="1">
      <c r="A3" s="203" t="s">
        <v>165</v>
      </c>
      <c r="C3" s="192" t="s">
        <v>106</v>
      </c>
      <c r="D3" s="193"/>
      <c r="E3" s="193"/>
      <c r="F3" s="193"/>
      <c r="G3" s="193"/>
      <c r="H3" s="193"/>
      <c r="I3" s="193"/>
      <c r="J3" s="194"/>
      <c r="L3" s="192" t="s">
        <v>107</v>
      </c>
      <c r="M3" s="193"/>
      <c r="N3" s="193"/>
      <c r="O3" s="193"/>
      <c r="P3" s="193"/>
      <c r="Q3" s="193"/>
      <c r="R3" s="193"/>
      <c r="S3" s="194"/>
      <c r="U3" s="192" t="s">
        <v>108</v>
      </c>
      <c r="V3" s="193"/>
      <c r="W3" s="193"/>
      <c r="X3" s="193"/>
      <c r="Y3" s="193"/>
      <c r="Z3" s="193"/>
      <c r="AA3" s="193"/>
      <c r="AB3" s="194"/>
      <c r="AD3" s="192" t="s">
        <v>109</v>
      </c>
      <c r="AE3" s="193"/>
      <c r="AF3" s="193"/>
      <c r="AG3" s="193"/>
      <c r="AH3" s="193"/>
      <c r="AI3" s="193"/>
      <c r="AJ3" s="193"/>
      <c r="AK3" s="194"/>
      <c r="AM3" s="192" t="s">
        <v>110</v>
      </c>
      <c r="AN3" s="193"/>
      <c r="AO3" s="193"/>
      <c r="AP3" s="193"/>
      <c r="AQ3" s="193"/>
      <c r="AR3" s="193"/>
      <c r="AS3" s="193"/>
      <c r="AT3" s="194"/>
    </row>
    <row r="4" spans="1:46" ht="15.75" customHeight="1">
      <c r="A4" s="208"/>
      <c r="C4" s="195" t="str">
        <f>"Comparison of actual Claim Inceptions with those expected using "&amp;Comparison_Basis</f>
        <v>Comparison of actual Claim Inceptions with those expected using IPM 1991-98</v>
      </c>
      <c r="D4" s="196"/>
      <c r="E4" s="196"/>
      <c r="F4" s="196"/>
      <c r="G4" s="196"/>
      <c r="H4" s="196"/>
      <c r="I4" s="196"/>
      <c r="J4" s="197"/>
      <c r="L4" s="195" t="str">
        <f>"Comparison of actual Claim Inceptions with those expected using "&amp;Comparison_Basis</f>
        <v>Comparison of actual Claim Inceptions with those expected using IPM 1991-98</v>
      </c>
      <c r="M4" s="196"/>
      <c r="N4" s="196"/>
      <c r="O4" s="196"/>
      <c r="P4" s="196"/>
      <c r="Q4" s="196"/>
      <c r="R4" s="196"/>
      <c r="S4" s="197"/>
      <c r="U4" s="195" t="str">
        <f>"Comparison of actual Claim Inceptions with those expected using "&amp;Comparison_Basis</f>
        <v>Comparison of actual Claim Inceptions with those expected using IPM 1991-98</v>
      </c>
      <c r="V4" s="196"/>
      <c r="W4" s="196"/>
      <c r="X4" s="196"/>
      <c r="Y4" s="196"/>
      <c r="Z4" s="196"/>
      <c r="AA4" s="196"/>
      <c r="AB4" s="197"/>
      <c r="AD4" s="195" t="str">
        <f>"Comparison of actual Claim Inceptions with those expected using "&amp;Comparison_Basis</f>
        <v>Comparison of actual Claim Inceptions with those expected using IPM 1991-98</v>
      </c>
      <c r="AE4" s="196"/>
      <c r="AF4" s="196"/>
      <c r="AG4" s="196"/>
      <c r="AH4" s="196"/>
      <c r="AI4" s="196"/>
      <c r="AJ4" s="196"/>
      <c r="AK4" s="197"/>
      <c r="AM4" s="195" t="str">
        <f>"Comparison of actual Claim Inceptions with those expected using "&amp;Comparison_Basis</f>
        <v>Comparison of actual Claim Inceptions with those expected using IPM 1991-98</v>
      </c>
      <c r="AN4" s="196"/>
      <c r="AO4" s="196"/>
      <c r="AP4" s="196"/>
      <c r="AQ4" s="196"/>
      <c r="AR4" s="196"/>
      <c r="AS4" s="196"/>
      <c r="AT4" s="197"/>
    </row>
    <row r="5" spans="1:46" ht="15.75" customHeight="1">
      <c r="A5" s="208"/>
      <c r="C5" s="195" t="str">
        <f>Investigation&amp;", "&amp;Data_Subset&amp;" business"</f>
        <v>Individual Income Protection, Standard* business</v>
      </c>
      <c r="D5" s="196"/>
      <c r="E5" s="196"/>
      <c r="F5" s="196"/>
      <c r="G5" s="196"/>
      <c r="H5" s="196"/>
      <c r="I5" s="196"/>
      <c r="J5" s="197"/>
      <c r="L5" s="195" t="str">
        <f>Investigation&amp;", "&amp;Data_Subset&amp;" business"</f>
        <v>Individual Income Protection, Standard* business</v>
      </c>
      <c r="M5" s="196"/>
      <c r="N5" s="196"/>
      <c r="O5" s="196"/>
      <c r="P5" s="196"/>
      <c r="Q5" s="196"/>
      <c r="R5" s="196"/>
      <c r="S5" s="197"/>
      <c r="U5" s="195" t="str">
        <f>Investigation&amp;", "&amp;Data_Subset&amp;" business"</f>
        <v>Individual Income Protection, Standard* business</v>
      </c>
      <c r="V5" s="196"/>
      <c r="W5" s="196"/>
      <c r="X5" s="196"/>
      <c r="Y5" s="196"/>
      <c r="Z5" s="196"/>
      <c r="AA5" s="196"/>
      <c r="AB5" s="197"/>
      <c r="AD5" s="195" t="str">
        <f>Investigation&amp;", "&amp;Data_Subset&amp;" business"</f>
        <v>Individual Income Protection, Standard* business</v>
      </c>
      <c r="AE5" s="196"/>
      <c r="AF5" s="196"/>
      <c r="AG5" s="196"/>
      <c r="AH5" s="196"/>
      <c r="AI5" s="196"/>
      <c r="AJ5" s="196"/>
      <c r="AK5" s="197"/>
      <c r="AM5" s="195" t="str">
        <f>Investigation&amp;", "&amp;Data_Subset&amp;" business"</f>
        <v>Individual Income Protection, Standard* business</v>
      </c>
      <c r="AN5" s="196"/>
      <c r="AO5" s="196"/>
      <c r="AP5" s="196"/>
      <c r="AQ5" s="196"/>
      <c r="AR5" s="196"/>
      <c r="AS5" s="196"/>
      <c r="AT5" s="197"/>
    </row>
    <row r="6" spans="1:46" ht="15.75" customHeight="1">
      <c r="A6" s="208"/>
      <c r="C6" s="195" t="str">
        <f>Office&amp;" experience for "&amp;Period</f>
        <v>All Offices experience for 1999-2002</v>
      </c>
      <c r="D6" s="196"/>
      <c r="E6" s="196"/>
      <c r="F6" s="196"/>
      <c r="G6" s="196"/>
      <c r="H6" s="196"/>
      <c r="I6" s="196"/>
      <c r="J6" s="197"/>
      <c r="L6" s="195" t="str">
        <f>Office&amp;" experience for "&amp;Period</f>
        <v>All Offices experience for 1999-2002</v>
      </c>
      <c r="M6" s="196"/>
      <c r="N6" s="196"/>
      <c r="O6" s="196"/>
      <c r="P6" s="196"/>
      <c r="Q6" s="196"/>
      <c r="R6" s="196"/>
      <c r="S6" s="197"/>
      <c r="U6" s="195" t="str">
        <f>Office&amp;" experience for "&amp;Period</f>
        <v>All Offices experience for 1999-2002</v>
      </c>
      <c r="V6" s="196"/>
      <c r="W6" s="196"/>
      <c r="X6" s="196"/>
      <c r="Y6" s="196"/>
      <c r="Z6" s="196"/>
      <c r="AA6" s="196"/>
      <c r="AB6" s="197"/>
      <c r="AD6" s="195" t="str">
        <f>Office&amp;" experience for "&amp;Period</f>
        <v>All Offices experience for 1999-2002</v>
      </c>
      <c r="AE6" s="196"/>
      <c r="AF6" s="196"/>
      <c r="AG6" s="196"/>
      <c r="AH6" s="196"/>
      <c r="AI6" s="196"/>
      <c r="AJ6" s="196"/>
      <c r="AK6" s="197"/>
      <c r="AM6" s="195" t="str">
        <f>Office&amp;" experience for "&amp;Period</f>
        <v>All Offices experience for 1999-2002</v>
      </c>
      <c r="AN6" s="196"/>
      <c r="AO6" s="196"/>
      <c r="AP6" s="196"/>
      <c r="AQ6" s="196"/>
      <c r="AR6" s="196"/>
      <c r="AS6" s="196"/>
      <c r="AT6" s="197"/>
    </row>
    <row r="7" spans="1:46" ht="15.75" customHeight="1">
      <c r="A7" s="208"/>
      <c r="C7" s="195" t="str">
        <f>$A$2&amp;", "&amp;$A3&amp;", "&amp;C$1</f>
        <v>Females, CMI Occupation Class 1, Deferred Period 1 week</v>
      </c>
      <c r="D7" s="196"/>
      <c r="E7" s="196"/>
      <c r="F7" s="196"/>
      <c r="G7" s="196"/>
      <c r="H7" s="196"/>
      <c r="I7" s="196"/>
      <c r="J7" s="197"/>
      <c r="L7" s="195" t="str">
        <f>$A$2&amp;", "&amp;$A3&amp;", "&amp;L$1</f>
        <v>Females, CMI Occupation Class 1, Deferred Period 4 weeks</v>
      </c>
      <c r="M7" s="196"/>
      <c r="N7" s="196"/>
      <c r="O7" s="196"/>
      <c r="P7" s="196"/>
      <c r="Q7" s="196"/>
      <c r="R7" s="196"/>
      <c r="S7" s="197"/>
      <c r="U7" s="195" t="str">
        <f>$A$2&amp;", "&amp;$A3&amp;", "&amp;U$1</f>
        <v>Females, CMI Occupation Class 1, Deferred Period 13 weeks</v>
      </c>
      <c r="V7" s="196"/>
      <c r="W7" s="196"/>
      <c r="X7" s="196"/>
      <c r="Y7" s="196"/>
      <c r="Z7" s="196"/>
      <c r="AA7" s="196"/>
      <c r="AB7" s="197"/>
      <c r="AD7" s="195" t="str">
        <f>$A$2&amp;", "&amp;$A3&amp;", "&amp;AD$1</f>
        <v>Females, CMI Occupation Class 1, Deferred Period 26 weeks</v>
      </c>
      <c r="AE7" s="196"/>
      <c r="AF7" s="196"/>
      <c r="AG7" s="196"/>
      <c r="AH7" s="196"/>
      <c r="AI7" s="196"/>
      <c r="AJ7" s="196"/>
      <c r="AK7" s="197"/>
      <c r="AM7" s="195" t="str">
        <f>$A$2&amp;", "&amp;$A3&amp;", "&amp;AM$1</f>
        <v>Females, CMI Occupation Class 1, Deferred Period 52 weeks</v>
      </c>
      <c r="AN7" s="196"/>
      <c r="AO7" s="196"/>
      <c r="AP7" s="196"/>
      <c r="AQ7" s="196"/>
      <c r="AR7" s="196"/>
      <c r="AS7" s="196"/>
      <c r="AT7" s="197"/>
    </row>
    <row r="8" spans="1:46" ht="15.75" customHeight="1" thickBot="1">
      <c r="A8" s="208"/>
      <c r="C8" s="198" t="s">
        <v>75</v>
      </c>
      <c r="D8" s="199"/>
      <c r="E8" s="199"/>
      <c r="F8" s="199"/>
      <c r="G8" s="199"/>
      <c r="H8" s="199"/>
      <c r="I8" s="199"/>
      <c r="J8" s="200"/>
      <c r="L8" s="198" t="s">
        <v>75</v>
      </c>
      <c r="M8" s="199"/>
      <c r="N8" s="199"/>
      <c r="O8" s="199"/>
      <c r="P8" s="199"/>
      <c r="Q8" s="199"/>
      <c r="R8" s="199"/>
      <c r="S8" s="200"/>
      <c r="U8" s="198" t="s">
        <v>75</v>
      </c>
      <c r="V8" s="199"/>
      <c r="W8" s="199"/>
      <c r="X8" s="199"/>
      <c r="Y8" s="199"/>
      <c r="Z8" s="199"/>
      <c r="AA8" s="199"/>
      <c r="AB8" s="200"/>
      <c r="AD8" s="198" t="s">
        <v>75</v>
      </c>
      <c r="AE8" s="199"/>
      <c r="AF8" s="199"/>
      <c r="AG8" s="199"/>
      <c r="AH8" s="199"/>
      <c r="AI8" s="199"/>
      <c r="AJ8" s="199"/>
      <c r="AK8" s="200"/>
      <c r="AM8" s="198" t="s">
        <v>75</v>
      </c>
      <c r="AN8" s="199"/>
      <c r="AO8" s="199"/>
      <c r="AP8" s="199"/>
      <c r="AQ8" s="199"/>
      <c r="AR8" s="199"/>
      <c r="AS8" s="199"/>
      <c r="AT8" s="200"/>
    </row>
    <row r="9" spans="1:46" ht="15.75" customHeight="1" thickTop="1">
      <c r="A9" s="208"/>
      <c r="C9" s="41"/>
      <c r="D9" s="204" t="s">
        <v>188</v>
      </c>
      <c r="E9" s="204"/>
      <c r="F9" s="204" t="s">
        <v>189</v>
      </c>
      <c r="G9" s="204"/>
      <c r="H9" s="42"/>
      <c r="I9" s="42"/>
      <c r="J9" s="43"/>
      <c r="L9" s="41"/>
      <c r="M9" s="204" t="s">
        <v>188</v>
      </c>
      <c r="N9" s="204"/>
      <c r="O9" s="204" t="s">
        <v>189</v>
      </c>
      <c r="P9" s="204"/>
      <c r="Q9" s="42"/>
      <c r="R9" s="42"/>
      <c r="S9" s="43"/>
      <c r="U9" s="41"/>
      <c r="V9" s="204" t="s">
        <v>188</v>
      </c>
      <c r="W9" s="204"/>
      <c r="X9" s="204" t="s">
        <v>189</v>
      </c>
      <c r="Y9" s="204"/>
      <c r="Z9" s="42"/>
      <c r="AA9" s="42"/>
      <c r="AB9" s="43"/>
      <c r="AD9" s="41"/>
      <c r="AE9" s="204" t="s">
        <v>188</v>
      </c>
      <c r="AF9" s="204"/>
      <c r="AG9" s="204" t="s">
        <v>189</v>
      </c>
      <c r="AH9" s="204"/>
      <c r="AI9" s="42"/>
      <c r="AJ9" s="42"/>
      <c r="AK9" s="43"/>
      <c r="AM9" s="41"/>
      <c r="AN9" s="204" t="s">
        <v>188</v>
      </c>
      <c r="AO9" s="204"/>
      <c r="AP9" s="204" t="s">
        <v>189</v>
      </c>
      <c r="AQ9" s="204"/>
      <c r="AR9" s="42"/>
      <c r="AS9" s="42"/>
      <c r="AT9" s="43"/>
    </row>
    <row r="10" spans="1:46" ht="15.75" customHeight="1" thickBot="1">
      <c r="A10" s="208"/>
      <c r="C10" s="38" t="s">
        <v>29</v>
      </c>
      <c r="D10" s="44" t="s">
        <v>18</v>
      </c>
      <c r="E10" s="44" t="s">
        <v>19</v>
      </c>
      <c r="F10" s="44" t="s">
        <v>190</v>
      </c>
      <c r="G10" s="44" t="s">
        <v>191</v>
      </c>
      <c r="H10" s="2" t="s">
        <v>192</v>
      </c>
      <c r="I10" s="44" t="s">
        <v>193</v>
      </c>
      <c r="J10" s="3" t="s">
        <v>194</v>
      </c>
      <c r="L10" s="38" t="s">
        <v>29</v>
      </c>
      <c r="M10" s="44" t="s">
        <v>18</v>
      </c>
      <c r="N10" s="44" t="s">
        <v>19</v>
      </c>
      <c r="O10" s="44" t="s">
        <v>190</v>
      </c>
      <c r="P10" s="44" t="s">
        <v>191</v>
      </c>
      <c r="Q10" s="2" t="s">
        <v>192</v>
      </c>
      <c r="R10" s="44" t="s">
        <v>193</v>
      </c>
      <c r="S10" s="3" t="s">
        <v>194</v>
      </c>
      <c r="U10" s="38" t="s">
        <v>29</v>
      </c>
      <c r="V10" s="44" t="s">
        <v>18</v>
      </c>
      <c r="W10" s="44" t="s">
        <v>19</v>
      </c>
      <c r="X10" s="44" t="s">
        <v>190</v>
      </c>
      <c r="Y10" s="44" t="s">
        <v>191</v>
      </c>
      <c r="Z10" s="2" t="s">
        <v>192</v>
      </c>
      <c r="AA10" s="44" t="s">
        <v>193</v>
      </c>
      <c r="AB10" s="3" t="s">
        <v>194</v>
      </c>
      <c r="AD10" s="38" t="s">
        <v>29</v>
      </c>
      <c r="AE10" s="44" t="s">
        <v>18</v>
      </c>
      <c r="AF10" s="44" t="s">
        <v>19</v>
      </c>
      <c r="AG10" s="44" t="s">
        <v>190</v>
      </c>
      <c r="AH10" s="44" t="s">
        <v>191</v>
      </c>
      <c r="AI10" s="2" t="s">
        <v>192</v>
      </c>
      <c r="AJ10" s="44" t="s">
        <v>193</v>
      </c>
      <c r="AK10" s="3" t="s">
        <v>194</v>
      </c>
      <c r="AM10" s="38" t="s">
        <v>29</v>
      </c>
      <c r="AN10" s="44" t="s">
        <v>18</v>
      </c>
      <c r="AO10" s="44" t="s">
        <v>19</v>
      </c>
      <c r="AP10" s="44" t="s">
        <v>190</v>
      </c>
      <c r="AQ10" s="44" t="s">
        <v>191</v>
      </c>
      <c r="AR10" s="2" t="s">
        <v>192</v>
      </c>
      <c r="AS10" s="44" t="s">
        <v>193</v>
      </c>
      <c r="AT10" s="3" t="s">
        <v>194</v>
      </c>
    </row>
    <row r="11" spans="1:46" ht="15.75" customHeight="1" thickTop="1">
      <c r="A11" s="208"/>
      <c r="C11" s="14"/>
      <c r="D11" s="45"/>
      <c r="E11" s="45"/>
      <c r="F11" s="45"/>
      <c r="G11" s="45"/>
      <c r="H11" s="45"/>
      <c r="I11" s="45"/>
      <c r="J11" s="46"/>
      <c r="L11" s="14"/>
      <c r="M11" s="45"/>
      <c r="N11" s="45"/>
      <c r="O11" s="45"/>
      <c r="P11" s="45"/>
      <c r="Q11" s="45"/>
      <c r="R11" s="45"/>
      <c r="S11" s="46"/>
      <c r="U11" s="14"/>
      <c r="V11" s="45"/>
      <c r="W11" s="45"/>
      <c r="X11" s="45"/>
      <c r="Y11" s="45"/>
      <c r="Z11" s="45"/>
      <c r="AA11" s="45"/>
      <c r="AB11" s="46"/>
      <c r="AD11" s="14"/>
      <c r="AE11" s="45"/>
      <c r="AF11" s="45"/>
      <c r="AG11" s="45"/>
      <c r="AH11" s="45"/>
      <c r="AI11" s="45"/>
      <c r="AJ11" s="45"/>
      <c r="AK11" s="46"/>
      <c r="AM11" s="14"/>
      <c r="AN11" s="45"/>
      <c r="AO11" s="45"/>
      <c r="AP11" s="45"/>
      <c r="AQ11" s="45"/>
      <c r="AR11" s="45"/>
      <c r="AS11" s="45"/>
      <c r="AT11" s="46"/>
    </row>
    <row r="12" spans="1:46" ht="15.75" customHeight="1">
      <c r="A12" s="208"/>
      <c r="C12" s="14" t="s">
        <v>143</v>
      </c>
      <c r="D12" s="47">
        <v>0</v>
      </c>
      <c r="E12" s="48">
        <v>0</v>
      </c>
      <c r="F12" s="49">
        <v>0</v>
      </c>
      <c r="G12" s="50">
        <v>0</v>
      </c>
      <c r="H12" s="49">
        <v>0</v>
      </c>
      <c r="I12" s="50">
        <v>0</v>
      </c>
      <c r="J12" s="51">
        <v>0</v>
      </c>
      <c r="L12" s="14" t="s">
        <v>143</v>
      </c>
      <c r="M12" s="47">
        <v>89.930724</v>
      </c>
      <c r="N12" s="48">
        <v>0</v>
      </c>
      <c r="O12" s="49">
        <v>0</v>
      </c>
      <c r="P12" s="50">
        <v>0.6855462055280778</v>
      </c>
      <c r="Q12" s="49">
        <v>0</v>
      </c>
      <c r="R12" s="50">
        <v>0.5927059482317139</v>
      </c>
      <c r="S12" s="51">
        <v>0</v>
      </c>
      <c r="U12" s="14" t="s">
        <v>143</v>
      </c>
      <c r="V12" s="47">
        <v>87.6851398</v>
      </c>
      <c r="W12" s="48">
        <v>0</v>
      </c>
      <c r="X12" s="49">
        <v>0</v>
      </c>
      <c r="Y12" s="50">
        <v>0.49287230425004896</v>
      </c>
      <c r="Z12" s="49">
        <v>0</v>
      </c>
      <c r="AA12" s="50">
        <v>0.6910011115166709</v>
      </c>
      <c r="AB12" s="51">
        <v>0</v>
      </c>
      <c r="AD12" s="14" t="s">
        <v>143</v>
      </c>
      <c r="AE12" s="47">
        <v>55.94192880000001</v>
      </c>
      <c r="AF12" s="48">
        <v>0</v>
      </c>
      <c r="AG12" s="49">
        <v>0</v>
      </c>
      <c r="AH12" s="50">
        <v>0.1338186178486052</v>
      </c>
      <c r="AI12" s="49">
        <v>0</v>
      </c>
      <c r="AJ12" s="50">
        <v>0.24642609354474118</v>
      </c>
      <c r="AK12" s="51">
        <v>0</v>
      </c>
      <c r="AM12" s="14" t="s">
        <v>143</v>
      </c>
      <c r="AN12" s="47">
        <v>82.24798195</v>
      </c>
      <c r="AO12" s="48">
        <v>0</v>
      </c>
      <c r="AP12" s="49">
        <v>0</v>
      </c>
      <c r="AQ12" s="50">
        <v>0.08161043223075419</v>
      </c>
      <c r="AR12" s="49">
        <v>0</v>
      </c>
      <c r="AS12" s="50">
        <v>0.13008154684961343</v>
      </c>
      <c r="AT12" s="51">
        <v>0</v>
      </c>
    </row>
    <row r="13" spans="1:46" ht="15.75" customHeight="1">
      <c r="A13" s="208"/>
      <c r="C13" s="14" t="s">
        <v>21</v>
      </c>
      <c r="D13" s="47">
        <v>165.87107473999998</v>
      </c>
      <c r="E13" s="48">
        <v>1</v>
      </c>
      <c r="F13" s="49">
        <v>1</v>
      </c>
      <c r="G13" s="50">
        <v>12.94271285157229</v>
      </c>
      <c r="H13" s="49">
        <v>7.726355451658802</v>
      </c>
      <c r="I13" s="50">
        <v>12.010854035827105</v>
      </c>
      <c r="J13" s="51">
        <v>8.325802620006087</v>
      </c>
      <c r="L13" s="14" t="s">
        <v>21</v>
      </c>
      <c r="M13" s="47">
        <v>4500.5605556400005</v>
      </c>
      <c r="N13" s="48">
        <v>9</v>
      </c>
      <c r="O13" s="49">
        <v>9</v>
      </c>
      <c r="P13" s="50">
        <v>29.39114908575809</v>
      </c>
      <c r="Q13" s="49">
        <v>30.621463535636586</v>
      </c>
      <c r="R13" s="50">
        <v>25.410845757763354</v>
      </c>
      <c r="S13" s="51">
        <v>35.417947461470774</v>
      </c>
      <c r="U13" s="14" t="s">
        <v>21</v>
      </c>
      <c r="V13" s="47">
        <v>3575.9230541</v>
      </c>
      <c r="W13" s="48">
        <v>5</v>
      </c>
      <c r="X13" s="49">
        <v>5</v>
      </c>
      <c r="Y13" s="50">
        <v>9.889566172837025</v>
      </c>
      <c r="Z13" s="49">
        <v>50.558335043382876</v>
      </c>
      <c r="AA13" s="50">
        <v>13.865054211650552</v>
      </c>
      <c r="AB13" s="51">
        <v>36.06188568522575</v>
      </c>
      <c r="AD13" s="14" t="s">
        <v>21</v>
      </c>
      <c r="AE13" s="47">
        <v>2204.47958376</v>
      </c>
      <c r="AF13" s="48">
        <v>1</v>
      </c>
      <c r="AG13" s="49">
        <v>1</v>
      </c>
      <c r="AH13" s="50">
        <v>2.9113620759499006</v>
      </c>
      <c r="AI13" s="49">
        <v>34.348183905422566</v>
      </c>
      <c r="AJ13" s="50">
        <v>5.361253873375887</v>
      </c>
      <c r="AK13" s="51">
        <v>18.6523530431197</v>
      </c>
      <c r="AM13" s="14" t="s">
        <v>21</v>
      </c>
      <c r="AN13" s="47">
        <v>2700.43621519</v>
      </c>
      <c r="AO13" s="48">
        <v>1</v>
      </c>
      <c r="AP13" s="49">
        <v>1</v>
      </c>
      <c r="AQ13" s="50">
        <v>1.903586277536944</v>
      </c>
      <c r="AR13" s="49">
        <v>52.532423237149146</v>
      </c>
      <c r="AS13" s="50">
        <v>3.034188654258704</v>
      </c>
      <c r="AT13" s="51">
        <v>32.95773974358606</v>
      </c>
    </row>
    <row r="14" spans="1:46" ht="15.75" customHeight="1">
      <c r="A14" s="208"/>
      <c r="C14" s="14" t="s">
        <v>22</v>
      </c>
      <c r="D14" s="47">
        <v>162.82072899</v>
      </c>
      <c r="E14" s="48">
        <v>11</v>
      </c>
      <c r="F14" s="49">
        <v>9</v>
      </c>
      <c r="G14" s="50">
        <v>15.678616359623769</v>
      </c>
      <c r="H14" s="49">
        <v>57.40302456265961</v>
      </c>
      <c r="I14" s="50">
        <v>14.549775981184313</v>
      </c>
      <c r="J14" s="51">
        <v>61.85662247747834</v>
      </c>
      <c r="L14" s="14" t="s">
        <v>22</v>
      </c>
      <c r="M14" s="47">
        <v>13459.56398885</v>
      </c>
      <c r="N14" s="48">
        <v>40</v>
      </c>
      <c r="O14" s="49">
        <v>40</v>
      </c>
      <c r="P14" s="50">
        <v>84.15548108417545</v>
      </c>
      <c r="Q14" s="49">
        <v>47.531069259755654</v>
      </c>
      <c r="R14" s="50">
        <v>72.75870512107934</v>
      </c>
      <c r="S14" s="51">
        <v>54.97623952135367</v>
      </c>
      <c r="U14" s="14" t="s">
        <v>22</v>
      </c>
      <c r="V14" s="47">
        <v>14718.553015370002</v>
      </c>
      <c r="W14" s="48">
        <v>30</v>
      </c>
      <c r="X14" s="49">
        <v>30</v>
      </c>
      <c r="Y14" s="50">
        <v>23.93806179315417</v>
      </c>
      <c r="Z14" s="49">
        <v>125.32342952084547</v>
      </c>
      <c r="AA14" s="50">
        <v>33.56087806920557</v>
      </c>
      <c r="AB14" s="51">
        <v>89.38979468337295</v>
      </c>
      <c r="AD14" s="14" t="s">
        <v>22</v>
      </c>
      <c r="AE14" s="47">
        <v>15651.132357030001</v>
      </c>
      <c r="AF14" s="48">
        <v>18</v>
      </c>
      <c r="AG14" s="49">
        <v>17</v>
      </c>
      <c r="AH14" s="50">
        <v>13.411737472455696</v>
      </c>
      <c r="AI14" s="49">
        <v>126.75464334813952</v>
      </c>
      <c r="AJ14" s="50">
        <v>24.697625234210463</v>
      </c>
      <c r="AK14" s="51">
        <v>68.83252879087368</v>
      </c>
      <c r="AM14" s="14" t="s">
        <v>22</v>
      </c>
      <c r="AN14" s="47">
        <v>12262.09083553</v>
      </c>
      <c r="AO14" s="48">
        <v>12</v>
      </c>
      <c r="AP14" s="49">
        <v>11</v>
      </c>
      <c r="AQ14" s="50">
        <v>7.175547070581916</v>
      </c>
      <c r="AR14" s="49">
        <v>153.29841602039593</v>
      </c>
      <c r="AS14" s="50">
        <v>11.437340017931701</v>
      </c>
      <c r="AT14" s="51">
        <v>96.17620865300822</v>
      </c>
    </row>
    <row r="15" spans="1:46" ht="15.75" customHeight="1">
      <c r="A15" s="208"/>
      <c r="C15" s="14" t="s">
        <v>23</v>
      </c>
      <c r="D15" s="47">
        <v>371.09147164</v>
      </c>
      <c r="E15" s="48">
        <v>42</v>
      </c>
      <c r="F15" s="49">
        <v>36</v>
      </c>
      <c r="G15" s="50">
        <v>43.03785759836033</v>
      </c>
      <c r="H15" s="49">
        <v>83.64728638669862</v>
      </c>
      <c r="I15" s="50">
        <v>39.93918674984916</v>
      </c>
      <c r="J15" s="51">
        <v>90.13703815623126</v>
      </c>
      <c r="L15" s="14" t="s">
        <v>23</v>
      </c>
      <c r="M15" s="47">
        <v>4706.35443692</v>
      </c>
      <c r="N15" s="48">
        <v>27</v>
      </c>
      <c r="O15" s="49">
        <v>23</v>
      </c>
      <c r="P15" s="50">
        <v>30.88858202893738</v>
      </c>
      <c r="Q15" s="49">
        <v>74.46117137540625</v>
      </c>
      <c r="R15" s="50">
        <v>26.705488489855806</v>
      </c>
      <c r="S15" s="51">
        <v>86.12461819875209</v>
      </c>
      <c r="U15" s="14" t="s">
        <v>23</v>
      </c>
      <c r="V15" s="47">
        <v>18249.89950778</v>
      </c>
      <c r="W15" s="48">
        <v>38</v>
      </c>
      <c r="X15" s="49">
        <v>38</v>
      </c>
      <c r="Y15" s="50">
        <v>24.549449840242886</v>
      </c>
      <c r="Z15" s="49">
        <v>154.78961951199489</v>
      </c>
      <c r="AA15" s="50">
        <v>34.41803684332078</v>
      </c>
      <c r="AB15" s="51">
        <v>110.40722680664555</v>
      </c>
      <c r="AD15" s="14" t="s">
        <v>23</v>
      </c>
      <c r="AE15" s="47">
        <v>28038.6630351</v>
      </c>
      <c r="AF15" s="48">
        <v>35</v>
      </c>
      <c r="AG15" s="49">
        <v>35</v>
      </c>
      <c r="AH15" s="50">
        <v>21.77455411834941</v>
      </c>
      <c r="AI15" s="49">
        <v>160.73807899701382</v>
      </c>
      <c r="AJ15" s="50">
        <v>40.097696391797925</v>
      </c>
      <c r="AK15" s="51">
        <v>87.28680984067536</v>
      </c>
      <c r="AM15" s="14" t="s">
        <v>23</v>
      </c>
      <c r="AN15" s="47">
        <v>19122.62164104</v>
      </c>
      <c r="AO15" s="48">
        <v>23</v>
      </c>
      <c r="AP15" s="49">
        <v>23</v>
      </c>
      <c r="AQ15" s="50">
        <v>11.794285477611934</v>
      </c>
      <c r="AR15" s="49">
        <v>195.00969383570458</v>
      </c>
      <c r="AS15" s="50">
        <v>18.799298778073805</v>
      </c>
      <c r="AT15" s="51">
        <v>122.34498888238109</v>
      </c>
    </row>
    <row r="16" spans="1:46" ht="15.75" customHeight="1">
      <c r="A16" s="208"/>
      <c r="C16" s="14" t="s">
        <v>24</v>
      </c>
      <c r="D16" s="47">
        <v>521.34741267</v>
      </c>
      <c r="E16" s="48">
        <v>58</v>
      </c>
      <c r="F16" s="49">
        <v>47</v>
      </c>
      <c r="G16" s="50">
        <v>58.9780533243727</v>
      </c>
      <c r="H16" s="49">
        <v>79.69066008588865</v>
      </c>
      <c r="I16" s="50">
        <v>54.73170871670957</v>
      </c>
      <c r="J16" s="51">
        <v>85.8734380891911</v>
      </c>
      <c r="L16" s="14" t="s">
        <v>24</v>
      </c>
      <c r="M16" s="47">
        <v>3404.23429064</v>
      </c>
      <c r="N16" s="48">
        <v>35</v>
      </c>
      <c r="O16" s="49">
        <v>34</v>
      </c>
      <c r="P16" s="50">
        <v>27.837542867814047</v>
      </c>
      <c r="Q16" s="49">
        <v>122.13721649733327</v>
      </c>
      <c r="R16" s="50">
        <v>24.067637029949168</v>
      </c>
      <c r="S16" s="51">
        <v>141.26854230721216</v>
      </c>
      <c r="U16" s="14" t="s">
        <v>24</v>
      </c>
      <c r="V16" s="47">
        <v>15116.100553420001</v>
      </c>
      <c r="W16" s="48">
        <v>58</v>
      </c>
      <c r="X16" s="49">
        <v>57</v>
      </c>
      <c r="Y16" s="50">
        <v>23.436328578205956</v>
      </c>
      <c r="Z16" s="49">
        <v>243.2121559048535</v>
      </c>
      <c r="AA16" s="50">
        <v>32.85745406622455</v>
      </c>
      <c r="AB16" s="51">
        <v>173.47661777177225</v>
      </c>
      <c r="AD16" s="14" t="s">
        <v>24</v>
      </c>
      <c r="AE16" s="47">
        <v>25974.403394890003</v>
      </c>
      <c r="AF16" s="48">
        <v>74</v>
      </c>
      <c r="AG16" s="49">
        <v>65</v>
      </c>
      <c r="AH16" s="50">
        <v>24.59237693974874</v>
      </c>
      <c r="AI16" s="49">
        <v>264.3095466503699</v>
      </c>
      <c r="AJ16" s="50">
        <v>45.28669835088441</v>
      </c>
      <c r="AK16" s="51">
        <v>143.53000410048796</v>
      </c>
      <c r="AM16" s="14" t="s">
        <v>24</v>
      </c>
      <c r="AN16" s="47">
        <v>21883.03208745</v>
      </c>
      <c r="AO16" s="48">
        <v>35</v>
      </c>
      <c r="AP16" s="49">
        <v>30</v>
      </c>
      <c r="AQ16" s="50">
        <v>18.64199130216404</v>
      </c>
      <c r="AR16" s="49">
        <v>160.92701425366224</v>
      </c>
      <c r="AS16" s="50">
        <v>29.714081872350448</v>
      </c>
      <c r="AT16" s="51">
        <v>100.96223106901918</v>
      </c>
    </row>
    <row r="17" spans="1:46" ht="15.75" customHeight="1">
      <c r="A17" s="208"/>
      <c r="C17" s="14" t="s">
        <v>25</v>
      </c>
      <c r="D17" s="47">
        <v>822.79005738</v>
      </c>
      <c r="E17" s="48">
        <v>83</v>
      </c>
      <c r="F17" s="49">
        <v>46</v>
      </c>
      <c r="G17" s="50">
        <v>77.85428193667775</v>
      </c>
      <c r="H17" s="49">
        <v>59.084739921451956</v>
      </c>
      <c r="I17" s="50">
        <v>72.24887294721763</v>
      </c>
      <c r="J17" s="51">
        <v>63.66881326108147</v>
      </c>
      <c r="L17" s="14" t="s">
        <v>25</v>
      </c>
      <c r="M17" s="47">
        <v>3421.68292849</v>
      </c>
      <c r="N17" s="48">
        <v>48</v>
      </c>
      <c r="O17" s="49">
        <v>43</v>
      </c>
      <c r="P17" s="50">
        <v>37.06533064968966</v>
      </c>
      <c r="Q17" s="49">
        <v>116.01137571495002</v>
      </c>
      <c r="R17" s="50">
        <v>32.04574946530945</v>
      </c>
      <c r="S17" s="51">
        <v>134.18316225229458</v>
      </c>
      <c r="U17" s="14" t="s">
        <v>25</v>
      </c>
      <c r="V17" s="47">
        <v>12233.5512251</v>
      </c>
      <c r="W17" s="48">
        <v>63</v>
      </c>
      <c r="X17" s="49">
        <v>52</v>
      </c>
      <c r="Y17" s="50">
        <v>26.686554631252648</v>
      </c>
      <c r="Z17" s="49">
        <v>194.85467764018796</v>
      </c>
      <c r="AA17" s="50">
        <v>37.41423235538622</v>
      </c>
      <c r="AB17" s="51">
        <v>138.98454338463526</v>
      </c>
      <c r="AD17" s="14" t="s">
        <v>25</v>
      </c>
      <c r="AE17" s="47">
        <v>20697.526978050002</v>
      </c>
      <c r="AF17" s="48">
        <v>92</v>
      </c>
      <c r="AG17" s="49">
        <v>84</v>
      </c>
      <c r="AH17" s="50">
        <v>30.684198149741572</v>
      </c>
      <c r="AI17" s="49">
        <v>273.7565426675732</v>
      </c>
      <c r="AJ17" s="50">
        <v>56.504746537945245</v>
      </c>
      <c r="AK17" s="51">
        <v>148.66007750975498</v>
      </c>
      <c r="AM17" s="14" t="s">
        <v>25</v>
      </c>
      <c r="AN17" s="47">
        <v>17825.55696572</v>
      </c>
      <c r="AO17" s="48">
        <v>46</v>
      </c>
      <c r="AP17" s="49">
        <v>41</v>
      </c>
      <c r="AQ17" s="50">
        <v>24.404870211704754</v>
      </c>
      <c r="AR17" s="49">
        <v>167.99925442888076</v>
      </c>
      <c r="AS17" s="50">
        <v>38.899723736621475</v>
      </c>
      <c r="AT17" s="51">
        <v>105.39920611672945</v>
      </c>
    </row>
    <row r="18" spans="1:46" ht="15.75" customHeight="1">
      <c r="A18" s="208"/>
      <c r="C18" s="14" t="s">
        <v>26</v>
      </c>
      <c r="D18" s="47">
        <v>1331.3802687500001</v>
      </c>
      <c r="E18" s="48">
        <v>153</v>
      </c>
      <c r="F18" s="49">
        <v>85</v>
      </c>
      <c r="G18" s="50">
        <v>116.23895795706092</v>
      </c>
      <c r="H18" s="49">
        <v>73.12522539250507</v>
      </c>
      <c r="I18" s="50">
        <v>107.86990125716183</v>
      </c>
      <c r="J18" s="51">
        <v>78.79862594604589</v>
      </c>
      <c r="L18" s="14" t="s">
        <v>26</v>
      </c>
      <c r="M18" s="47">
        <v>3423.31014514</v>
      </c>
      <c r="N18" s="48">
        <v>63</v>
      </c>
      <c r="O18" s="49">
        <v>56</v>
      </c>
      <c r="P18" s="50">
        <v>48.39725410628798</v>
      </c>
      <c r="Q18" s="49">
        <v>115.70904389950553</v>
      </c>
      <c r="R18" s="50">
        <v>41.843044503152406</v>
      </c>
      <c r="S18" s="51">
        <v>133.8334737946256</v>
      </c>
      <c r="U18" s="14" t="s">
        <v>26</v>
      </c>
      <c r="V18" s="47">
        <v>10104.91193156</v>
      </c>
      <c r="W18" s="48">
        <v>58</v>
      </c>
      <c r="X18" s="49">
        <v>52</v>
      </c>
      <c r="Y18" s="50">
        <v>37.79958493520787</v>
      </c>
      <c r="Z18" s="49">
        <v>137.56764813458406</v>
      </c>
      <c r="AA18" s="50">
        <v>52.99456873487906</v>
      </c>
      <c r="AB18" s="51">
        <v>98.12326289538333</v>
      </c>
      <c r="AD18" s="14" t="s">
        <v>26</v>
      </c>
      <c r="AE18" s="47">
        <v>16443.37800879</v>
      </c>
      <c r="AF18" s="48">
        <v>78</v>
      </c>
      <c r="AG18" s="49">
        <v>69</v>
      </c>
      <c r="AH18" s="50">
        <v>43.625866350229195</v>
      </c>
      <c r="AI18" s="49">
        <v>158.16304814686504</v>
      </c>
      <c r="AJ18" s="50">
        <v>80.33674233845788</v>
      </c>
      <c r="AK18" s="51">
        <v>85.88847144100478</v>
      </c>
      <c r="AM18" s="14" t="s">
        <v>26</v>
      </c>
      <c r="AN18" s="47">
        <v>13738.230800880001</v>
      </c>
      <c r="AO18" s="48">
        <v>52</v>
      </c>
      <c r="AP18" s="49">
        <v>50</v>
      </c>
      <c r="AQ18" s="50">
        <v>33.66518107040694</v>
      </c>
      <c r="AR18" s="49">
        <v>148.52140523299317</v>
      </c>
      <c r="AS18" s="50">
        <v>53.66003719020359</v>
      </c>
      <c r="AT18" s="51">
        <v>93.17921234897732</v>
      </c>
    </row>
    <row r="19" spans="1:46" ht="15.75" customHeight="1">
      <c r="A19" s="208"/>
      <c r="C19" s="14" t="s">
        <v>27</v>
      </c>
      <c r="D19" s="47">
        <v>951.84607802</v>
      </c>
      <c r="E19" s="48">
        <v>177</v>
      </c>
      <c r="F19" s="49">
        <v>107</v>
      </c>
      <c r="G19" s="50">
        <v>82.18440142391343</v>
      </c>
      <c r="H19" s="49">
        <v>130.19502259082697</v>
      </c>
      <c r="I19" s="50">
        <v>76.26722935482042</v>
      </c>
      <c r="J19" s="51">
        <v>140.29616770552994</v>
      </c>
      <c r="L19" s="14" t="s">
        <v>27</v>
      </c>
      <c r="M19" s="47">
        <v>2610.9209162999996</v>
      </c>
      <c r="N19" s="48">
        <v>71</v>
      </c>
      <c r="O19" s="49">
        <v>54</v>
      </c>
      <c r="P19" s="50">
        <v>46.22537286373899</v>
      </c>
      <c r="Q19" s="49">
        <v>116.81896035577408</v>
      </c>
      <c r="R19" s="50">
        <v>39.965290792415914</v>
      </c>
      <c r="S19" s="51">
        <v>135.11724531289389</v>
      </c>
      <c r="U19" s="14" t="s">
        <v>27</v>
      </c>
      <c r="V19" s="47">
        <v>7711.3323012500005</v>
      </c>
      <c r="W19" s="48">
        <v>72</v>
      </c>
      <c r="X19" s="49">
        <v>63</v>
      </c>
      <c r="Y19" s="50">
        <v>49.93350740142128</v>
      </c>
      <c r="Z19" s="49">
        <v>126.16778447693582</v>
      </c>
      <c r="AA19" s="50">
        <v>70.00618378995595</v>
      </c>
      <c r="AB19" s="51">
        <v>89.99205011520546</v>
      </c>
      <c r="AD19" s="14" t="s">
        <v>27</v>
      </c>
      <c r="AE19" s="47">
        <v>11299.130226020001</v>
      </c>
      <c r="AF19" s="48">
        <v>85</v>
      </c>
      <c r="AG19" s="49">
        <v>80</v>
      </c>
      <c r="AH19" s="50">
        <v>53.2881292004603</v>
      </c>
      <c r="AI19" s="49">
        <v>150.12724447325684</v>
      </c>
      <c r="AJ19" s="50">
        <v>98.12973502710375</v>
      </c>
      <c r="AK19" s="51">
        <v>81.5247284402671</v>
      </c>
      <c r="AM19" s="14" t="s">
        <v>27</v>
      </c>
      <c r="AN19" s="47">
        <v>8767.70135386</v>
      </c>
      <c r="AO19" s="48">
        <v>67</v>
      </c>
      <c r="AP19" s="49">
        <v>65</v>
      </c>
      <c r="AQ19" s="50">
        <v>38.36921493437079</v>
      </c>
      <c r="AR19" s="49">
        <v>169.4066456954625</v>
      </c>
      <c r="AS19" s="50">
        <v>61.15795117903294</v>
      </c>
      <c r="AT19" s="51">
        <v>106.28217385785193</v>
      </c>
    </row>
    <row r="20" spans="1:46" ht="15.75" customHeight="1">
      <c r="A20" s="208"/>
      <c r="C20" s="14" t="s">
        <v>28</v>
      </c>
      <c r="D20" s="47">
        <v>580.68367857</v>
      </c>
      <c r="E20" s="48">
        <v>170</v>
      </c>
      <c r="F20" s="49">
        <v>94</v>
      </c>
      <c r="G20" s="50">
        <v>51.05862696924865</v>
      </c>
      <c r="H20" s="49">
        <v>184.10209122273085</v>
      </c>
      <c r="I20" s="50">
        <v>47.38247095722995</v>
      </c>
      <c r="J20" s="51">
        <v>198.38560147031933</v>
      </c>
      <c r="L20" s="14" t="s">
        <v>28</v>
      </c>
      <c r="M20" s="47">
        <v>1374.45118234</v>
      </c>
      <c r="N20" s="48">
        <v>41</v>
      </c>
      <c r="O20" s="49">
        <v>30</v>
      </c>
      <c r="P20" s="50">
        <v>29.62211480787298</v>
      </c>
      <c r="Q20" s="49">
        <v>101.27568606960698</v>
      </c>
      <c r="R20" s="50">
        <v>25.61053289224275</v>
      </c>
      <c r="S20" s="51">
        <v>117.1393040754993</v>
      </c>
      <c r="U20" s="14" t="s">
        <v>28</v>
      </c>
      <c r="V20" s="47">
        <v>3306.53322175</v>
      </c>
      <c r="W20" s="48">
        <v>28</v>
      </c>
      <c r="X20" s="49">
        <v>24</v>
      </c>
      <c r="Y20" s="50">
        <v>32.23464622587832</v>
      </c>
      <c r="Z20" s="49">
        <v>74.45405118401003</v>
      </c>
      <c r="AA20" s="50">
        <v>45.19259081786065</v>
      </c>
      <c r="AB20" s="51">
        <v>53.10605027431823</v>
      </c>
      <c r="AD20" s="14" t="s">
        <v>28</v>
      </c>
      <c r="AE20" s="47">
        <v>4061.2126005999994</v>
      </c>
      <c r="AF20" s="48">
        <v>56</v>
      </c>
      <c r="AG20" s="49">
        <v>54</v>
      </c>
      <c r="AH20" s="50">
        <v>29.50815784693464</v>
      </c>
      <c r="AI20" s="49">
        <v>183.0002410862446</v>
      </c>
      <c r="AJ20" s="50">
        <v>54.33907615267973</v>
      </c>
      <c r="AK20" s="51">
        <v>99.37599941572984</v>
      </c>
      <c r="AM20" s="14" t="s">
        <v>28</v>
      </c>
      <c r="AN20" s="47">
        <v>2461.34696525</v>
      </c>
      <c r="AO20" s="48">
        <v>23</v>
      </c>
      <c r="AP20" s="49">
        <v>23</v>
      </c>
      <c r="AQ20" s="50">
        <v>17.044191942831404</v>
      </c>
      <c r="AR20" s="49">
        <v>134.94332894833153</v>
      </c>
      <c r="AS20" s="50">
        <v>27.167297024677673</v>
      </c>
      <c r="AT20" s="51">
        <v>84.6606122762516</v>
      </c>
    </row>
    <row r="21" spans="1:46" ht="15.75" customHeight="1">
      <c r="A21" s="208"/>
      <c r="C21" s="14" t="s">
        <v>144</v>
      </c>
      <c r="D21" s="47">
        <v>0</v>
      </c>
      <c r="E21" s="48">
        <v>0</v>
      </c>
      <c r="F21" s="49">
        <v>0</v>
      </c>
      <c r="G21" s="50">
        <v>0</v>
      </c>
      <c r="H21" s="49">
        <v>0</v>
      </c>
      <c r="I21" s="50">
        <v>0</v>
      </c>
      <c r="J21" s="51">
        <v>0</v>
      </c>
      <c r="L21" s="14" t="s">
        <v>144</v>
      </c>
      <c r="M21" s="47">
        <v>0</v>
      </c>
      <c r="N21" s="48">
        <v>0</v>
      </c>
      <c r="O21" s="49">
        <v>0</v>
      </c>
      <c r="P21" s="50">
        <v>0</v>
      </c>
      <c r="Q21" s="49">
        <v>0</v>
      </c>
      <c r="R21" s="50">
        <v>0</v>
      </c>
      <c r="S21" s="51">
        <v>0</v>
      </c>
      <c r="U21" s="14" t="s">
        <v>144</v>
      </c>
      <c r="V21" s="47">
        <v>0</v>
      </c>
      <c r="W21" s="48">
        <v>0</v>
      </c>
      <c r="X21" s="49">
        <v>0</v>
      </c>
      <c r="Y21" s="50">
        <v>0</v>
      </c>
      <c r="Z21" s="49">
        <v>0</v>
      </c>
      <c r="AA21" s="50">
        <v>0</v>
      </c>
      <c r="AB21" s="51">
        <v>0</v>
      </c>
      <c r="AD21" s="14" t="s">
        <v>144</v>
      </c>
      <c r="AE21" s="47">
        <v>0</v>
      </c>
      <c r="AF21" s="48">
        <v>0</v>
      </c>
      <c r="AG21" s="49">
        <v>0</v>
      </c>
      <c r="AH21" s="50">
        <v>0</v>
      </c>
      <c r="AI21" s="49">
        <v>0</v>
      </c>
      <c r="AJ21" s="50">
        <v>0</v>
      </c>
      <c r="AK21" s="51">
        <v>0</v>
      </c>
      <c r="AM21" s="14" t="s">
        <v>144</v>
      </c>
      <c r="AN21" s="47">
        <v>0</v>
      </c>
      <c r="AO21" s="48">
        <v>0</v>
      </c>
      <c r="AP21" s="49">
        <v>0</v>
      </c>
      <c r="AQ21" s="50">
        <v>0</v>
      </c>
      <c r="AR21" s="49">
        <v>0</v>
      </c>
      <c r="AS21" s="50">
        <v>0</v>
      </c>
      <c r="AT21" s="51">
        <v>0</v>
      </c>
    </row>
    <row r="22" spans="1:46" ht="15.75" customHeight="1">
      <c r="A22" s="208"/>
      <c r="C22" s="14"/>
      <c r="D22" s="52"/>
      <c r="E22" s="53"/>
      <c r="F22" s="54"/>
      <c r="G22" s="55"/>
      <c r="H22" s="54"/>
      <c r="I22" s="55"/>
      <c r="J22" s="56"/>
      <c r="L22" s="14"/>
      <c r="M22" s="52"/>
      <c r="N22" s="53"/>
      <c r="O22" s="54"/>
      <c r="P22" s="55"/>
      <c r="Q22" s="54"/>
      <c r="R22" s="55"/>
      <c r="S22" s="56"/>
      <c r="U22" s="14"/>
      <c r="V22" s="52"/>
      <c r="W22" s="53"/>
      <c r="X22" s="54"/>
      <c r="Y22" s="55"/>
      <c r="Z22" s="54"/>
      <c r="AA22" s="55"/>
      <c r="AB22" s="56"/>
      <c r="AD22" s="14"/>
      <c r="AE22" s="52"/>
      <c r="AF22" s="53"/>
      <c r="AG22" s="54"/>
      <c r="AH22" s="55"/>
      <c r="AI22" s="54"/>
      <c r="AJ22" s="55"/>
      <c r="AK22" s="56"/>
      <c r="AM22" s="14"/>
      <c r="AN22" s="52"/>
      <c r="AO22" s="53"/>
      <c r="AP22" s="54"/>
      <c r="AQ22" s="55"/>
      <c r="AR22" s="54"/>
      <c r="AS22" s="55"/>
      <c r="AT22" s="56"/>
    </row>
    <row r="23" spans="1:46" ht="15.75" customHeight="1">
      <c r="A23" s="208"/>
      <c r="C23" s="14" t="s">
        <v>30</v>
      </c>
      <c r="D23" s="47">
        <v>4907.83077076</v>
      </c>
      <c r="E23" s="48">
        <v>695</v>
      </c>
      <c r="F23" s="49">
        <v>425</v>
      </c>
      <c r="G23" s="50">
        <v>457.9735084208299</v>
      </c>
      <c r="H23" s="49">
        <v>92.80012755879088</v>
      </c>
      <c r="I23" s="50">
        <v>424.99999999999994</v>
      </c>
      <c r="J23" s="51">
        <v>100.00000000000001</v>
      </c>
      <c r="L23" s="14" t="s">
        <v>30</v>
      </c>
      <c r="M23" s="47">
        <v>36991.00916832</v>
      </c>
      <c r="N23" s="48">
        <v>334</v>
      </c>
      <c r="O23" s="49">
        <v>289</v>
      </c>
      <c r="P23" s="50">
        <v>334.26837369980274</v>
      </c>
      <c r="Q23" s="49">
        <v>86.45747630900402</v>
      </c>
      <c r="R23" s="50">
        <v>288.99999999999983</v>
      </c>
      <c r="S23" s="51">
        <v>100.00000000000006</v>
      </c>
      <c r="U23" s="14" t="s">
        <v>30</v>
      </c>
      <c r="V23" s="47">
        <v>85104.48995013002</v>
      </c>
      <c r="W23" s="48">
        <v>352</v>
      </c>
      <c r="X23" s="49">
        <v>321</v>
      </c>
      <c r="Y23" s="50">
        <v>228.96057188245018</v>
      </c>
      <c r="Z23" s="49">
        <v>140.1988112454591</v>
      </c>
      <c r="AA23" s="50">
        <v>320.99999999999994</v>
      </c>
      <c r="AB23" s="51">
        <v>100.00000000000001</v>
      </c>
      <c r="AD23" s="14" t="s">
        <v>30</v>
      </c>
      <c r="AE23" s="47">
        <v>124425.86811304</v>
      </c>
      <c r="AF23" s="48">
        <v>439</v>
      </c>
      <c r="AG23" s="49">
        <v>405</v>
      </c>
      <c r="AH23" s="50">
        <v>219.93020077171803</v>
      </c>
      <c r="AI23" s="49">
        <v>184.149334006374</v>
      </c>
      <c r="AJ23" s="50">
        <v>405</v>
      </c>
      <c r="AK23" s="51">
        <v>100</v>
      </c>
      <c r="AM23" s="14" t="s">
        <v>30</v>
      </c>
      <c r="AN23" s="47">
        <v>98843.26484687</v>
      </c>
      <c r="AO23" s="48">
        <v>259</v>
      </c>
      <c r="AP23" s="49">
        <v>244</v>
      </c>
      <c r="AQ23" s="50">
        <v>153.0804787194395</v>
      </c>
      <c r="AR23" s="49">
        <v>159.39328256687426</v>
      </c>
      <c r="AS23" s="50">
        <v>243.99999999999994</v>
      </c>
      <c r="AT23" s="51">
        <v>100.00000000000003</v>
      </c>
    </row>
    <row r="24" spans="1:46" ht="15.75" customHeight="1" thickBot="1">
      <c r="A24" s="209"/>
      <c r="C24" s="38"/>
      <c r="D24" s="65"/>
      <c r="E24" s="66"/>
      <c r="F24" s="64"/>
      <c r="G24" s="67"/>
      <c r="H24" s="64"/>
      <c r="I24" s="67"/>
      <c r="J24" s="68"/>
      <c r="L24" s="38"/>
      <c r="M24" s="65"/>
      <c r="N24" s="66"/>
      <c r="O24" s="64"/>
      <c r="P24" s="67"/>
      <c r="Q24" s="64"/>
      <c r="R24" s="67"/>
      <c r="S24" s="68"/>
      <c r="U24" s="38"/>
      <c r="V24" s="65"/>
      <c r="W24" s="66"/>
      <c r="X24" s="64"/>
      <c r="Y24" s="67"/>
      <c r="Z24" s="64"/>
      <c r="AA24" s="67"/>
      <c r="AB24" s="68"/>
      <c r="AD24" s="38"/>
      <c r="AE24" s="65"/>
      <c r="AF24" s="66"/>
      <c r="AG24" s="64"/>
      <c r="AH24" s="67"/>
      <c r="AI24" s="64"/>
      <c r="AJ24" s="67"/>
      <c r="AK24" s="68"/>
      <c r="AM24" s="38"/>
      <c r="AN24" s="65"/>
      <c r="AO24" s="66"/>
      <c r="AP24" s="64"/>
      <c r="AQ24" s="67"/>
      <c r="AR24" s="64"/>
      <c r="AS24" s="67"/>
      <c r="AT24" s="68"/>
    </row>
    <row r="25" spans="1:46" ht="17.25" thickBot="1" thickTop="1">
      <c r="A25" s="96"/>
      <c r="B25" s="58"/>
      <c r="C25" s="63"/>
      <c r="D25" s="47"/>
      <c r="E25" s="48"/>
      <c r="F25" s="49"/>
      <c r="G25" s="50"/>
      <c r="H25" s="49"/>
      <c r="I25" s="50"/>
      <c r="J25" s="64"/>
      <c r="L25" s="63"/>
      <c r="M25" s="47"/>
      <c r="N25" s="48"/>
      <c r="O25" s="49"/>
      <c r="P25" s="50"/>
      <c r="Q25" s="49"/>
      <c r="R25" s="50"/>
      <c r="S25" s="64"/>
      <c r="U25" s="63"/>
      <c r="V25" s="47"/>
      <c r="W25" s="48"/>
      <c r="X25" s="49"/>
      <c r="Y25" s="50"/>
      <c r="Z25" s="49"/>
      <c r="AA25" s="50"/>
      <c r="AB25" s="64"/>
      <c r="AD25" s="63"/>
      <c r="AE25" s="47"/>
      <c r="AF25" s="48"/>
      <c r="AG25" s="49"/>
      <c r="AH25" s="50"/>
      <c r="AI25" s="49"/>
      <c r="AJ25" s="50"/>
      <c r="AK25" s="64"/>
      <c r="AM25" s="63"/>
      <c r="AN25" s="47"/>
      <c r="AO25" s="48"/>
      <c r="AP25" s="49"/>
      <c r="AQ25" s="50"/>
      <c r="AR25" s="49"/>
      <c r="AS25" s="50"/>
      <c r="AT25" s="64"/>
    </row>
    <row r="26" spans="1:46" s="90" customFormat="1" ht="16.5" customHeight="1" thickTop="1">
      <c r="A26" s="203" t="s">
        <v>166</v>
      </c>
      <c r="C26" s="192" t="s">
        <v>111</v>
      </c>
      <c r="D26" s="193"/>
      <c r="E26" s="193"/>
      <c r="F26" s="193"/>
      <c r="G26" s="193"/>
      <c r="H26" s="193"/>
      <c r="I26" s="193"/>
      <c r="J26" s="194"/>
      <c r="L26" s="192" t="s">
        <v>112</v>
      </c>
      <c r="M26" s="193"/>
      <c r="N26" s="193"/>
      <c r="O26" s="193"/>
      <c r="P26" s="193"/>
      <c r="Q26" s="193"/>
      <c r="R26" s="193"/>
      <c r="S26" s="194"/>
      <c r="U26" s="192" t="s">
        <v>113</v>
      </c>
      <c r="V26" s="193"/>
      <c r="W26" s="193"/>
      <c r="X26" s="193"/>
      <c r="Y26" s="193"/>
      <c r="Z26" s="193"/>
      <c r="AA26" s="193"/>
      <c r="AB26" s="194"/>
      <c r="AD26" s="192" t="s">
        <v>114</v>
      </c>
      <c r="AE26" s="193"/>
      <c r="AF26" s="193"/>
      <c r="AG26" s="193"/>
      <c r="AH26" s="193"/>
      <c r="AI26" s="193"/>
      <c r="AJ26" s="193"/>
      <c r="AK26" s="194"/>
      <c r="AM26" s="192" t="s">
        <v>115</v>
      </c>
      <c r="AN26" s="193"/>
      <c r="AO26" s="193"/>
      <c r="AP26" s="193"/>
      <c r="AQ26" s="193"/>
      <c r="AR26" s="193"/>
      <c r="AS26" s="193"/>
      <c r="AT26" s="194"/>
    </row>
    <row r="27" spans="1:46" ht="15.75" customHeight="1">
      <c r="A27" s="201"/>
      <c r="C27" s="195" t="str">
        <f>"Comparison of actual Claim Inceptions with those expected using "&amp;Comparison_Basis</f>
        <v>Comparison of actual Claim Inceptions with those expected using IPM 1991-98</v>
      </c>
      <c r="D27" s="196"/>
      <c r="E27" s="196"/>
      <c r="F27" s="196"/>
      <c r="G27" s="196"/>
      <c r="H27" s="196"/>
      <c r="I27" s="196"/>
      <c r="J27" s="197"/>
      <c r="L27" s="195" t="str">
        <f>"Comparison of actual Claim Inceptions with those expected using "&amp;Comparison_Basis</f>
        <v>Comparison of actual Claim Inceptions with those expected using IPM 1991-98</v>
      </c>
      <c r="M27" s="196"/>
      <c r="N27" s="196"/>
      <c r="O27" s="196"/>
      <c r="P27" s="196"/>
      <c r="Q27" s="196"/>
      <c r="R27" s="196"/>
      <c r="S27" s="197"/>
      <c r="U27" s="195" t="str">
        <f>"Comparison of actual Claim Inceptions with those expected using "&amp;Comparison_Basis</f>
        <v>Comparison of actual Claim Inceptions with those expected using IPM 1991-98</v>
      </c>
      <c r="V27" s="196"/>
      <c r="W27" s="196"/>
      <c r="X27" s="196"/>
      <c r="Y27" s="196"/>
      <c r="Z27" s="196"/>
      <c r="AA27" s="196"/>
      <c r="AB27" s="197"/>
      <c r="AD27" s="195" t="str">
        <f>"Comparison of actual Claim Inceptions with those expected using "&amp;Comparison_Basis</f>
        <v>Comparison of actual Claim Inceptions with those expected using IPM 1991-98</v>
      </c>
      <c r="AE27" s="196"/>
      <c r="AF27" s="196"/>
      <c r="AG27" s="196"/>
      <c r="AH27" s="196"/>
      <c r="AI27" s="196"/>
      <c r="AJ27" s="196"/>
      <c r="AK27" s="197"/>
      <c r="AM27" s="195" t="str">
        <f>"Comparison of actual Claim Inceptions with those expected using "&amp;Comparison_Basis</f>
        <v>Comparison of actual Claim Inceptions with those expected using IPM 1991-98</v>
      </c>
      <c r="AN27" s="196"/>
      <c r="AO27" s="196"/>
      <c r="AP27" s="196"/>
      <c r="AQ27" s="196"/>
      <c r="AR27" s="196"/>
      <c r="AS27" s="196"/>
      <c r="AT27" s="197"/>
    </row>
    <row r="28" spans="1:46" ht="15.75" customHeight="1">
      <c r="A28" s="201"/>
      <c r="C28" s="195" t="str">
        <f>Investigation&amp;", "&amp;Data_Subset&amp;" business"</f>
        <v>Individual Income Protection, Standard* business</v>
      </c>
      <c r="D28" s="196"/>
      <c r="E28" s="196"/>
      <c r="F28" s="196"/>
      <c r="G28" s="196"/>
      <c r="H28" s="196"/>
      <c r="I28" s="196"/>
      <c r="J28" s="197"/>
      <c r="L28" s="195" t="str">
        <f>Investigation&amp;", "&amp;Data_Subset&amp;" business"</f>
        <v>Individual Income Protection, Standard* business</v>
      </c>
      <c r="M28" s="196"/>
      <c r="N28" s="196"/>
      <c r="O28" s="196"/>
      <c r="P28" s="196"/>
      <c r="Q28" s="196"/>
      <c r="R28" s="196"/>
      <c r="S28" s="197"/>
      <c r="U28" s="195" t="str">
        <f>Investigation&amp;", "&amp;Data_Subset&amp;" business"</f>
        <v>Individual Income Protection, Standard* business</v>
      </c>
      <c r="V28" s="196"/>
      <c r="W28" s="196"/>
      <c r="X28" s="196"/>
      <c r="Y28" s="196"/>
      <c r="Z28" s="196"/>
      <c r="AA28" s="196"/>
      <c r="AB28" s="197"/>
      <c r="AD28" s="195" t="str">
        <f>Investigation&amp;", "&amp;Data_Subset&amp;" business"</f>
        <v>Individual Income Protection, Standard* business</v>
      </c>
      <c r="AE28" s="196"/>
      <c r="AF28" s="196"/>
      <c r="AG28" s="196"/>
      <c r="AH28" s="196"/>
      <c r="AI28" s="196"/>
      <c r="AJ28" s="196"/>
      <c r="AK28" s="197"/>
      <c r="AM28" s="195" t="str">
        <f>Investigation&amp;", "&amp;Data_Subset&amp;" business"</f>
        <v>Individual Income Protection, Standard* business</v>
      </c>
      <c r="AN28" s="196"/>
      <c r="AO28" s="196"/>
      <c r="AP28" s="196"/>
      <c r="AQ28" s="196"/>
      <c r="AR28" s="196"/>
      <c r="AS28" s="196"/>
      <c r="AT28" s="197"/>
    </row>
    <row r="29" spans="1:46" ht="15.75" customHeight="1">
      <c r="A29" s="201"/>
      <c r="C29" s="195" t="str">
        <f>Office&amp;" experience for "&amp;Period</f>
        <v>All Offices experience for 1999-2002</v>
      </c>
      <c r="D29" s="196"/>
      <c r="E29" s="196"/>
      <c r="F29" s="196"/>
      <c r="G29" s="196"/>
      <c r="H29" s="196"/>
      <c r="I29" s="196"/>
      <c r="J29" s="197"/>
      <c r="L29" s="195" t="str">
        <f>Office&amp;" experience for "&amp;Period</f>
        <v>All Offices experience for 1999-2002</v>
      </c>
      <c r="M29" s="196"/>
      <c r="N29" s="196"/>
      <c r="O29" s="196"/>
      <c r="P29" s="196"/>
      <c r="Q29" s="196"/>
      <c r="R29" s="196"/>
      <c r="S29" s="197"/>
      <c r="U29" s="195" t="str">
        <f>Office&amp;" experience for "&amp;Period</f>
        <v>All Offices experience for 1999-2002</v>
      </c>
      <c r="V29" s="196"/>
      <c r="W29" s="196"/>
      <c r="X29" s="196"/>
      <c r="Y29" s="196"/>
      <c r="Z29" s="196"/>
      <c r="AA29" s="196"/>
      <c r="AB29" s="197"/>
      <c r="AD29" s="195" t="str">
        <f>Office&amp;" experience for "&amp;Period</f>
        <v>All Offices experience for 1999-2002</v>
      </c>
      <c r="AE29" s="196"/>
      <c r="AF29" s="196"/>
      <c r="AG29" s="196"/>
      <c r="AH29" s="196"/>
      <c r="AI29" s="196"/>
      <c r="AJ29" s="196"/>
      <c r="AK29" s="197"/>
      <c r="AM29" s="195" t="str">
        <f>Office&amp;" experience for "&amp;Period</f>
        <v>All Offices experience for 1999-2002</v>
      </c>
      <c r="AN29" s="196"/>
      <c r="AO29" s="196"/>
      <c r="AP29" s="196"/>
      <c r="AQ29" s="196"/>
      <c r="AR29" s="196"/>
      <c r="AS29" s="196"/>
      <c r="AT29" s="197"/>
    </row>
    <row r="30" spans="1:46" ht="15.75" customHeight="1">
      <c r="A30" s="201"/>
      <c r="C30" s="195" t="str">
        <f>$A$2&amp;", "&amp;$A26&amp;", "&amp;C$1</f>
        <v>Females, CMI Occupation Class 2, Deferred Period 1 week</v>
      </c>
      <c r="D30" s="196"/>
      <c r="E30" s="196"/>
      <c r="F30" s="196"/>
      <c r="G30" s="196"/>
      <c r="H30" s="196"/>
      <c r="I30" s="196"/>
      <c r="J30" s="197"/>
      <c r="L30" s="195" t="str">
        <f>$A$2&amp;", "&amp;$A26&amp;", "&amp;L$1</f>
        <v>Females, CMI Occupation Class 2, Deferred Period 4 weeks</v>
      </c>
      <c r="M30" s="196"/>
      <c r="N30" s="196"/>
      <c r="O30" s="196"/>
      <c r="P30" s="196"/>
      <c r="Q30" s="196"/>
      <c r="R30" s="196"/>
      <c r="S30" s="197"/>
      <c r="U30" s="195" t="str">
        <f>$A$2&amp;", "&amp;$A26&amp;", "&amp;U$1</f>
        <v>Females, CMI Occupation Class 2, Deferred Period 13 weeks</v>
      </c>
      <c r="V30" s="196"/>
      <c r="W30" s="196"/>
      <c r="X30" s="196"/>
      <c r="Y30" s="196"/>
      <c r="Z30" s="196"/>
      <c r="AA30" s="196"/>
      <c r="AB30" s="197"/>
      <c r="AD30" s="195" t="str">
        <f>$A$2&amp;", "&amp;$A26&amp;", "&amp;AD$1</f>
        <v>Females, CMI Occupation Class 2, Deferred Period 26 weeks</v>
      </c>
      <c r="AE30" s="196"/>
      <c r="AF30" s="196"/>
      <c r="AG30" s="196"/>
      <c r="AH30" s="196"/>
      <c r="AI30" s="196"/>
      <c r="AJ30" s="196"/>
      <c r="AK30" s="197"/>
      <c r="AM30" s="195" t="str">
        <f>$A$2&amp;", "&amp;$A26&amp;", "&amp;AM$1</f>
        <v>Females, CMI Occupation Class 2, Deferred Period 52 weeks</v>
      </c>
      <c r="AN30" s="196"/>
      <c r="AO30" s="196"/>
      <c r="AP30" s="196"/>
      <c r="AQ30" s="196"/>
      <c r="AR30" s="196"/>
      <c r="AS30" s="196"/>
      <c r="AT30" s="197"/>
    </row>
    <row r="31" spans="1:46" ht="16.5" customHeight="1" thickBot="1">
      <c r="A31" s="201"/>
      <c r="C31" s="198" t="s">
        <v>75</v>
      </c>
      <c r="D31" s="199"/>
      <c r="E31" s="199"/>
      <c r="F31" s="199"/>
      <c r="G31" s="199"/>
      <c r="H31" s="199"/>
      <c r="I31" s="199"/>
      <c r="J31" s="200"/>
      <c r="L31" s="198" t="s">
        <v>75</v>
      </c>
      <c r="M31" s="199"/>
      <c r="N31" s="199"/>
      <c r="O31" s="199"/>
      <c r="P31" s="199"/>
      <c r="Q31" s="199"/>
      <c r="R31" s="199"/>
      <c r="S31" s="200"/>
      <c r="U31" s="198" t="s">
        <v>75</v>
      </c>
      <c r="V31" s="199"/>
      <c r="W31" s="199"/>
      <c r="X31" s="199"/>
      <c r="Y31" s="199"/>
      <c r="Z31" s="199"/>
      <c r="AA31" s="199"/>
      <c r="AB31" s="200"/>
      <c r="AD31" s="198" t="s">
        <v>75</v>
      </c>
      <c r="AE31" s="199"/>
      <c r="AF31" s="199"/>
      <c r="AG31" s="199"/>
      <c r="AH31" s="199"/>
      <c r="AI31" s="199"/>
      <c r="AJ31" s="199"/>
      <c r="AK31" s="200"/>
      <c r="AM31" s="198" t="s">
        <v>75</v>
      </c>
      <c r="AN31" s="199"/>
      <c r="AO31" s="199"/>
      <c r="AP31" s="199"/>
      <c r="AQ31" s="199"/>
      <c r="AR31" s="199"/>
      <c r="AS31" s="199"/>
      <c r="AT31" s="200"/>
    </row>
    <row r="32" spans="1:46" ht="16.5" customHeight="1" thickTop="1">
      <c r="A32" s="201"/>
      <c r="C32" s="41"/>
      <c r="D32" s="204" t="s">
        <v>188</v>
      </c>
      <c r="E32" s="204"/>
      <c r="F32" s="204" t="s">
        <v>189</v>
      </c>
      <c r="G32" s="204"/>
      <c r="H32" s="42"/>
      <c r="I32" s="42"/>
      <c r="J32" s="43"/>
      <c r="L32" s="41"/>
      <c r="M32" s="204" t="s">
        <v>188</v>
      </c>
      <c r="N32" s="204"/>
      <c r="O32" s="204" t="s">
        <v>189</v>
      </c>
      <c r="P32" s="204"/>
      <c r="Q32" s="42"/>
      <c r="R32" s="42"/>
      <c r="S32" s="43"/>
      <c r="U32" s="41"/>
      <c r="V32" s="204" t="s">
        <v>188</v>
      </c>
      <c r="W32" s="204"/>
      <c r="X32" s="204" t="s">
        <v>189</v>
      </c>
      <c r="Y32" s="204"/>
      <c r="Z32" s="42"/>
      <c r="AA32" s="42"/>
      <c r="AB32" s="43"/>
      <c r="AD32" s="41"/>
      <c r="AE32" s="204" t="s">
        <v>188</v>
      </c>
      <c r="AF32" s="204"/>
      <c r="AG32" s="204" t="s">
        <v>189</v>
      </c>
      <c r="AH32" s="204"/>
      <c r="AI32" s="42"/>
      <c r="AJ32" s="42"/>
      <c r="AK32" s="43"/>
      <c r="AM32" s="41"/>
      <c r="AN32" s="204" t="s">
        <v>188</v>
      </c>
      <c r="AO32" s="204"/>
      <c r="AP32" s="204" t="s">
        <v>189</v>
      </c>
      <c r="AQ32" s="204"/>
      <c r="AR32" s="42"/>
      <c r="AS32" s="42"/>
      <c r="AT32" s="43"/>
    </row>
    <row r="33" spans="1:46" ht="16.5" customHeight="1" thickBot="1">
      <c r="A33" s="201"/>
      <c r="C33" s="38" t="s">
        <v>29</v>
      </c>
      <c r="D33" s="44" t="s">
        <v>18</v>
      </c>
      <c r="E33" s="44" t="s">
        <v>19</v>
      </c>
      <c r="F33" s="44" t="s">
        <v>190</v>
      </c>
      <c r="G33" s="44" t="s">
        <v>191</v>
      </c>
      <c r="H33" s="2" t="s">
        <v>192</v>
      </c>
      <c r="I33" s="44" t="s">
        <v>193</v>
      </c>
      <c r="J33" s="3" t="s">
        <v>194</v>
      </c>
      <c r="L33" s="38" t="s">
        <v>29</v>
      </c>
      <c r="M33" s="44" t="s">
        <v>18</v>
      </c>
      <c r="N33" s="44" t="s">
        <v>19</v>
      </c>
      <c r="O33" s="44" t="s">
        <v>190</v>
      </c>
      <c r="P33" s="44" t="s">
        <v>191</v>
      </c>
      <c r="Q33" s="2" t="s">
        <v>192</v>
      </c>
      <c r="R33" s="44" t="s">
        <v>193</v>
      </c>
      <c r="S33" s="3" t="s">
        <v>194</v>
      </c>
      <c r="U33" s="38" t="s">
        <v>29</v>
      </c>
      <c r="V33" s="44" t="s">
        <v>18</v>
      </c>
      <c r="W33" s="44" t="s">
        <v>19</v>
      </c>
      <c r="X33" s="44" t="s">
        <v>190</v>
      </c>
      <c r="Y33" s="44" t="s">
        <v>191</v>
      </c>
      <c r="Z33" s="2" t="s">
        <v>192</v>
      </c>
      <c r="AA33" s="44" t="s">
        <v>193</v>
      </c>
      <c r="AB33" s="3" t="s">
        <v>194</v>
      </c>
      <c r="AD33" s="38" t="s">
        <v>29</v>
      </c>
      <c r="AE33" s="44" t="s">
        <v>18</v>
      </c>
      <c r="AF33" s="44" t="s">
        <v>19</v>
      </c>
      <c r="AG33" s="44" t="s">
        <v>190</v>
      </c>
      <c r="AH33" s="44" t="s">
        <v>191</v>
      </c>
      <c r="AI33" s="2" t="s">
        <v>192</v>
      </c>
      <c r="AJ33" s="44" t="s">
        <v>193</v>
      </c>
      <c r="AK33" s="3" t="s">
        <v>194</v>
      </c>
      <c r="AM33" s="38" t="s">
        <v>29</v>
      </c>
      <c r="AN33" s="44" t="s">
        <v>18</v>
      </c>
      <c r="AO33" s="44" t="s">
        <v>19</v>
      </c>
      <c r="AP33" s="44" t="s">
        <v>190</v>
      </c>
      <c r="AQ33" s="44" t="s">
        <v>191</v>
      </c>
      <c r="AR33" s="2" t="s">
        <v>192</v>
      </c>
      <c r="AS33" s="44" t="s">
        <v>193</v>
      </c>
      <c r="AT33" s="3" t="s">
        <v>194</v>
      </c>
    </row>
    <row r="34" spans="1:46" ht="16.5" customHeight="1" thickTop="1">
      <c r="A34" s="201"/>
      <c r="C34" s="14"/>
      <c r="D34" s="45"/>
      <c r="E34" s="45"/>
      <c r="F34" s="45"/>
      <c r="G34" s="45"/>
      <c r="H34" s="45"/>
      <c r="I34" s="45"/>
      <c r="J34" s="46"/>
      <c r="L34" s="14"/>
      <c r="M34" s="45"/>
      <c r="N34" s="45"/>
      <c r="O34" s="45"/>
      <c r="P34" s="45"/>
      <c r="Q34" s="45"/>
      <c r="R34" s="45"/>
      <c r="S34" s="46"/>
      <c r="U34" s="14"/>
      <c r="V34" s="45"/>
      <c r="W34" s="45"/>
      <c r="X34" s="45"/>
      <c r="Y34" s="45"/>
      <c r="Z34" s="45"/>
      <c r="AA34" s="45"/>
      <c r="AB34" s="46"/>
      <c r="AD34" s="14"/>
      <c r="AE34" s="45"/>
      <c r="AF34" s="45"/>
      <c r="AG34" s="45"/>
      <c r="AH34" s="45"/>
      <c r="AI34" s="45"/>
      <c r="AJ34" s="45"/>
      <c r="AK34" s="46"/>
      <c r="AM34" s="14"/>
      <c r="AN34" s="45"/>
      <c r="AO34" s="45"/>
      <c r="AP34" s="45"/>
      <c r="AQ34" s="45"/>
      <c r="AR34" s="45"/>
      <c r="AS34" s="45"/>
      <c r="AT34" s="46"/>
    </row>
    <row r="35" spans="1:46" ht="15.75" customHeight="1">
      <c r="A35" s="201"/>
      <c r="C35" s="14" t="s">
        <v>143</v>
      </c>
      <c r="D35" s="47">
        <v>0</v>
      </c>
      <c r="E35" s="48">
        <v>0</v>
      </c>
      <c r="F35" s="49">
        <v>0</v>
      </c>
      <c r="G35" s="50">
        <v>0</v>
      </c>
      <c r="H35" s="49">
        <v>0</v>
      </c>
      <c r="I35" s="50">
        <v>0</v>
      </c>
      <c r="J35" s="51">
        <v>0</v>
      </c>
      <c r="L35" s="14" t="s">
        <v>143</v>
      </c>
      <c r="M35" s="47">
        <v>57.11421102</v>
      </c>
      <c r="N35" s="48">
        <v>1</v>
      </c>
      <c r="O35" s="49">
        <v>1</v>
      </c>
      <c r="P35" s="50">
        <v>0.4439837001681793</v>
      </c>
      <c r="Q35" s="49">
        <v>225.23349384700472</v>
      </c>
      <c r="R35" s="50">
        <v>0.4958875080504511</v>
      </c>
      <c r="S35" s="51">
        <v>201.65863905937735</v>
      </c>
      <c r="U35" s="14" t="s">
        <v>143</v>
      </c>
      <c r="V35" s="47">
        <v>35.9628398</v>
      </c>
      <c r="W35" s="48">
        <v>0</v>
      </c>
      <c r="X35" s="49">
        <v>0</v>
      </c>
      <c r="Y35" s="50">
        <v>0.19335025550915705</v>
      </c>
      <c r="Z35" s="49">
        <v>0</v>
      </c>
      <c r="AA35" s="50">
        <v>0.3738818549369293</v>
      </c>
      <c r="AB35" s="51">
        <v>0</v>
      </c>
      <c r="AD35" s="14" t="s">
        <v>143</v>
      </c>
      <c r="AE35" s="47">
        <v>8.24338591</v>
      </c>
      <c r="AF35" s="48">
        <v>0</v>
      </c>
      <c r="AG35" s="49">
        <v>0</v>
      </c>
      <c r="AH35" s="50">
        <v>0.020044964455911383</v>
      </c>
      <c r="AI35" s="49">
        <v>0</v>
      </c>
      <c r="AJ35" s="50">
        <v>0.04237942510057773</v>
      </c>
      <c r="AK35" s="51">
        <v>0</v>
      </c>
      <c r="AM35" s="14" t="s">
        <v>143</v>
      </c>
      <c r="AN35" s="47">
        <v>40.463581950000005</v>
      </c>
      <c r="AO35" s="48">
        <v>0</v>
      </c>
      <c r="AP35" s="49">
        <v>0</v>
      </c>
      <c r="AQ35" s="50">
        <v>0.04197333232975142</v>
      </c>
      <c r="AR35" s="49">
        <v>0</v>
      </c>
      <c r="AS35" s="50">
        <v>0.08694532627006651</v>
      </c>
      <c r="AT35" s="51">
        <v>0</v>
      </c>
    </row>
    <row r="36" spans="1:46" ht="15.75" customHeight="1">
      <c r="A36" s="201"/>
      <c r="C36" s="14" t="s">
        <v>21</v>
      </c>
      <c r="D36" s="47">
        <v>0</v>
      </c>
      <c r="E36" s="48">
        <v>0</v>
      </c>
      <c r="F36" s="49">
        <v>0</v>
      </c>
      <c r="G36" s="50">
        <v>0</v>
      </c>
      <c r="H36" s="49">
        <v>0</v>
      </c>
      <c r="I36" s="50">
        <v>0</v>
      </c>
      <c r="J36" s="51">
        <v>0</v>
      </c>
      <c r="L36" s="14" t="s">
        <v>21</v>
      </c>
      <c r="M36" s="47">
        <v>941.8966368499998</v>
      </c>
      <c r="N36" s="48">
        <v>8</v>
      </c>
      <c r="O36" s="49">
        <v>8</v>
      </c>
      <c r="P36" s="50">
        <v>6.514169015232026</v>
      </c>
      <c r="Q36" s="49">
        <v>122.80921758851616</v>
      </c>
      <c r="R36" s="50">
        <v>7.275706380119917</v>
      </c>
      <c r="S36" s="51">
        <v>109.95495945052342</v>
      </c>
      <c r="U36" s="14" t="s">
        <v>21</v>
      </c>
      <c r="V36" s="47">
        <v>1361.68077552</v>
      </c>
      <c r="W36" s="48">
        <v>0</v>
      </c>
      <c r="X36" s="49">
        <v>0</v>
      </c>
      <c r="Y36" s="50">
        <v>3.7428576563484883</v>
      </c>
      <c r="Z36" s="49">
        <v>0</v>
      </c>
      <c r="AA36" s="50">
        <v>7.237572868137151</v>
      </c>
      <c r="AB36" s="51">
        <v>0</v>
      </c>
      <c r="AD36" s="14" t="s">
        <v>21</v>
      </c>
      <c r="AE36" s="47">
        <v>684.83293587</v>
      </c>
      <c r="AF36" s="48">
        <v>1</v>
      </c>
      <c r="AG36" s="49">
        <v>1</v>
      </c>
      <c r="AH36" s="50">
        <v>0.9185057114709227</v>
      </c>
      <c r="AI36" s="49">
        <v>108.87248576806014</v>
      </c>
      <c r="AJ36" s="50">
        <v>1.9419213283890553</v>
      </c>
      <c r="AK36" s="51">
        <v>51.49539198014588</v>
      </c>
      <c r="AM36" s="14" t="s">
        <v>21</v>
      </c>
      <c r="AN36" s="47">
        <v>1169.01550382</v>
      </c>
      <c r="AO36" s="48">
        <v>1</v>
      </c>
      <c r="AP36" s="49">
        <v>1</v>
      </c>
      <c r="AQ36" s="50">
        <v>0.8581483178884514</v>
      </c>
      <c r="AR36" s="49">
        <v>116.52997263463583</v>
      </c>
      <c r="AS36" s="50">
        <v>1.7776045251959636</v>
      </c>
      <c r="AT36" s="51">
        <v>56.25548235425198</v>
      </c>
    </row>
    <row r="37" spans="1:46" ht="15.75" customHeight="1">
      <c r="A37" s="201"/>
      <c r="C37" s="14" t="s">
        <v>22</v>
      </c>
      <c r="D37" s="47">
        <v>0</v>
      </c>
      <c r="E37" s="48">
        <v>0</v>
      </c>
      <c r="F37" s="49">
        <v>0</v>
      </c>
      <c r="G37" s="50">
        <v>0</v>
      </c>
      <c r="H37" s="49">
        <v>0</v>
      </c>
      <c r="I37" s="50">
        <v>0</v>
      </c>
      <c r="J37" s="51">
        <v>0</v>
      </c>
      <c r="L37" s="14" t="s">
        <v>22</v>
      </c>
      <c r="M37" s="47">
        <v>1889.35059633</v>
      </c>
      <c r="N37" s="48">
        <v>7</v>
      </c>
      <c r="O37" s="49">
        <v>7</v>
      </c>
      <c r="P37" s="50">
        <v>12.384672283608213</v>
      </c>
      <c r="Q37" s="49">
        <v>56.52147945218446</v>
      </c>
      <c r="R37" s="50">
        <v>13.832499423770797</v>
      </c>
      <c r="S37" s="51">
        <v>50.6054602682338</v>
      </c>
      <c r="U37" s="14" t="s">
        <v>22</v>
      </c>
      <c r="V37" s="47">
        <v>4211.8541903099995</v>
      </c>
      <c r="W37" s="48">
        <v>14</v>
      </c>
      <c r="X37" s="49">
        <v>14</v>
      </c>
      <c r="Y37" s="50">
        <v>6.7846674918245675</v>
      </c>
      <c r="Z37" s="49">
        <v>206.34762155801755</v>
      </c>
      <c r="AA37" s="50">
        <v>13.119527875945925</v>
      </c>
      <c r="AB37" s="51">
        <v>106.71115708110489</v>
      </c>
      <c r="AD37" s="14" t="s">
        <v>22</v>
      </c>
      <c r="AE37" s="47">
        <v>3548.9843764999996</v>
      </c>
      <c r="AF37" s="48">
        <v>4</v>
      </c>
      <c r="AG37" s="49">
        <v>4</v>
      </c>
      <c r="AH37" s="50">
        <v>3.192081371143187</v>
      </c>
      <c r="AI37" s="49">
        <v>125.31008877657375</v>
      </c>
      <c r="AJ37" s="50">
        <v>6.748755962169724</v>
      </c>
      <c r="AK37" s="51">
        <v>59.27018286662125</v>
      </c>
      <c r="AM37" s="14" t="s">
        <v>22</v>
      </c>
      <c r="AN37" s="47">
        <v>5360.66358699</v>
      </c>
      <c r="AO37" s="48">
        <v>3</v>
      </c>
      <c r="AP37" s="49">
        <v>3</v>
      </c>
      <c r="AQ37" s="50">
        <v>3.2985373381797007</v>
      </c>
      <c r="AR37" s="49">
        <v>90.94940249048541</v>
      </c>
      <c r="AS37" s="50">
        <v>6.832729001093568</v>
      </c>
      <c r="AT37" s="51">
        <v>43.906322049650356</v>
      </c>
    </row>
    <row r="38" spans="1:46" ht="15.75" customHeight="1">
      <c r="A38" s="201"/>
      <c r="C38" s="14" t="s">
        <v>23</v>
      </c>
      <c r="D38" s="47">
        <v>0</v>
      </c>
      <c r="E38" s="48">
        <v>0</v>
      </c>
      <c r="F38" s="49">
        <v>0</v>
      </c>
      <c r="G38" s="50">
        <v>0</v>
      </c>
      <c r="H38" s="49">
        <v>0</v>
      </c>
      <c r="I38" s="50">
        <v>0</v>
      </c>
      <c r="J38" s="51">
        <v>0</v>
      </c>
      <c r="L38" s="14" t="s">
        <v>23</v>
      </c>
      <c r="M38" s="47">
        <v>1730.0716027</v>
      </c>
      <c r="N38" s="48">
        <v>14</v>
      </c>
      <c r="O38" s="49">
        <v>14</v>
      </c>
      <c r="P38" s="50">
        <v>12.221857158236281</v>
      </c>
      <c r="Q38" s="49">
        <v>114.54887599112081</v>
      </c>
      <c r="R38" s="50">
        <v>13.650650435253818</v>
      </c>
      <c r="S38" s="51">
        <v>102.55921552165721</v>
      </c>
      <c r="U38" s="14" t="s">
        <v>23</v>
      </c>
      <c r="V38" s="47">
        <v>4702.12321894</v>
      </c>
      <c r="W38" s="48">
        <v>19</v>
      </c>
      <c r="X38" s="49">
        <v>19</v>
      </c>
      <c r="Y38" s="50">
        <v>6.241137682136939</v>
      </c>
      <c r="Z38" s="49">
        <v>304.4316752437751</v>
      </c>
      <c r="AA38" s="50">
        <v>12.068502973370078</v>
      </c>
      <c r="AB38" s="51">
        <v>157.43460511982897</v>
      </c>
      <c r="AD38" s="14" t="s">
        <v>23</v>
      </c>
      <c r="AE38" s="47">
        <v>4837.87571995</v>
      </c>
      <c r="AF38" s="48">
        <v>11</v>
      </c>
      <c r="AG38" s="49">
        <v>11</v>
      </c>
      <c r="AH38" s="50">
        <v>3.9551080243138754</v>
      </c>
      <c r="AI38" s="49">
        <v>278.1213542684023</v>
      </c>
      <c r="AJ38" s="50">
        <v>8.361960663475912</v>
      </c>
      <c r="AK38" s="51">
        <v>131.54809550882894</v>
      </c>
      <c r="AM38" s="14" t="s">
        <v>23</v>
      </c>
      <c r="AN38" s="47">
        <v>6027.01337008</v>
      </c>
      <c r="AO38" s="48">
        <v>11</v>
      </c>
      <c r="AP38" s="49">
        <v>10</v>
      </c>
      <c r="AQ38" s="50">
        <v>3.94043416586002</v>
      </c>
      <c r="AR38" s="49">
        <v>253.7791415636416</v>
      </c>
      <c r="AS38" s="50">
        <v>8.162381092472241</v>
      </c>
      <c r="AT38" s="51">
        <v>122.51327016846228</v>
      </c>
    </row>
    <row r="39" spans="1:46" ht="15.75" customHeight="1">
      <c r="A39" s="201"/>
      <c r="C39" s="14" t="s">
        <v>24</v>
      </c>
      <c r="D39" s="47">
        <v>0</v>
      </c>
      <c r="E39" s="48">
        <v>0</v>
      </c>
      <c r="F39" s="49">
        <v>0</v>
      </c>
      <c r="G39" s="50">
        <v>0</v>
      </c>
      <c r="H39" s="49">
        <v>0</v>
      </c>
      <c r="I39" s="50">
        <v>0</v>
      </c>
      <c r="J39" s="51">
        <v>0</v>
      </c>
      <c r="L39" s="14" t="s">
        <v>24</v>
      </c>
      <c r="M39" s="47">
        <v>1219.03395276</v>
      </c>
      <c r="N39" s="48">
        <v>7</v>
      </c>
      <c r="O39" s="49">
        <v>7</v>
      </c>
      <c r="P39" s="50">
        <v>10.427133853495087</v>
      </c>
      <c r="Q39" s="49">
        <v>67.13254186963044</v>
      </c>
      <c r="R39" s="50">
        <v>11.646115433425914</v>
      </c>
      <c r="S39" s="51">
        <v>60.10587856538894</v>
      </c>
      <c r="U39" s="14" t="s">
        <v>24</v>
      </c>
      <c r="V39" s="47">
        <v>3843.33755571</v>
      </c>
      <c r="W39" s="48">
        <v>13</v>
      </c>
      <c r="X39" s="49">
        <v>13</v>
      </c>
      <c r="Y39" s="50">
        <v>6.099148085819466</v>
      </c>
      <c r="Z39" s="49">
        <v>213.14452144923374</v>
      </c>
      <c r="AA39" s="50">
        <v>11.793937348860684</v>
      </c>
      <c r="AB39" s="51">
        <v>110.22612394372116</v>
      </c>
      <c r="AD39" s="14" t="s">
        <v>24</v>
      </c>
      <c r="AE39" s="47">
        <v>4314.61955843</v>
      </c>
      <c r="AF39" s="48">
        <v>12</v>
      </c>
      <c r="AG39" s="49">
        <v>12</v>
      </c>
      <c r="AH39" s="50">
        <v>4.4635736366099525</v>
      </c>
      <c r="AI39" s="49">
        <v>268.842881891244</v>
      </c>
      <c r="AJ39" s="50">
        <v>9.436967824497154</v>
      </c>
      <c r="AK39" s="51">
        <v>127.15948833532678</v>
      </c>
      <c r="AM39" s="14" t="s">
        <v>24</v>
      </c>
      <c r="AN39" s="47">
        <v>5329.839801759999</v>
      </c>
      <c r="AO39" s="48">
        <v>13</v>
      </c>
      <c r="AP39" s="49">
        <v>13</v>
      </c>
      <c r="AQ39" s="50">
        <v>4.810460432174751</v>
      </c>
      <c r="AR39" s="49">
        <v>270.2444014100924</v>
      </c>
      <c r="AS39" s="50">
        <v>9.96459009970524</v>
      </c>
      <c r="AT39" s="51">
        <v>130.4619645155755</v>
      </c>
    </row>
    <row r="40" spans="1:46" ht="15.75" customHeight="1">
      <c r="A40" s="201"/>
      <c r="C40" s="14" t="s">
        <v>25</v>
      </c>
      <c r="D40" s="47">
        <v>3.97810941</v>
      </c>
      <c r="E40" s="48">
        <v>0</v>
      </c>
      <c r="F40" s="49">
        <v>0</v>
      </c>
      <c r="G40" s="50">
        <v>0.6183017603231341</v>
      </c>
      <c r="H40" s="49">
        <v>0</v>
      </c>
      <c r="I40" s="50">
        <v>0</v>
      </c>
      <c r="J40" s="51">
        <v>0</v>
      </c>
      <c r="L40" s="14" t="s">
        <v>25</v>
      </c>
      <c r="M40" s="47">
        <v>842.1879160000001</v>
      </c>
      <c r="N40" s="48">
        <v>15</v>
      </c>
      <c r="O40" s="49">
        <v>14</v>
      </c>
      <c r="P40" s="50">
        <v>9.547878017416126</v>
      </c>
      <c r="Q40" s="49">
        <v>146.6294392792077</v>
      </c>
      <c r="R40" s="50">
        <v>10.66407040491056</v>
      </c>
      <c r="S40" s="51">
        <v>131.281953967158</v>
      </c>
      <c r="U40" s="14" t="s">
        <v>25</v>
      </c>
      <c r="V40" s="47">
        <v>2860.4969968799996</v>
      </c>
      <c r="W40" s="48">
        <v>24</v>
      </c>
      <c r="X40" s="49">
        <v>24</v>
      </c>
      <c r="Y40" s="50">
        <v>6.9981870608141294</v>
      </c>
      <c r="Z40" s="49">
        <v>342.9459628821064</v>
      </c>
      <c r="AA40" s="50">
        <v>13.532411180955938</v>
      </c>
      <c r="AB40" s="51">
        <v>177.35198612480104</v>
      </c>
      <c r="AD40" s="14" t="s">
        <v>25</v>
      </c>
      <c r="AE40" s="47">
        <v>3728.2099457500003</v>
      </c>
      <c r="AF40" s="48">
        <v>18</v>
      </c>
      <c r="AG40" s="49">
        <v>18</v>
      </c>
      <c r="AH40" s="50">
        <v>6.139606417545833</v>
      </c>
      <c r="AI40" s="49">
        <v>293.1784022597834</v>
      </c>
      <c r="AJ40" s="50">
        <v>12.98046653520892</v>
      </c>
      <c r="AK40" s="51">
        <v>138.66990027805107</v>
      </c>
      <c r="AM40" s="14" t="s">
        <v>25</v>
      </c>
      <c r="AN40" s="47">
        <v>4851.35072873</v>
      </c>
      <c r="AO40" s="48">
        <v>27</v>
      </c>
      <c r="AP40" s="49">
        <v>27</v>
      </c>
      <c r="AQ40" s="50">
        <v>7.271156228260516</v>
      </c>
      <c r="AR40" s="49">
        <v>371.33021423828257</v>
      </c>
      <c r="AS40" s="50">
        <v>15.061778885223926</v>
      </c>
      <c r="AT40" s="51">
        <v>179.26169415810398</v>
      </c>
    </row>
    <row r="41" spans="1:46" ht="15.75" customHeight="1">
      <c r="A41" s="201"/>
      <c r="C41" s="14" t="s">
        <v>26</v>
      </c>
      <c r="D41" s="47">
        <v>4.93835717</v>
      </c>
      <c r="E41" s="48">
        <v>0</v>
      </c>
      <c r="F41" s="49">
        <v>0</v>
      </c>
      <c r="G41" s="50">
        <v>0.7586673089131863</v>
      </c>
      <c r="H41" s="49">
        <v>0</v>
      </c>
      <c r="I41" s="50">
        <v>0</v>
      </c>
      <c r="J41" s="51">
        <v>0</v>
      </c>
      <c r="L41" s="14" t="s">
        <v>26</v>
      </c>
      <c r="M41" s="47">
        <v>766.00808632</v>
      </c>
      <c r="N41" s="48">
        <v>16</v>
      </c>
      <c r="O41" s="49">
        <v>16</v>
      </c>
      <c r="P41" s="50">
        <v>11.82658306855522</v>
      </c>
      <c r="Q41" s="49">
        <v>135.28844220898557</v>
      </c>
      <c r="R41" s="50">
        <v>13.209166923010905</v>
      </c>
      <c r="S41" s="51">
        <v>121.1280021916246</v>
      </c>
      <c r="U41" s="14" t="s">
        <v>26</v>
      </c>
      <c r="V41" s="47">
        <v>2377.3267458200003</v>
      </c>
      <c r="W41" s="48">
        <v>20</v>
      </c>
      <c r="X41" s="49">
        <v>19</v>
      </c>
      <c r="Y41" s="50">
        <v>9.943644470915208</v>
      </c>
      <c r="Z41" s="49">
        <v>191.0768235486928</v>
      </c>
      <c r="AA41" s="50">
        <v>19.228049271665157</v>
      </c>
      <c r="AB41" s="51">
        <v>98.81397603863428</v>
      </c>
      <c r="AD41" s="14" t="s">
        <v>26</v>
      </c>
      <c r="AE41" s="47">
        <v>3271.1676356700004</v>
      </c>
      <c r="AF41" s="48">
        <v>16</v>
      </c>
      <c r="AG41" s="49">
        <v>16</v>
      </c>
      <c r="AH41" s="50">
        <v>9.33381207610843</v>
      </c>
      <c r="AI41" s="49">
        <v>171.41977864494268</v>
      </c>
      <c r="AJ41" s="50">
        <v>19.73371370412441</v>
      </c>
      <c r="AK41" s="51">
        <v>81.07951822902929</v>
      </c>
      <c r="AM41" s="14" t="s">
        <v>26</v>
      </c>
      <c r="AN41" s="47">
        <v>4183.56594653</v>
      </c>
      <c r="AO41" s="48">
        <v>21</v>
      </c>
      <c r="AP41" s="49">
        <v>20</v>
      </c>
      <c r="AQ41" s="50">
        <v>10.85956688174561</v>
      </c>
      <c r="AR41" s="49">
        <v>184.16940765491302</v>
      </c>
      <c r="AS41" s="50">
        <v>22.494963665673115</v>
      </c>
      <c r="AT41" s="51">
        <v>88.908789972929</v>
      </c>
    </row>
    <row r="42" spans="1:46" ht="15.75" customHeight="1">
      <c r="A42" s="201"/>
      <c r="C42" s="14" t="s">
        <v>27</v>
      </c>
      <c r="D42" s="47">
        <v>8.015797829999999</v>
      </c>
      <c r="E42" s="48">
        <v>0</v>
      </c>
      <c r="F42" s="49">
        <v>0</v>
      </c>
      <c r="G42" s="50">
        <v>1.1997190439839989</v>
      </c>
      <c r="H42" s="49">
        <v>0</v>
      </c>
      <c r="I42" s="50">
        <v>0</v>
      </c>
      <c r="J42" s="51">
        <v>0</v>
      </c>
      <c r="L42" s="14" t="s">
        <v>27</v>
      </c>
      <c r="M42" s="47">
        <v>559.73224928</v>
      </c>
      <c r="N42" s="48">
        <v>15</v>
      </c>
      <c r="O42" s="49">
        <v>14</v>
      </c>
      <c r="P42" s="50">
        <v>11.769606278529945</v>
      </c>
      <c r="Q42" s="49">
        <v>118.95045313060919</v>
      </c>
      <c r="R42" s="50">
        <v>13.14552927502598</v>
      </c>
      <c r="S42" s="51">
        <v>106.50008612888149</v>
      </c>
      <c r="U42" s="14" t="s">
        <v>27</v>
      </c>
      <c r="V42" s="47">
        <v>1712.14016012</v>
      </c>
      <c r="W42" s="48">
        <v>16</v>
      </c>
      <c r="X42" s="49">
        <v>15</v>
      </c>
      <c r="Y42" s="50">
        <v>12.134938558825334</v>
      </c>
      <c r="Z42" s="49">
        <v>123.61002016850759</v>
      </c>
      <c r="AA42" s="50">
        <v>23.465359929169633</v>
      </c>
      <c r="AB42" s="51">
        <v>63.924014143731924</v>
      </c>
      <c r="AD42" s="14" t="s">
        <v>27</v>
      </c>
      <c r="AE42" s="47">
        <v>2207.50401877</v>
      </c>
      <c r="AF42" s="48">
        <v>24</v>
      </c>
      <c r="AG42" s="49">
        <v>22</v>
      </c>
      <c r="AH42" s="50">
        <v>10.705563126338474</v>
      </c>
      <c r="AI42" s="49">
        <v>205.50063308556156</v>
      </c>
      <c r="AJ42" s="50">
        <v>22.63389449604988</v>
      </c>
      <c r="AK42" s="51">
        <v>97.19935737899411</v>
      </c>
      <c r="AM42" s="14" t="s">
        <v>27</v>
      </c>
      <c r="AN42" s="47">
        <v>2695.78557697</v>
      </c>
      <c r="AO42" s="48">
        <v>19</v>
      </c>
      <c r="AP42" s="49">
        <v>18</v>
      </c>
      <c r="AQ42" s="50">
        <v>11.494882087093748</v>
      </c>
      <c r="AR42" s="49">
        <v>156.59142793826555</v>
      </c>
      <c r="AS42" s="50">
        <v>23.81098230768536</v>
      </c>
      <c r="AT42" s="51">
        <v>75.5953692603023</v>
      </c>
    </row>
    <row r="43" spans="1:46" ht="15.75" customHeight="1">
      <c r="A43" s="201"/>
      <c r="C43" s="14" t="s">
        <v>28</v>
      </c>
      <c r="D43" s="47">
        <v>6.83298226</v>
      </c>
      <c r="E43" s="48">
        <v>0</v>
      </c>
      <c r="F43" s="49">
        <v>0</v>
      </c>
      <c r="G43" s="50">
        <v>1.026292326484717</v>
      </c>
      <c r="H43" s="49">
        <v>0</v>
      </c>
      <c r="I43" s="50">
        <v>0</v>
      </c>
      <c r="J43" s="51">
        <v>0</v>
      </c>
      <c r="L43" s="14" t="s">
        <v>28</v>
      </c>
      <c r="M43" s="47">
        <v>228.03563221000002</v>
      </c>
      <c r="N43" s="48">
        <v>11</v>
      </c>
      <c r="O43" s="49">
        <v>10</v>
      </c>
      <c r="P43" s="50">
        <v>6.3392819785790255</v>
      </c>
      <c r="Q43" s="49">
        <v>157.74657183243863</v>
      </c>
      <c r="R43" s="50">
        <v>7.0803742164316255</v>
      </c>
      <c r="S43" s="51">
        <v>141.23547279171652</v>
      </c>
      <c r="U43" s="14" t="s">
        <v>28</v>
      </c>
      <c r="V43" s="47">
        <v>686.59035899</v>
      </c>
      <c r="W43" s="48">
        <v>11</v>
      </c>
      <c r="X43" s="49">
        <v>11</v>
      </c>
      <c r="Y43" s="50">
        <v>7.333474182994633</v>
      </c>
      <c r="Z43" s="49">
        <v>149.99711903953465</v>
      </c>
      <c r="AA43" s="50">
        <v>14.180756696958499</v>
      </c>
      <c r="AB43" s="51">
        <v>77.56990853921984</v>
      </c>
      <c r="AD43" s="14" t="s">
        <v>28</v>
      </c>
      <c r="AE43" s="47">
        <v>758.10587122</v>
      </c>
      <c r="AF43" s="48">
        <v>10</v>
      </c>
      <c r="AG43" s="49">
        <v>10</v>
      </c>
      <c r="AH43" s="50">
        <v>5.732587621319484</v>
      </c>
      <c r="AI43" s="49">
        <v>174.4412935409834</v>
      </c>
      <c r="AJ43" s="50">
        <v>12.11994006098437</v>
      </c>
      <c r="AK43" s="51">
        <v>82.50865886862984</v>
      </c>
      <c r="AM43" s="14" t="s">
        <v>28</v>
      </c>
      <c r="AN43" s="47">
        <v>565.4825492</v>
      </c>
      <c r="AO43" s="48">
        <v>5</v>
      </c>
      <c r="AP43" s="49">
        <v>4</v>
      </c>
      <c r="AQ43" s="50">
        <v>3.7693668686000668</v>
      </c>
      <c r="AR43" s="49">
        <v>106.11861724899147</v>
      </c>
      <c r="AS43" s="50">
        <v>7.808025096680539</v>
      </c>
      <c r="AT43" s="51">
        <v>51.22934353400757</v>
      </c>
    </row>
    <row r="44" spans="1:46" ht="15.75" customHeight="1">
      <c r="A44" s="201"/>
      <c r="C44" s="14" t="s">
        <v>144</v>
      </c>
      <c r="D44" s="47">
        <v>0</v>
      </c>
      <c r="E44" s="48">
        <v>0</v>
      </c>
      <c r="F44" s="49">
        <v>0</v>
      </c>
      <c r="G44" s="50">
        <v>0</v>
      </c>
      <c r="H44" s="49">
        <v>0</v>
      </c>
      <c r="I44" s="50">
        <v>0</v>
      </c>
      <c r="J44" s="51">
        <v>0</v>
      </c>
      <c r="L44" s="14" t="s">
        <v>144</v>
      </c>
      <c r="M44" s="47">
        <v>0</v>
      </c>
      <c r="N44" s="48">
        <v>0</v>
      </c>
      <c r="O44" s="49">
        <v>0</v>
      </c>
      <c r="P44" s="50">
        <v>0</v>
      </c>
      <c r="Q44" s="49">
        <v>0</v>
      </c>
      <c r="R44" s="50">
        <v>0</v>
      </c>
      <c r="S44" s="51">
        <v>0</v>
      </c>
      <c r="U44" s="14" t="s">
        <v>144</v>
      </c>
      <c r="V44" s="47">
        <v>0</v>
      </c>
      <c r="W44" s="48">
        <v>0</v>
      </c>
      <c r="X44" s="49">
        <v>0</v>
      </c>
      <c r="Y44" s="50">
        <v>0</v>
      </c>
      <c r="Z44" s="49">
        <v>0</v>
      </c>
      <c r="AA44" s="50">
        <v>0</v>
      </c>
      <c r="AB44" s="51">
        <v>0</v>
      </c>
      <c r="AD44" s="14" t="s">
        <v>144</v>
      </c>
      <c r="AE44" s="47">
        <v>0</v>
      </c>
      <c r="AF44" s="48">
        <v>0</v>
      </c>
      <c r="AG44" s="49">
        <v>0</v>
      </c>
      <c r="AH44" s="50">
        <v>0</v>
      </c>
      <c r="AI44" s="49">
        <v>0</v>
      </c>
      <c r="AJ44" s="50">
        <v>0</v>
      </c>
      <c r="AK44" s="51">
        <v>0</v>
      </c>
      <c r="AM44" s="14" t="s">
        <v>144</v>
      </c>
      <c r="AN44" s="47">
        <v>0</v>
      </c>
      <c r="AO44" s="48">
        <v>0</v>
      </c>
      <c r="AP44" s="49">
        <v>0</v>
      </c>
      <c r="AQ44" s="50">
        <v>0</v>
      </c>
      <c r="AR44" s="49">
        <v>0</v>
      </c>
      <c r="AS44" s="50">
        <v>0</v>
      </c>
      <c r="AT44" s="51">
        <v>0</v>
      </c>
    </row>
    <row r="45" spans="1:46" ht="15.75" customHeight="1">
      <c r="A45" s="201"/>
      <c r="C45" s="14"/>
      <c r="D45" s="52"/>
      <c r="E45" s="53"/>
      <c r="F45" s="54"/>
      <c r="G45" s="55"/>
      <c r="H45" s="54"/>
      <c r="I45" s="55"/>
      <c r="J45" s="56"/>
      <c r="L45" s="14"/>
      <c r="M45" s="52"/>
      <c r="N45" s="53"/>
      <c r="O45" s="54"/>
      <c r="P45" s="55"/>
      <c r="Q45" s="54"/>
      <c r="R45" s="55"/>
      <c r="S45" s="56"/>
      <c r="U45" s="14"/>
      <c r="V45" s="52"/>
      <c r="W45" s="53"/>
      <c r="X45" s="54"/>
      <c r="Y45" s="55"/>
      <c r="Z45" s="54"/>
      <c r="AA45" s="55"/>
      <c r="AB45" s="56"/>
      <c r="AD45" s="14"/>
      <c r="AE45" s="52"/>
      <c r="AF45" s="53"/>
      <c r="AG45" s="54"/>
      <c r="AH45" s="55"/>
      <c r="AI45" s="54"/>
      <c r="AJ45" s="55"/>
      <c r="AK45" s="56"/>
      <c r="AM45" s="14"/>
      <c r="AN45" s="52"/>
      <c r="AO45" s="53"/>
      <c r="AP45" s="54"/>
      <c r="AQ45" s="55"/>
      <c r="AR45" s="54"/>
      <c r="AS45" s="55"/>
      <c r="AT45" s="56"/>
    </row>
    <row r="46" spans="1:46" ht="15.75" customHeight="1">
      <c r="A46" s="201"/>
      <c r="C46" s="14" t="s">
        <v>30</v>
      </c>
      <c r="D46" s="47">
        <v>23.765246670000003</v>
      </c>
      <c r="E46" s="48">
        <v>0</v>
      </c>
      <c r="F46" s="49">
        <v>0</v>
      </c>
      <c r="G46" s="50">
        <v>3.602980439705036</v>
      </c>
      <c r="H46" s="49">
        <v>0</v>
      </c>
      <c r="I46" s="50">
        <v>0</v>
      </c>
      <c r="J46" s="51">
        <v>0</v>
      </c>
      <c r="L46" s="14" t="s">
        <v>30</v>
      </c>
      <c r="M46" s="47">
        <v>8233.430883470002</v>
      </c>
      <c r="N46" s="48">
        <v>94</v>
      </c>
      <c r="O46" s="49">
        <v>91</v>
      </c>
      <c r="P46" s="50">
        <v>81.47516535382013</v>
      </c>
      <c r="Q46" s="49">
        <v>111.69047599328779</v>
      </c>
      <c r="R46" s="50">
        <v>90.99999999999997</v>
      </c>
      <c r="S46" s="51">
        <v>100.00000000000003</v>
      </c>
      <c r="U46" s="14" t="s">
        <v>30</v>
      </c>
      <c r="V46" s="47">
        <v>21791.512842090004</v>
      </c>
      <c r="W46" s="48">
        <v>117</v>
      </c>
      <c r="X46" s="49">
        <v>115</v>
      </c>
      <c r="Y46" s="50">
        <v>59.471405445187926</v>
      </c>
      <c r="Z46" s="49">
        <v>193.37024094039654</v>
      </c>
      <c r="AA46" s="50">
        <v>115</v>
      </c>
      <c r="AB46" s="51">
        <v>100</v>
      </c>
      <c r="AD46" s="14" t="s">
        <v>30</v>
      </c>
      <c r="AE46" s="47">
        <v>23359.543448070002</v>
      </c>
      <c r="AF46" s="48">
        <v>96</v>
      </c>
      <c r="AG46" s="49">
        <v>94</v>
      </c>
      <c r="AH46" s="50">
        <v>44.46088294930607</v>
      </c>
      <c r="AI46" s="49">
        <v>211.4218021877299</v>
      </c>
      <c r="AJ46" s="50">
        <v>94.00000000000001</v>
      </c>
      <c r="AK46" s="51">
        <v>99.99999999999999</v>
      </c>
      <c r="AM46" s="14" t="s">
        <v>30</v>
      </c>
      <c r="AN46" s="47">
        <v>30223.180646030003</v>
      </c>
      <c r="AO46" s="48">
        <v>100</v>
      </c>
      <c r="AP46" s="49">
        <v>96</v>
      </c>
      <c r="AQ46" s="50">
        <v>46.34452565213261</v>
      </c>
      <c r="AR46" s="49">
        <v>207.14420667629042</v>
      </c>
      <c r="AS46" s="50">
        <v>96.00000000000003</v>
      </c>
      <c r="AT46" s="51">
        <v>99.99999999999997</v>
      </c>
    </row>
    <row r="47" spans="1:46" ht="16.5" customHeight="1" thickBot="1">
      <c r="A47" s="202"/>
      <c r="C47" s="38"/>
      <c r="D47" s="65"/>
      <c r="E47" s="66"/>
      <c r="F47" s="64"/>
      <c r="G47" s="67"/>
      <c r="H47" s="64"/>
      <c r="I47" s="67"/>
      <c r="J47" s="68"/>
      <c r="L47" s="38"/>
      <c r="M47" s="65"/>
      <c r="N47" s="66"/>
      <c r="O47" s="64"/>
      <c r="P47" s="67"/>
      <c r="Q47" s="64"/>
      <c r="R47" s="67"/>
      <c r="S47" s="68"/>
      <c r="U47" s="38"/>
      <c r="V47" s="65"/>
      <c r="W47" s="66"/>
      <c r="X47" s="64"/>
      <c r="Y47" s="67"/>
      <c r="Z47" s="64"/>
      <c r="AA47" s="67"/>
      <c r="AB47" s="68"/>
      <c r="AD47" s="38"/>
      <c r="AE47" s="65"/>
      <c r="AF47" s="66"/>
      <c r="AG47" s="64"/>
      <c r="AH47" s="67"/>
      <c r="AI47" s="64"/>
      <c r="AJ47" s="67"/>
      <c r="AK47" s="68"/>
      <c r="AM47" s="38"/>
      <c r="AN47" s="65"/>
      <c r="AO47" s="66"/>
      <c r="AP47" s="64"/>
      <c r="AQ47" s="67"/>
      <c r="AR47" s="64"/>
      <c r="AS47" s="67"/>
      <c r="AT47" s="68"/>
    </row>
    <row r="48" spans="1:46" ht="17.25" thickBot="1" thickTop="1">
      <c r="A48" s="96"/>
      <c r="B48" s="58"/>
      <c r="C48" s="63"/>
      <c r="D48" s="47"/>
      <c r="E48" s="48"/>
      <c r="F48" s="49"/>
      <c r="G48" s="50"/>
      <c r="H48" s="49"/>
      <c r="I48" s="50"/>
      <c r="J48" s="64"/>
      <c r="L48" s="63"/>
      <c r="M48" s="47"/>
      <c r="N48" s="48"/>
      <c r="O48" s="49"/>
      <c r="P48" s="50"/>
      <c r="Q48" s="49"/>
      <c r="R48" s="50"/>
      <c r="S48" s="64"/>
      <c r="U48" s="63"/>
      <c r="V48" s="47"/>
      <c r="W48" s="48"/>
      <c r="X48" s="49"/>
      <c r="Y48" s="50"/>
      <c r="Z48" s="49"/>
      <c r="AA48" s="50"/>
      <c r="AB48" s="64"/>
      <c r="AD48" s="63"/>
      <c r="AE48" s="47"/>
      <c r="AF48" s="48"/>
      <c r="AG48" s="49"/>
      <c r="AH48" s="50"/>
      <c r="AI48" s="49"/>
      <c r="AJ48" s="50"/>
      <c r="AK48" s="64"/>
      <c r="AM48" s="63"/>
      <c r="AN48" s="47"/>
      <c r="AO48" s="48"/>
      <c r="AP48" s="49"/>
      <c r="AQ48" s="50"/>
      <c r="AR48" s="49"/>
      <c r="AS48" s="50"/>
      <c r="AT48" s="64"/>
    </row>
    <row r="49" spans="1:46" s="90" customFormat="1" ht="16.5" customHeight="1" thickTop="1">
      <c r="A49" s="203" t="s">
        <v>167</v>
      </c>
      <c r="C49" s="192" t="s">
        <v>116</v>
      </c>
      <c r="D49" s="193"/>
      <c r="E49" s="193"/>
      <c r="F49" s="193"/>
      <c r="G49" s="193"/>
      <c r="H49" s="193"/>
      <c r="I49" s="193"/>
      <c r="J49" s="194"/>
      <c r="L49" s="192" t="s">
        <v>117</v>
      </c>
      <c r="M49" s="193"/>
      <c r="N49" s="193"/>
      <c r="O49" s="193"/>
      <c r="P49" s="193"/>
      <c r="Q49" s="193"/>
      <c r="R49" s="193"/>
      <c r="S49" s="194"/>
      <c r="U49" s="192" t="s">
        <v>118</v>
      </c>
      <c r="V49" s="193"/>
      <c r="W49" s="193"/>
      <c r="X49" s="193"/>
      <c r="Y49" s="193"/>
      <c r="Z49" s="193"/>
      <c r="AA49" s="193"/>
      <c r="AB49" s="194"/>
      <c r="AD49" s="192" t="s">
        <v>119</v>
      </c>
      <c r="AE49" s="193"/>
      <c r="AF49" s="193"/>
      <c r="AG49" s="193"/>
      <c r="AH49" s="193"/>
      <c r="AI49" s="193"/>
      <c r="AJ49" s="193"/>
      <c r="AK49" s="194"/>
      <c r="AM49" s="192" t="s">
        <v>120</v>
      </c>
      <c r="AN49" s="193"/>
      <c r="AO49" s="193"/>
      <c r="AP49" s="193"/>
      <c r="AQ49" s="193"/>
      <c r="AR49" s="193"/>
      <c r="AS49" s="193"/>
      <c r="AT49" s="194"/>
    </row>
    <row r="50" spans="1:46" ht="15.75" customHeight="1">
      <c r="A50" s="201"/>
      <c r="C50" s="195" t="str">
        <f>"Comparison of actual Claim Inceptions with those expected using "&amp;Comparison_Basis</f>
        <v>Comparison of actual Claim Inceptions with those expected using IPM 1991-98</v>
      </c>
      <c r="D50" s="196"/>
      <c r="E50" s="196"/>
      <c r="F50" s="196"/>
      <c r="G50" s="196"/>
      <c r="H50" s="196"/>
      <c r="I50" s="196"/>
      <c r="J50" s="197"/>
      <c r="L50" s="195" t="str">
        <f>"Comparison of actual Claim Inceptions with those expected using "&amp;Comparison_Basis</f>
        <v>Comparison of actual Claim Inceptions with those expected using IPM 1991-98</v>
      </c>
      <c r="M50" s="196"/>
      <c r="N50" s="196"/>
      <c r="O50" s="196"/>
      <c r="P50" s="196"/>
      <c r="Q50" s="196"/>
      <c r="R50" s="196"/>
      <c r="S50" s="197"/>
      <c r="U50" s="195" t="str">
        <f>"Comparison of actual Claim Inceptions with those expected using "&amp;Comparison_Basis</f>
        <v>Comparison of actual Claim Inceptions with those expected using IPM 1991-98</v>
      </c>
      <c r="V50" s="196"/>
      <c r="W50" s="196"/>
      <c r="X50" s="196"/>
      <c r="Y50" s="196"/>
      <c r="Z50" s="196"/>
      <c r="AA50" s="196"/>
      <c r="AB50" s="197"/>
      <c r="AD50" s="195" t="str">
        <f>"Comparison of actual Claim Inceptions with those expected using "&amp;Comparison_Basis</f>
        <v>Comparison of actual Claim Inceptions with those expected using IPM 1991-98</v>
      </c>
      <c r="AE50" s="196"/>
      <c r="AF50" s="196"/>
      <c r="AG50" s="196"/>
      <c r="AH50" s="196"/>
      <c r="AI50" s="196"/>
      <c r="AJ50" s="196"/>
      <c r="AK50" s="197"/>
      <c r="AM50" s="195" t="str">
        <f>"Comparison of actual Claim Inceptions with those expected using "&amp;Comparison_Basis</f>
        <v>Comparison of actual Claim Inceptions with those expected using IPM 1991-98</v>
      </c>
      <c r="AN50" s="196"/>
      <c r="AO50" s="196"/>
      <c r="AP50" s="196"/>
      <c r="AQ50" s="196"/>
      <c r="AR50" s="196"/>
      <c r="AS50" s="196"/>
      <c r="AT50" s="197"/>
    </row>
    <row r="51" spans="1:46" ht="15.75" customHeight="1">
      <c r="A51" s="201"/>
      <c r="C51" s="195" t="str">
        <f>Investigation&amp;", "&amp;Data_Subset&amp;" business"</f>
        <v>Individual Income Protection, Standard* business</v>
      </c>
      <c r="D51" s="196"/>
      <c r="E51" s="196"/>
      <c r="F51" s="196"/>
      <c r="G51" s="196"/>
      <c r="H51" s="196"/>
      <c r="I51" s="196"/>
      <c r="J51" s="197"/>
      <c r="L51" s="195" t="str">
        <f>Investigation&amp;", "&amp;Data_Subset&amp;" business"</f>
        <v>Individual Income Protection, Standard* business</v>
      </c>
      <c r="M51" s="196"/>
      <c r="N51" s="196"/>
      <c r="O51" s="196"/>
      <c r="P51" s="196"/>
      <c r="Q51" s="196"/>
      <c r="R51" s="196"/>
      <c r="S51" s="197"/>
      <c r="U51" s="195" t="str">
        <f>Investigation&amp;", "&amp;Data_Subset&amp;" business"</f>
        <v>Individual Income Protection, Standard* business</v>
      </c>
      <c r="V51" s="196"/>
      <c r="W51" s="196"/>
      <c r="X51" s="196"/>
      <c r="Y51" s="196"/>
      <c r="Z51" s="196"/>
      <c r="AA51" s="196"/>
      <c r="AB51" s="197"/>
      <c r="AD51" s="195" t="str">
        <f>Investigation&amp;", "&amp;Data_Subset&amp;" business"</f>
        <v>Individual Income Protection, Standard* business</v>
      </c>
      <c r="AE51" s="196"/>
      <c r="AF51" s="196"/>
      <c r="AG51" s="196"/>
      <c r="AH51" s="196"/>
      <c r="AI51" s="196"/>
      <c r="AJ51" s="196"/>
      <c r="AK51" s="197"/>
      <c r="AM51" s="195" t="str">
        <f>Investigation&amp;", "&amp;Data_Subset&amp;" business"</f>
        <v>Individual Income Protection, Standard* business</v>
      </c>
      <c r="AN51" s="196"/>
      <c r="AO51" s="196"/>
      <c r="AP51" s="196"/>
      <c r="AQ51" s="196"/>
      <c r="AR51" s="196"/>
      <c r="AS51" s="196"/>
      <c r="AT51" s="197"/>
    </row>
    <row r="52" spans="1:46" ht="15.75" customHeight="1">
      <c r="A52" s="201"/>
      <c r="C52" s="195" t="str">
        <f>Office&amp;" experience for "&amp;Period</f>
        <v>All Offices experience for 1999-2002</v>
      </c>
      <c r="D52" s="196"/>
      <c r="E52" s="196"/>
      <c r="F52" s="196"/>
      <c r="G52" s="196"/>
      <c r="H52" s="196"/>
      <c r="I52" s="196"/>
      <c r="J52" s="197"/>
      <c r="L52" s="195" t="str">
        <f>Office&amp;" experience for "&amp;Period</f>
        <v>All Offices experience for 1999-2002</v>
      </c>
      <c r="M52" s="196"/>
      <c r="N52" s="196"/>
      <c r="O52" s="196"/>
      <c r="P52" s="196"/>
      <c r="Q52" s="196"/>
      <c r="R52" s="196"/>
      <c r="S52" s="197"/>
      <c r="U52" s="195" t="str">
        <f>Office&amp;" experience for "&amp;Period</f>
        <v>All Offices experience for 1999-2002</v>
      </c>
      <c r="V52" s="196"/>
      <c r="W52" s="196"/>
      <c r="X52" s="196"/>
      <c r="Y52" s="196"/>
      <c r="Z52" s="196"/>
      <c r="AA52" s="196"/>
      <c r="AB52" s="197"/>
      <c r="AD52" s="195" t="str">
        <f>Office&amp;" experience for "&amp;Period</f>
        <v>All Offices experience for 1999-2002</v>
      </c>
      <c r="AE52" s="196"/>
      <c r="AF52" s="196"/>
      <c r="AG52" s="196"/>
      <c r="AH52" s="196"/>
      <c r="AI52" s="196"/>
      <c r="AJ52" s="196"/>
      <c r="AK52" s="197"/>
      <c r="AM52" s="195" t="str">
        <f>Office&amp;" experience for "&amp;Period</f>
        <v>All Offices experience for 1999-2002</v>
      </c>
      <c r="AN52" s="196"/>
      <c r="AO52" s="196"/>
      <c r="AP52" s="196"/>
      <c r="AQ52" s="196"/>
      <c r="AR52" s="196"/>
      <c r="AS52" s="196"/>
      <c r="AT52" s="197"/>
    </row>
    <row r="53" spans="1:46" ht="15.75" customHeight="1">
      <c r="A53" s="201"/>
      <c r="C53" s="195" t="str">
        <f>$A$2&amp;", "&amp;$A49&amp;", "&amp;C$1</f>
        <v>Females, CMI Occupation Class 3, Deferred Period 1 week</v>
      </c>
      <c r="D53" s="196"/>
      <c r="E53" s="196"/>
      <c r="F53" s="196"/>
      <c r="G53" s="196"/>
      <c r="H53" s="196"/>
      <c r="I53" s="196"/>
      <c r="J53" s="197"/>
      <c r="L53" s="195" t="str">
        <f>$A$2&amp;", "&amp;$A49&amp;", "&amp;L$1</f>
        <v>Females, CMI Occupation Class 3, Deferred Period 4 weeks</v>
      </c>
      <c r="M53" s="196"/>
      <c r="N53" s="196"/>
      <c r="O53" s="196"/>
      <c r="P53" s="196"/>
      <c r="Q53" s="196"/>
      <c r="R53" s="196"/>
      <c r="S53" s="197"/>
      <c r="U53" s="195" t="str">
        <f>$A$2&amp;", "&amp;$A49&amp;", "&amp;U$1</f>
        <v>Females, CMI Occupation Class 3, Deferred Period 13 weeks</v>
      </c>
      <c r="V53" s="196"/>
      <c r="W53" s="196"/>
      <c r="X53" s="196"/>
      <c r="Y53" s="196"/>
      <c r="Z53" s="196"/>
      <c r="AA53" s="196"/>
      <c r="AB53" s="197"/>
      <c r="AD53" s="195" t="str">
        <f>$A$2&amp;", "&amp;$A49&amp;", "&amp;AD$1</f>
        <v>Females, CMI Occupation Class 3, Deferred Period 26 weeks</v>
      </c>
      <c r="AE53" s="196"/>
      <c r="AF53" s="196"/>
      <c r="AG53" s="196"/>
      <c r="AH53" s="196"/>
      <c r="AI53" s="196"/>
      <c r="AJ53" s="196"/>
      <c r="AK53" s="197"/>
      <c r="AM53" s="195" t="str">
        <f>$A$2&amp;", "&amp;$A49&amp;", "&amp;AM$1</f>
        <v>Females, CMI Occupation Class 3, Deferred Period 52 weeks</v>
      </c>
      <c r="AN53" s="196"/>
      <c r="AO53" s="196"/>
      <c r="AP53" s="196"/>
      <c r="AQ53" s="196"/>
      <c r="AR53" s="196"/>
      <c r="AS53" s="196"/>
      <c r="AT53" s="197"/>
    </row>
    <row r="54" spans="1:46" ht="16.5" customHeight="1" thickBot="1">
      <c r="A54" s="201"/>
      <c r="C54" s="198" t="s">
        <v>75</v>
      </c>
      <c r="D54" s="199"/>
      <c r="E54" s="199"/>
      <c r="F54" s="199"/>
      <c r="G54" s="199"/>
      <c r="H54" s="199"/>
      <c r="I54" s="199"/>
      <c r="J54" s="200"/>
      <c r="L54" s="198" t="s">
        <v>75</v>
      </c>
      <c r="M54" s="199"/>
      <c r="N54" s="199"/>
      <c r="O54" s="199"/>
      <c r="P54" s="199"/>
      <c r="Q54" s="199"/>
      <c r="R54" s="199"/>
      <c r="S54" s="200"/>
      <c r="U54" s="198" t="s">
        <v>75</v>
      </c>
      <c r="V54" s="199"/>
      <c r="W54" s="199"/>
      <c r="X54" s="199"/>
      <c r="Y54" s="199"/>
      <c r="Z54" s="199"/>
      <c r="AA54" s="199"/>
      <c r="AB54" s="200"/>
      <c r="AD54" s="198" t="s">
        <v>75</v>
      </c>
      <c r="AE54" s="199"/>
      <c r="AF54" s="199"/>
      <c r="AG54" s="199"/>
      <c r="AH54" s="199"/>
      <c r="AI54" s="199"/>
      <c r="AJ54" s="199"/>
      <c r="AK54" s="200"/>
      <c r="AM54" s="198" t="s">
        <v>75</v>
      </c>
      <c r="AN54" s="199"/>
      <c r="AO54" s="199"/>
      <c r="AP54" s="199"/>
      <c r="AQ54" s="199"/>
      <c r="AR54" s="199"/>
      <c r="AS54" s="199"/>
      <c r="AT54" s="200"/>
    </row>
    <row r="55" spans="1:46" ht="16.5" customHeight="1" thickTop="1">
      <c r="A55" s="201"/>
      <c r="C55" s="41"/>
      <c r="D55" s="204" t="s">
        <v>188</v>
      </c>
      <c r="E55" s="204"/>
      <c r="F55" s="204" t="s">
        <v>189</v>
      </c>
      <c r="G55" s="204"/>
      <c r="H55" s="42"/>
      <c r="I55" s="42"/>
      <c r="J55" s="43"/>
      <c r="L55" s="41"/>
      <c r="M55" s="204" t="s">
        <v>188</v>
      </c>
      <c r="N55" s="204"/>
      <c r="O55" s="204" t="s">
        <v>189</v>
      </c>
      <c r="P55" s="204"/>
      <c r="Q55" s="42"/>
      <c r="R55" s="42"/>
      <c r="S55" s="43"/>
      <c r="U55" s="41"/>
      <c r="V55" s="204" t="s">
        <v>188</v>
      </c>
      <c r="W55" s="204"/>
      <c r="X55" s="204" t="s">
        <v>189</v>
      </c>
      <c r="Y55" s="204"/>
      <c r="Z55" s="42"/>
      <c r="AA55" s="42"/>
      <c r="AB55" s="43"/>
      <c r="AD55" s="41"/>
      <c r="AE55" s="204" t="s">
        <v>188</v>
      </c>
      <c r="AF55" s="204"/>
      <c r="AG55" s="204" t="s">
        <v>189</v>
      </c>
      <c r="AH55" s="204"/>
      <c r="AI55" s="42"/>
      <c r="AJ55" s="42"/>
      <c r="AK55" s="43"/>
      <c r="AM55" s="41"/>
      <c r="AN55" s="204" t="s">
        <v>188</v>
      </c>
      <c r="AO55" s="204"/>
      <c r="AP55" s="204" t="s">
        <v>189</v>
      </c>
      <c r="AQ55" s="204"/>
      <c r="AR55" s="42"/>
      <c r="AS55" s="42"/>
      <c r="AT55" s="43"/>
    </row>
    <row r="56" spans="1:46" ht="16.5" customHeight="1" thickBot="1">
      <c r="A56" s="201"/>
      <c r="C56" s="38" t="s">
        <v>29</v>
      </c>
      <c r="D56" s="44" t="s">
        <v>18</v>
      </c>
      <c r="E56" s="44" t="s">
        <v>19</v>
      </c>
      <c r="F56" s="44" t="s">
        <v>190</v>
      </c>
      <c r="G56" s="44" t="s">
        <v>191</v>
      </c>
      <c r="H56" s="2" t="s">
        <v>192</v>
      </c>
      <c r="I56" s="44" t="s">
        <v>193</v>
      </c>
      <c r="J56" s="3" t="s">
        <v>194</v>
      </c>
      <c r="L56" s="38" t="s">
        <v>29</v>
      </c>
      <c r="M56" s="44" t="s">
        <v>18</v>
      </c>
      <c r="N56" s="44" t="s">
        <v>19</v>
      </c>
      <c r="O56" s="44" t="s">
        <v>190</v>
      </c>
      <c r="P56" s="44" t="s">
        <v>191</v>
      </c>
      <c r="Q56" s="2" t="s">
        <v>192</v>
      </c>
      <c r="R56" s="44" t="s">
        <v>193</v>
      </c>
      <c r="S56" s="3" t="s">
        <v>194</v>
      </c>
      <c r="U56" s="38" t="s">
        <v>29</v>
      </c>
      <c r="V56" s="44" t="s">
        <v>18</v>
      </c>
      <c r="W56" s="44" t="s">
        <v>19</v>
      </c>
      <c r="X56" s="44" t="s">
        <v>190</v>
      </c>
      <c r="Y56" s="44" t="s">
        <v>191</v>
      </c>
      <c r="Z56" s="2" t="s">
        <v>192</v>
      </c>
      <c r="AA56" s="44" t="s">
        <v>193</v>
      </c>
      <c r="AB56" s="3" t="s">
        <v>194</v>
      </c>
      <c r="AD56" s="38" t="s">
        <v>29</v>
      </c>
      <c r="AE56" s="44" t="s">
        <v>18</v>
      </c>
      <c r="AF56" s="44" t="s">
        <v>19</v>
      </c>
      <c r="AG56" s="44" t="s">
        <v>190</v>
      </c>
      <c r="AH56" s="44" t="s">
        <v>191</v>
      </c>
      <c r="AI56" s="2" t="s">
        <v>192</v>
      </c>
      <c r="AJ56" s="44" t="s">
        <v>193</v>
      </c>
      <c r="AK56" s="3" t="s">
        <v>194</v>
      </c>
      <c r="AM56" s="38" t="s">
        <v>29</v>
      </c>
      <c r="AN56" s="44" t="s">
        <v>18</v>
      </c>
      <c r="AO56" s="44" t="s">
        <v>19</v>
      </c>
      <c r="AP56" s="44" t="s">
        <v>190</v>
      </c>
      <c r="AQ56" s="44" t="s">
        <v>191</v>
      </c>
      <c r="AR56" s="2" t="s">
        <v>192</v>
      </c>
      <c r="AS56" s="44" t="s">
        <v>193</v>
      </c>
      <c r="AT56" s="3" t="s">
        <v>194</v>
      </c>
    </row>
    <row r="57" spans="1:46" ht="16.5" customHeight="1" thickTop="1">
      <c r="A57" s="201"/>
      <c r="C57" s="14"/>
      <c r="D57" s="45"/>
      <c r="E57" s="45"/>
      <c r="F57" s="45"/>
      <c r="G57" s="45"/>
      <c r="H57" s="45"/>
      <c r="I57" s="45"/>
      <c r="J57" s="46"/>
      <c r="L57" s="14"/>
      <c r="M57" s="45"/>
      <c r="N57" s="45"/>
      <c r="O57" s="45"/>
      <c r="P57" s="45"/>
      <c r="Q57" s="45"/>
      <c r="R57" s="45"/>
      <c r="S57" s="46"/>
      <c r="U57" s="14"/>
      <c r="V57" s="45"/>
      <c r="W57" s="45"/>
      <c r="X57" s="45"/>
      <c r="Y57" s="45"/>
      <c r="Z57" s="45"/>
      <c r="AA57" s="45"/>
      <c r="AB57" s="46"/>
      <c r="AD57" s="14"/>
      <c r="AE57" s="45"/>
      <c r="AF57" s="45"/>
      <c r="AG57" s="45"/>
      <c r="AH57" s="45"/>
      <c r="AI57" s="45"/>
      <c r="AJ57" s="45"/>
      <c r="AK57" s="46"/>
      <c r="AM57" s="14"/>
      <c r="AN57" s="45"/>
      <c r="AO57" s="45"/>
      <c r="AP57" s="45"/>
      <c r="AQ57" s="45"/>
      <c r="AR57" s="45"/>
      <c r="AS57" s="45"/>
      <c r="AT57" s="46"/>
    </row>
    <row r="58" spans="1:46" ht="15.75" customHeight="1">
      <c r="A58" s="201"/>
      <c r="C58" s="14" t="s">
        <v>143</v>
      </c>
      <c r="D58" s="47">
        <v>0</v>
      </c>
      <c r="E58" s="48">
        <v>0</v>
      </c>
      <c r="F58" s="49">
        <v>0</v>
      </c>
      <c r="G58" s="50">
        <v>0</v>
      </c>
      <c r="H58" s="49">
        <v>0</v>
      </c>
      <c r="I58" s="50">
        <v>0</v>
      </c>
      <c r="J58" s="51">
        <v>0</v>
      </c>
      <c r="L58" s="14" t="s">
        <v>143</v>
      </c>
      <c r="M58" s="47">
        <v>16.368324</v>
      </c>
      <c r="N58" s="48">
        <v>0</v>
      </c>
      <c r="O58" s="49">
        <v>0</v>
      </c>
      <c r="P58" s="50">
        <v>0.1284462426572462</v>
      </c>
      <c r="Q58" s="49">
        <v>0</v>
      </c>
      <c r="R58" s="50">
        <v>0.05569194606618819</v>
      </c>
      <c r="S58" s="51">
        <v>0</v>
      </c>
      <c r="U58" s="14" t="s">
        <v>143</v>
      </c>
      <c r="V58" s="47">
        <v>26.7917398</v>
      </c>
      <c r="W58" s="48">
        <v>0</v>
      </c>
      <c r="X58" s="49">
        <v>0</v>
      </c>
      <c r="Y58" s="50">
        <v>0.1468307174125543</v>
      </c>
      <c r="Z58" s="49">
        <v>0</v>
      </c>
      <c r="AA58" s="50">
        <v>0.19604833050169745</v>
      </c>
      <c r="AB58" s="51">
        <v>0</v>
      </c>
      <c r="AD58" s="14" t="s">
        <v>143</v>
      </c>
      <c r="AE58" s="47">
        <v>0</v>
      </c>
      <c r="AF58" s="48">
        <v>0</v>
      </c>
      <c r="AG58" s="49">
        <v>0</v>
      </c>
      <c r="AH58" s="50">
        <v>0</v>
      </c>
      <c r="AI58" s="49">
        <v>0</v>
      </c>
      <c r="AJ58" s="50">
        <v>0</v>
      </c>
      <c r="AK58" s="51">
        <v>0</v>
      </c>
      <c r="AM58" s="14" t="s">
        <v>143</v>
      </c>
      <c r="AN58" s="47">
        <v>7.3370008900000006</v>
      </c>
      <c r="AO58" s="48">
        <v>0</v>
      </c>
      <c r="AP58" s="49">
        <v>0</v>
      </c>
      <c r="AQ58" s="50">
        <v>0.0076690427123916665</v>
      </c>
      <c r="AR58" s="49">
        <v>0</v>
      </c>
      <c r="AS58" s="50">
        <v>0.008399264130974823</v>
      </c>
      <c r="AT58" s="51">
        <v>0</v>
      </c>
    </row>
    <row r="59" spans="1:46" ht="15.75" customHeight="1">
      <c r="A59" s="201"/>
      <c r="C59" s="14" t="s">
        <v>21</v>
      </c>
      <c r="D59" s="47">
        <v>0</v>
      </c>
      <c r="E59" s="48">
        <v>0</v>
      </c>
      <c r="F59" s="49">
        <v>0</v>
      </c>
      <c r="G59" s="50">
        <v>0</v>
      </c>
      <c r="H59" s="49">
        <v>0</v>
      </c>
      <c r="I59" s="50">
        <v>0</v>
      </c>
      <c r="J59" s="51">
        <v>0</v>
      </c>
      <c r="L59" s="14" t="s">
        <v>21</v>
      </c>
      <c r="M59" s="47">
        <v>141.80917636</v>
      </c>
      <c r="N59" s="48">
        <v>0</v>
      </c>
      <c r="O59" s="49">
        <v>0</v>
      </c>
      <c r="P59" s="50">
        <v>0.984935578303521</v>
      </c>
      <c r="Q59" s="49">
        <v>0</v>
      </c>
      <c r="R59" s="50">
        <v>0.42705008703074804</v>
      </c>
      <c r="S59" s="51">
        <v>0</v>
      </c>
      <c r="U59" s="14" t="s">
        <v>21</v>
      </c>
      <c r="V59" s="47">
        <v>487.82499643999995</v>
      </c>
      <c r="W59" s="48">
        <v>0</v>
      </c>
      <c r="X59" s="49">
        <v>0</v>
      </c>
      <c r="Y59" s="50">
        <v>1.4067038936494924</v>
      </c>
      <c r="Z59" s="49">
        <v>0</v>
      </c>
      <c r="AA59" s="50">
        <v>1.8782306231287302</v>
      </c>
      <c r="AB59" s="51">
        <v>0</v>
      </c>
      <c r="AD59" s="14" t="s">
        <v>21</v>
      </c>
      <c r="AE59" s="47">
        <v>316.15695642000003</v>
      </c>
      <c r="AF59" s="48">
        <v>0</v>
      </c>
      <c r="AG59" s="49">
        <v>0</v>
      </c>
      <c r="AH59" s="50">
        <v>0.38363430911597507</v>
      </c>
      <c r="AI59" s="49">
        <v>0</v>
      </c>
      <c r="AJ59" s="50">
        <v>0.9068826438796731</v>
      </c>
      <c r="AK59" s="51">
        <v>0</v>
      </c>
      <c r="AM59" s="14" t="s">
        <v>21</v>
      </c>
      <c r="AN59" s="47">
        <v>443.43175864</v>
      </c>
      <c r="AO59" s="48">
        <v>0</v>
      </c>
      <c r="AP59" s="49">
        <v>0</v>
      </c>
      <c r="AQ59" s="50">
        <v>0.33532887420281743</v>
      </c>
      <c r="AR59" s="49">
        <v>0</v>
      </c>
      <c r="AS59" s="50">
        <v>0.36725780397871005</v>
      </c>
      <c r="AT59" s="51">
        <v>0</v>
      </c>
    </row>
    <row r="60" spans="1:46" ht="15.75" customHeight="1">
      <c r="A60" s="201"/>
      <c r="C60" s="14" t="s">
        <v>22</v>
      </c>
      <c r="D60" s="47">
        <v>0</v>
      </c>
      <c r="E60" s="48">
        <v>0</v>
      </c>
      <c r="F60" s="49">
        <v>0</v>
      </c>
      <c r="G60" s="50">
        <v>0</v>
      </c>
      <c r="H60" s="49">
        <v>0</v>
      </c>
      <c r="I60" s="50">
        <v>0</v>
      </c>
      <c r="J60" s="51">
        <v>0</v>
      </c>
      <c r="L60" s="14" t="s">
        <v>22</v>
      </c>
      <c r="M60" s="47">
        <v>286.95788049000004</v>
      </c>
      <c r="N60" s="48">
        <v>0</v>
      </c>
      <c r="O60" s="49">
        <v>0</v>
      </c>
      <c r="P60" s="50">
        <v>1.8813724595794512</v>
      </c>
      <c r="Q60" s="49">
        <v>0</v>
      </c>
      <c r="R60" s="50">
        <v>0.8157287545491289</v>
      </c>
      <c r="S60" s="51">
        <v>0</v>
      </c>
      <c r="U60" s="14" t="s">
        <v>22</v>
      </c>
      <c r="V60" s="47">
        <v>1043.6907785899998</v>
      </c>
      <c r="W60" s="48">
        <v>1</v>
      </c>
      <c r="X60" s="49">
        <v>1</v>
      </c>
      <c r="Y60" s="50">
        <v>1.7304719121304832</v>
      </c>
      <c r="Z60" s="49">
        <v>57.7877047867736</v>
      </c>
      <c r="AA60" s="50">
        <v>2.3105255857331546</v>
      </c>
      <c r="AB60" s="51">
        <v>43.28019590757699</v>
      </c>
      <c r="AD60" s="14" t="s">
        <v>22</v>
      </c>
      <c r="AE60" s="47">
        <v>1330.53434374</v>
      </c>
      <c r="AF60" s="48">
        <v>0</v>
      </c>
      <c r="AG60" s="49">
        <v>0</v>
      </c>
      <c r="AH60" s="50">
        <v>1.0741023045177727</v>
      </c>
      <c r="AI60" s="49">
        <v>0</v>
      </c>
      <c r="AJ60" s="50">
        <v>2.5390970373920743</v>
      </c>
      <c r="AK60" s="51">
        <v>0</v>
      </c>
      <c r="AM60" s="14" t="s">
        <v>22</v>
      </c>
      <c r="AN60" s="47">
        <v>1690.3848207199999</v>
      </c>
      <c r="AO60" s="48">
        <v>0</v>
      </c>
      <c r="AP60" s="49">
        <v>0</v>
      </c>
      <c r="AQ60" s="50">
        <v>1.055392336775821</v>
      </c>
      <c r="AR60" s="49">
        <v>0</v>
      </c>
      <c r="AS60" s="50">
        <v>1.1558833782557414</v>
      </c>
      <c r="AT60" s="51">
        <v>0</v>
      </c>
    </row>
    <row r="61" spans="1:46" ht="15.75" customHeight="1">
      <c r="A61" s="201"/>
      <c r="C61" s="14" t="s">
        <v>23</v>
      </c>
      <c r="D61" s="47">
        <v>0</v>
      </c>
      <c r="E61" s="48">
        <v>0</v>
      </c>
      <c r="F61" s="49">
        <v>0</v>
      </c>
      <c r="G61" s="50">
        <v>0</v>
      </c>
      <c r="H61" s="49">
        <v>0</v>
      </c>
      <c r="I61" s="50">
        <v>0</v>
      </c>
      <c r="J61" s="51">
        <v>0</v>
      </c>
      <c r="L61" s="14" t="s">
        <v>23</v>
      </c>
      <c r="M61" s="47">
        <v>216.60069469</v>
      </c>
      <c r="N61" s="48">
        <v>1</v>
      </c>
      <c r="O61" s="49">
        <v>1</v>
      </c>
      <c r="P61" s="50">
        <v>1.5274145768185483</v>
      </c>
      <c r="Q61" s="49">
        <v>65.47010976436404</v>
      </c>
      <c r="R61" s="50">
        <v>0.6622590779854891</v>
      </c>
      <c r="S61" s="51">
        <v>150.99830764749612</v>
      </c>
      <c r="U61" s="14" t="s">
        <v>23</v>
      </c>
      <c r="V61" s="47">
        <v>988.20201895</v>
      </c>
      <c r="W61" s="48">
        <v>5</v>
      </c>
      <c r="X61" s="49">
        <v>5</v>
      </c>
      <c r="Y61" s="50">
        <v>1.3328705901158067</v>
      </c>
      <c r="Z61" s="49">
        <v>375.1301917139288</v>
      </c>
      <c r="AA61" s="50">
        <v>1.7796484180678256</v>
      </c>
      <c r="AB61" s="51">
        <v>280.9543699327156</v>
      </c>
      <c r="AD61" s="14" t="s">
        <v>23</v>
      </c>
      <c r="AE61" s="47">
        <v>1374.0583079500002</v>
      </c>
      <c r="AF61" s="48">
        <v>5</v>
      </c>
      <c r="AG61" s="49">
        <v>5</v>
      </c>
      <c r="AH61" s="50">
        <v>0.9838491886681228</v>
      </c>
      <c r="AI61" s="49">
        <v>508.20797105791246</v>
      </c>
      <c r="AJ61" s="50">
        <v>2.3257454617503726</v>
      </c>
      <c r="AK61" s="51">
        <v>214.9848331311787</v>
      </c>
      <c r="AM61" s="14" t="s">
        <v>23</v>
      </c>
      <c r="AN61" s="47">
        <v>1603.32106094</v>
      </c>
      <c r="AO61" s="48">
        <v>1</v>
      </c>
      <c r="AP61" s="49">
        <v>1</v>
      </c>
      <c r="AQ61" s="50">
        <v>1.0660705950582652</v>
      </c>
      <c r="AR61" s="49">
        <v>93.80241839850632</v>
      </c>
      <c r="AS61" s="50">
        <v>1.1675783857210276</v>
      </c>
      <c r="AT61" s="51">
        <v>85.64735457846446</v>
      </c>
    </row>
    <row r="62" spans="1:46" ht="15.75" customHeight="1">
      <c r="A62" s="201"/>
      <c r="C62" s="14" t="s">
        <v>24</v>
      </c>
      <c r="D62" s="47">
        <v>0</v>
      </c>
      <c r="E62" s="48">
        <v>0</v>
      </c>
      <c r="F62" s="49">
        <v>0</v>
      </c>
      <c r="G62" s="50">
        <v>0</v>
      </c>
      <c r="H62" s="49">
        <v>0</v>
      </c>
      <c r="I62" s="50">
        <v>0</v>
      </c>
      <c r="J62" s="51">
        <v>0</v>
      </c>
      <c r="L62" s="14" t="s">
        <v>24</v>
      </c>
      <c r="M62" s="47">
        <v>194.95457847</v>
      </c>
      <c r="N62" s="48">
        <v>2</v>
      </c>
      <c r="O62" s="49">
        <v>2</v>
      </c>
      <c r="P62" s="50">
        <v>1.701686416043823</v>
      </c>
      <c r="Q62" s="49">
        <v>117.53046749057992</v>
      </c>
      <c r="R62" s="50">
        <v>0.737820166190212</v>
      </c>
      <c r="S62" s="51">
        <v>271.06876331764494</v>
      </c>
      <c r="U62" s="14" t="s">
        <v>24</v>
      </c>
      <c r="V62" s="47">
        <v>817.3742804999999</v>
      </c>
      <c r="W62" s="48">
        <v>1</v>
      </c>
      <c r="X62" s="49">
        <v>1</v>
      </c>
      <c r="Y62" s="50">
        <v>1.3230754055788625</v>
      </c>
      <c r="Z62" s="49">
        <v>75.58148203673147</v>
      </c>
      <c r="AA62" s="50">
        <v>1.7665698905685125</v>
      </c>
      <c r="AB62" s="51">
        <v>56.60687444854972</v>
      </c>
      <c r="AD62" s="14" t="s">
        <v>24</v>
      </c>
      <c r="AE62" s="47">
        <v>1141.40066258</v>
      </c>
      <c r="AF62" s="48">
        <v>2</v>
      </c>
      <c r="AG62" s="49">
        <v>2</v>
      </c>
      <c r="AH62" s="50">
        <v>1.0280328095046518</v>
      </c>
      <c r="AI62" s="49">
        <v>194.5463200696563</v>
      </c>
      <c r="AJ62" s="50">
        <v>2.4301922172367156</v>
      </c>
      <c r="AK62" s="51">
        <v>82.2980168323528</v>
      </c>
      <c r="AM62" s="14" t="s">
        <v>24</v>
      </c>
      <c r="AN62" s="47">
        <v>1315.12808227</v>
      </c>
      <c r="AO62" s="48">
        <v>4</v>
      </c>
      <c r="AP62" s="49">
        <v>4</v>
      </c>
      <c r="AQ62" s="50">
        <v>1.1950715834362535</v>
      </c>
      <c r="AR62" s="49">
        <v>334.7079836421669</v>
      </c>
      <c r="AS62" s="50">
        <v>1.308862430572257</v>
      </c>
      <c r="AT62" s="51">
        <v>305.60889414872514</v>
      </c>
    </row>
    <row r="63" spans="1:46" ht="15.75" customHeight="1">
      <c r="A63" s="201"/>
      <c r="C63" s="14" t="s">
        <v>25</v>
      </c>
      <c r="D63" s="47">
        <v>0</v>
      </c>
      <c r="E63" s="48">
        <v>0</v>
      </c>
      <c r="F63" s="49">
        <v>0</v>
      </c>
      <c r="G63" s="50">
        <v>0</v>
      </c>
      <c r="H63" s="49">
        <v>0</v>
      </c>
      <c r="I63" s="50">
        <v>0</v>
      </c>
      <c r="J63" s="51">
        <v>0</v>
      </c>
      <c r="L63" s="14" t="s">
        <v>25</v>
      </c>
      <c r="M63" s="47">
        <v>151.06812287</v>
      </c>
      <c r="N63" s="48">
        <v>1</v>
      </c>
      <c r="O63" s="49">
        <v>1</v>
      </c>
      <c r="P63" s="50">
        <v>1.7513890823839244</v>
      </c>
      <c r="Q63" s="49">
        <v>57.09753532543653</v>
      </c>
      <c r="R63" s="50">
        <v>0.7593703350071004</v>
      </c>
      <c r="S63" s="51">
        <v>131.68805178446294</v>
      </c>
      <c r="U63" s="14" t="s">
        <v>25</v>
      </c>
      <c r="V63" s="47">
        <v>594.13265301</v>
      </c>
      <c r="W63" s="48">
        <v>4</v>
      </c>
      <c r="X63" s="49">
        <v>4</v>
      </c>
      <c r="Y63" s="50">
        <v>1.4950934858037732</v>
      </c>
      <c r="Z63" s="49">
        <v>267.541798421359</v>
      </c>
      <c r="AA63" s="50">
        <v>1.9962483804545623</v>
      </c>
      <c r="AB63" s="51">
        <v>200.37586700955353</v>
      </c>
      <c r="AD63" s="14" t="s">
        <v>25</v>
      </c>
      <c r="AE63" s="47">
        <v>936.7521112499999</v>
      </c>
      <c r="AF63" s="48">
        <v>4</v>
      </c>
      <c r="AG63" s="49">
        <v>4</v>
      </c>
      <c r="AH63" s="50">
        <v>1.3551943454085</v>
      </c>
      <c r="AI63" s="49">
        <v>295.1606176304011</v>
      </c>
      <c r="AJ63" s="50">
        <v>3.2035774739931</v>
      </c>
      <c r="AK63" s="51">
        <v>124.86041097717543</v>
      </c>
      <c r="AM63" s="14" t="s">
        <v>25</v>
      </c>
      <c r="AN63" s="47">
        <v>1304.6744847</v>
      </c>
      <c r="AO63" s="48">
        <v>2</v>
      </c>
      <c r="AP63" s="49">
        <v>2</v>
      </c>
      <c r="AQ63" s="50">
        <v>1.999150225503174</v>
      </c>
      <c r="AR63" s="49">
        <v>100.04250678543241</v>
      </c>
      <c r="AS63" s="50">
        <v>2.189502837735856</v>
      </c>
      <c r="AT63" s="51">
        <v>91.34493755980608</v>
      </c>
    </row>
    <row r="64" spans="1:46" ht="15.75" customHeight="1">
      <c r="A64" s="201"/>
      <c r="C64" s="14" t="s">
        <v>26</v>
      </c>
      <c r="D64" s="47">
        <v>0</v>
      </c>
      <c r="E64" s="48">
        <v>0</v>
      </c>
      <c r="F64" s="49">
        <v>0</v>
      </c>
      <c r="G64" s="50">
        <v>0</v>
      </c>
      <c r="H64" s="49">
        <v>0</v>
      </c>
      <c r="I64" s="50">
        <v>0</v>
      </c>
      <c r="J64" s="51">
        <v>0</v>
      </c>
      <c r="L64" s="14" t="s">
        <v>26</v>
      </c>
      <c r="M64" s="47">
        <v>117.49000243</v>
      </c>
      <c r="N64" s="48">
        <v>1</v>
      </c>
      <c r="O64" s="49">
        <v>1</v>
      </c>
      <c r="P64" s="50">
        <v>1.8796990258630026</v>
      </c>
      <c r="Q64" s="49">
        <v>53.2000062904157</v>
      </c>
      <c r="R64" s="50">
        <v>0.8150031842377381</v>
      </c>
      <c r="S64" s="51">
        <v>122.69890711350864</v>
      </c>
      <c r="U64" s="14" t="s">
        <v>26</v>
      </c>
      <c r="V64" s="47">
        <v>555.35591414</v>
      </c>
      <c r="W64" s="48">
        <v>4</v>
      </c>
      <c r="X64" s="49">
        <v>4</v>
      </c>
      <c r="Y64" s="50">
        <v>2.378217491519405</v>
      </c>
      <c r="Z64" s="49">
        <v>168.19319571333503</v>
      </c>
      <c r="AA64" s="50">
        <v>3.1753952919285355</v>
      </c>
      <c r="AB64" s="51">
        <v>125.96856870599727</v>
      </c>
      <c r="AD64" s="14" t="s">
        <v>26</v>
      </c>
      <c r="AE64" s="47">
        <v>749.27346127</v>
      </c>
      <c r="AF64" s="48">
        <v>5</v>
      </c>
      <c r="AG64" s="49">
        <v>4</v>
      </c>
      <c r="AH64" s="50">
        <v>1.874830770101188</v>
      </c>
      <c r="AI64" s="49">
        <v>213.3525896731529</v>
      </c>
      <c r="AJ64" s="50">
        <v>4.431958886926175</v>
      </c>
      <c r="AK64" s="51">
        <v>90.25354481061615</v>
      </c>
      <c r="AM64" s="14" t="s">
        <v>26</v>
      </c>
      <c r="AN64" s="47">
        <v>1316.0656690800001</v>
      </c>
      <c r="AO64" s="48">
        <v>5</v>
      </c>
      <c r="AP64" s="49">
        <v>5</v>
      </c>
      <c r="AQ64" s="50">
        <v>3.495581201197666</v>
      </c>
      <c r="AR64" s="49">
        <v>143.03772998569983</v>
      </c>
      <c r="AS64" s="50">
        <v>3.8284191262475242</v>
      </c>
      <c r="AT64" s="51">
        <v>130.60221034108187</v>
      </c>
    </row>
    <row r="65" spans="1:46" ht="15.75" customHeight="1">
      <c r="A65" s="201"/>
      <c r="C65" s="14" t="s">
        <v>27</v>
      </c>
      <c r="D65" s="47">
        <v>0</v>
      </c>
      <c r="E65" s="48">
        <v>0</v>
      </c>
      <c r="F65" s="49">
        <v>0</v>
      </c>
      <c r="G65" s="50">
        <v>0</v>
      </c>
      <c r="H65" s="49">
        <v>0</v>
      </c>
      <c r="I65" s="50">
        <v>0</v>
      </c>
      <c r="J65" s="51">
        <v>0</v>
      </c>
      <c r="L65" s="14" t="s">
        <v>27</v>
      </c>
      <c r="M65" s="47">
        <v>97.68997952</v>
      </c>
      <c r="N65" s="48">
        <v>0</v>
      </c>
      <c r="O65" s="49">
        <v>0</v>
      </c>
      <c r="P65" s="50">
        <v>2.148575050904908</v>
      </c>
      <c r="Q65" s="49">
        <v>0</v>
      </c>
      <c r="R65" s="50">
        <v>0.9315829204397772</v>
      </c>
      <c r="S65" s="51">
        <v>0</v>
      </c>
      <c r="U65" s="14" t="s">
        <v>27</v>
      </c>
      <c r="V65" s="47">
        <v>395.6140027</v>
      </c>
      <c r="W65" s="48">
        <v>4</v>
      </c>
      <c r="X65" s="49">
        <v>4</v>
      </c>
      <c r="Y65" s="50">
        <v>2.9097211318951133</v>
      </c>
      <c r="Z65" s="49">
        <v>137.47021857709035</v>
      </c>
      <c r="AA65" s="50">
        <v>3.885058795502229</v>
      </c>
      <c r="AB65" s="51">
        <v>102.95854478781222</v>
      </c>
      <c r="AD65" s="14" t="s">
        <v>27</v>
      </c>
      <c r="AE65" s="47">
        <v>485.68308741</v>
      </c>
      <c r="AF65" s="48">
        <v>9</v>
      </c>
      <c r="AG65" s="49">
        <v>6</v>
      </c>
      <c r="AH65" s="50">
        <v>2.0741894964369316</v>
      </c>
      <c r="AI65" s="49">
        <v>289.26961641194663</v>
      </c>
      <c r="AJ65" s="50">
        <v>4.903227917155658</v>
      </c>
      <c r="AK65" s="51">
        <v>122.36836837640978</v>
      </c>
      <c r="AM65" s="14" t="s">
        <v>27</v>
      </c>
      <c r="AN65" s="47">
        <v>771.0058278099999</v>
      </c>
      <c r="AO65" s="48">
        <v>3</v>
      </c>
      <c r="AP65" s="49">
        <v>3</v>
      </c>
      <c r="AQ65" s="50">
        <v>3.3929244710814213</v>
      </c>
      <c r="AR65" s="49">
        <v>88.41929802946115</v>
      </c>
      <c r="AS65" s="50">
        <v>3.7159877546403055</v>
      </c>
      <c r="AT65" s="51">
        <v>80.73223589754238</v>
      </c>
    </row>
    <row r="66" spans="1:46" ht="15.75" customHeight="1">
      <c r="A66" s="201"/>
      <c r="C66" s="14" t="s">
        <v>28</v>
      </c>
      <c r="D66" s="47">
        <v>3.4988154400000004</v>
      </c>
      <c r="E66" s="48">
        <v>0</v>
      </c>
      <c r="F66" s="49">
        <v>0</v>
      </c>
      <c r="G66" s="50">
        <v>0.5285537955909906</v>
      </c>
      <c r="H66" s="49">
        <v>0</v>
      </c>
      <c r="I66" s="50">
        <v>0</v>
      </c>
      <c r="J66" s="51">
        <v>0</v>
      </c>
      <c r="L66" s="14" t="s">
        <v>28</v>
      </c>
      <c r="M66" s="47">
        <v>62.85451929</v>
      </c>
      <c r="N66" s="48">
        <v>1</v>
      </c>
      <c r="O66" s="49">
        <v>1</v>
      </c>
      <c r="P66" s="50">
        <v>1.8347025379886102</v>
      </c>
      <c r="Q66" s="49">
        <v>54.504748279048165</v>
      </c>
      <c r="R66" s="50">
        <v>0.7954935284936182</v>
      </c>
      <c r="S66" s="51">
        <v>125.70812510488228</v>
      </c>
      <c r="U66" s="14" t="s">
        <v>28</v>
      </c>
      <c r="V66" s="47">
        <v>202.72101111</v>
      </c>
      <c r="W66" s="48">
        <v>1</v>
      </c>
      <c r="X66" s="49">
        <v>1</v>
      </c>
      <c r="Y66" s="50">
        <v>2.2560480458078436</v>
      </c>
      <c r="Z66" s="49">
        <v>44.32529714330268</v>
      </c>
      <c r="AA66" s="50">
        <v>3.0122746841147543</v>
      </c>
      <c r="AB66" s="51">
        <v>33.19750370952241</v>
      </c>
      <c r="AD66" s="14" t="s">
        <v>28</v>
      </c>
      <c r="AE66" s="47">
        <v>146.52008885</v>
      </c>
      <c r="AF66" s="48">
        <v>2</v>
      </c>
      <c r="AG66" s="49">
        <v>2</v>
      </c>
      <c r="AH66" s="50">
        <v>0.9557488442417051</v>
      </c>
      <c r="AI66" s="49">
        <v>209.25999670832013</v>
      </c>
      <c r="AJ66" s="50">
        <v>2.2593183616662267</v>
      </c>
      <c r="AK66" s="51">
        <v>88.52227441399707</v>
      </c>
      <c r="AM66" s="14" t="s">
        <v>28</v>
      </c>
      <c r="AN66" s="47">
        <v>166.79337200000003</v>
      </c>
      <c r="AO66" s="48">
        <v>0</v>
      </c>
      <c r="AP66" s="49">
        <v>0</v>
      </c>
      <c r="AQ66" s="50">
        <v>1.148730609126662</v>
      </c>
      <c r="AR66" s="49">
        <v>0</v>
      </c>
      <c r="AS66" s="50">
        <v>1.258109018717599</v>
      </c>
      <c r="AT66" s="51">
        <v>0</v>
      </c>
    </row>
    <row r="67" spans="1:46" ht="15.75" customHeight="1">
      <c r="A67" s="201"/>
      <c r="C67" s="14" t="s">
        <v>144</v>
      </c>
      <c r="D67" s="47">
        <v>0</v>
      </c>
      <c r="E67" s="48">
        <v>0</v>
      </c>
      <c r="F67" s="49">
        <v>0</v>
      </c>
      <c r="G67" s="50">
        <v>0</v>
      </c>
      <c r="H67" s="49">
        <v>0</v>
      </c>
      <c r="I67" s="50">
        <v>0</v>
      </c>
      <c r="J67" s="51">
        <v>0</v>
      </c>
      <c r="L67" s="14" t="s">
        <v>144</v>
      </c>
      <c r="M67" s="47">
        <v>0</v>
      </c>
      <c r="N67" s="48">
        <v>0</v>
      </c>
      <c r="O67" s="49">
        <v>0</v>
      </c>
      <c r="P67" s="50">
        <v>0</v>
      </c>
      <c r="Q67" s="49">
        <v>0</v>
      </c>
      <c r="R67" s="50">
        <v>0</v>
      </c>
      <c r="S67" s="51">
        <v>0</v>
      </c>
      <c r="U67" s="14" t="s">
        <v>144</v>
      </c>
      <c r="V67" s="47">
        <v>0</v>
      </c>
      <c r="W67" s="48">
        <v>0</v>
      </c>
      <c r="X67" s="49">
        <v>0</v>
      </c>
      <c r="Y67" s="50">
        <v>0</v>
      </c>
      <c r="Z67" s="49">
        <v>0</v>
      </c>
      <c r="AA67" s="50">
        <v>0</v>
      </c>
      <c r="AB67" s="51">
        <v>0</v>
      </c>
      <c r="AD67" s="14" t="s">
        <v>144</v>
      </c>
      <c r="AE67" s="47">
        <v>0</v>
      </c>
      <c r="AF67" s="48">
        <v>0</v>
      </c>
      <c r="AG67" s="49">
        <v>0</v>
      </c>
      <c r="AH67" s="50">
        <v>0</v>
      </c>
      <c r="AI67" s="49">
        <v>0</v>
      </c>
      <c r="AJ67" s="50">
        <v>0</v>
      </c>
      <c r="AK67" s="51">
        <v>0</v>
      </c>
      <c r="AM67" s="14" t="s">
        <v>144</v>
      </c>
      <c r="AN67" s="47">
        <v>0</v>
      </c>
      <c r="AO67" s="48">
        <v>0</v>
      </c>
      <c r="AP67" s="49">
        <v>0</v>
      </c>
      <c r="AQ67" s="50">
        <v>0</v>
      </c>
      <c r="AR67" s="49">
        <v>0</v>
      </c>
      <c r="AS67" s="50">
        <v>0</v>
      </c>
      <c r="AT67" s="51">
        <v>0</v>
      </c>
    </row>
    <row r="68" spans="1:46" ht="15.75" customHeight="1">
      <c r="A68" s="201"/>
      <c r="C68" s="14"/>
      <c r="D68" s="52"/>
      <c r="E68" s="53"/>
      <c r="F68" s="54"/>
      <c r="G68" s="55"/>
      <c r="H68" s="54"/>
      <c r="I68" s="55"/>
      <c r="J68" s="56"/>
      <c r="L68" s="14"/>
      <c r="M68" s="52"/>
      <c r="N68" s="53"/>
      <c r="O68" s="54"/>
      <c r="P68" s="55"/>
      <c r="Q68" s="54"/>
      <c r="R68" s="55"/>
      <c r="S68" s="56"/>
      <c r="U68" s="14"/>
      <c r="V68" s="52"/>
      <c r="W68" s="53"/>
      <c r="X68" s="54"/>
      <c r="Y68" s="55"/>
      <c r="Z68" s="54"/>
      <c r="AA68" s="55"/>
      <c r="AB68" s="56"/>
      <c r="AD68" s="14"/>
      <c r="AE68" s="52"/>
      <c r="AF68" s="53"/>
      <c r="AG68" s="54"/>
      <c r="AH68" s="55"/>
      <c r="AI68" s="54"/>
      <c r="AJ68" s="55"/>
      <c r="AK68" s="56"/>
      <c r="AM68" s="14"/>
      <c r="AN68" s="52"/>
      <c r="AO68" s="53"/>
      <c r="AP68" s="54"/>
      <c r="AQ68" s="55"/>
      <c r="AR68" s="54"/>
      <c r="AS68" s="55"/>
      <c r="AT68" s="56"/>
    </row>
    <row r="69" spans="1:46" ht="15.75" customHeight="1">
      <c r="A69" s="201"/>
      <c r="C69" s="14" t="s">
        <v>30</v>
      </c>
      <c r="D69" s="47">
        <v>3.4988154400000004</v>
      </c>
      <c r="E69" s="48">
        <v>0</v>
      </c>
      <c r="F69" s="49">
        <v>0</v>
      </c>
      <c r="G69" s="50">
        <v>0.5285537955909906</v>
      </c>
      <c r="H69" s="49">
        <v>0</v>
      </c>
      <c r="I69" s="50">
        <v>0</v>
      </c>
      <c r="J69" s="51">
        <v>0</v>
      </c>
      <c r="L69" s="14" t="s">
        <v>30</v>
      </c>
      <c r="M69" s="47">
        <v>1285.7932781199997</v>
      </c>
      <c r="N69" s="48">
        <v>6</v>
      </c>
      <c r="O69" s="49">
        <v>6</v>
      </c>
      <c r="P69" s="50">
        <v>13.838220970543034</v>
      </c>
      <c r="Q69" s="49">
        <v>43.35817452815649</v>
      </c>
      <c r="R69" s="50">
        <v>6.000000000000001</v>
      </c>
      <c r="S69" s="51">
        <v>99.99999999999999</v>
      </c>
      <c r="U69" s="14" t="s">
        <v>30</v>
      </c>
      <c r="V69" s="47">
        <v>5111.70739524</v>
      </c>
      <c r="W69" s="48">
        <v>20</v>
      </c>
      <c r="X69" s="49">
        <v>20</v>
      </c>
      <c r="Y69" s="50">
        <v>14.979032673913334</v>
      </c>
      <c r="Z69" s="49">
        <v>133.5199704506347</v>
      </c>
      <c r="AA69" s="50">
        <v>20.000000000000007</v>
      </c>
      <c r="AB69" s="51">
        <v>99.99999999999997</v>
      </c>
      <c r="AD69" s="14" t="s">
        <v>30</v>
      </c>
      <c r="AE69" s="47">
        <v>6480.37901947</v>
      </c>
      <c r="AF69" s="48">
        <v>27</v>
      </c>
      <c r="AG69" s="49">
        <v>23</v>
      </c>
      <c r="AH69" s="50">
        <v>9.72958206799485</v>
      </c>
      <c r="AI69" s="49">
        <v>236.3924764626609</v>
      </c>
      <c r="AJ69" s="50">
        <v>22.999999999999996</v>
      </c>
      <c r="AK69" s="51">
        <v>100.00000000000001</v>
      </c>
      <c r="AM69" s="14" t="s">
        <v>30</v>
      </c>
      <c r="AN69" s="47">
        <v>8618.142077050003</v>
      </c>
      <c r="AO69" s="48">
        <v>15</v>
      </c>
      <c r="AP69" s="49">
        <v>15</v>
      </c>
      <c r="AQ69" s="50">
        <v>13.695918939094476</v>
      </c>
      <c r="AR69" s="49">
        <v>109.52167625045644</v>
      </c>
      <c r="AS69" s="50">
        <v>14.999999999999993</v>
      </c>
      <c r="AT69" s="51">
        <v>100.00000000000004</v>
      </c>
    </row>
    <row r="70" spans="1:46" ht="16.5" customHeight="1" thickBot="1">
      <c r="A70" s="202"/>
      <c r="C70" s="38"/>
      <c r="D70" s="65"/>
      <c r="E70" s="66"/>
      <c r="F70" s="64"/>
      <c r="G70" s="67"/>
      <c r="H70" s="64"/>
      <c r="I70" s="67"/>
      <c r="J70" s="68"/>
      <c r="L70" s="38"/>
      <c r="M70" s="65"/>
      <c r="N70" s="66"/>
      <c r="O70" s="64"/>
      <c r="P70" s="67"/>
      <c r="Q70" s="64"/>
      <c r="R70" s="67"/>
      <c r="S70" s="68"/>
      <c r="U70" s="38"/>
      <c r="V70" s="65"/>
      <c r="W70" s="66"/>
      <c r="X70" s="64"/>
      <c r="Y70" s="67"/>
      <c r="Z70" s="64"/>
      <c r="AA70" s="67"/>
      <c r="AB70" s="68"/>
      <c r="AD70" s="38"/>
      <c r="AE70" s="65"/>
      <c r="AF70" s="66"/>
      <c r="AG70" s="64"/>
      <c r="AH70" s="67"/>
      <c r="AI70" s="64"/>
      <c r="AJ70" s="67"/>
      <c r="AK70" s="68"/>
      <c r="AM70" s="38"/>
      <c r="AN70" s="65"/>
      <c r="AO70" s="66"/>
      <c r="AP70" s="64"/>
      <c r="AQ70" s="67"/>
      <c r="AR70" s="64"/>
      <c r="AS70" s="67"/>
      <c r="AT70" s="68"/>
    </row>
    <row r="71" spans="1:46" ht="17.25" thickBot="1" thickTop="1">
      <c r="A71" s="96"/>
      <c r="B71" s="58"/>
      <c r="C71" s="63"/>
      <c r="D71" s="47"/>
      <c r="E71" s="48"/>
      <c r="F71" s="49"/>
      <c r="G71" s="50"/>
      <c r="H71" s="49"/>
      <c r="I71" s="50"/>
      <c r="J71" s="64"/>
      <c r="L71" s="63"/>
      <c r="M71" s="47"/>
      <c r="N71" s="48"/>
      <c r="O71" s="49"/>
      <c r="P71" s="50"/>
      <c r="Q71" s="49"/>
      <c r="R71" s="50"/>
      <c r="S71" s="64"/>
      <c r="U71" s="63"/>
      <c r="V71" s="47"/>
      <c r="W71" s="48"/>
      <c r="X71" s="49"/>
      <c r="Y71" s="50"/>
      <c r="Z71" s="49"/>
      <c r="AA71" s="50"/>
      <c r="AB71" s="64"/>
      <c r="AD71" s="63"/>
      <c r="AE71" s="47"/>
      <c r="AF71" s="48"/>
      <c r="AG71" s="49"/>
      <c r="AH71" s="50"/>
      <c r="AI71" s="49"/>
      <c r="AJ71" s="50"/>
      <c r="AK71" s="64"/>
      <c r="AM71" s="63"/>
      <c r="AN71" s="47"/>
      <c r="AO71" s="48"/>
      <c r="AP71" s="49"/>
      <c r="AQ71" s="50"/>
      <c r="AR71" s="49"/>
      <c r="AS71" s="50"/>
      <c r="AT71" s="64"/>
    </row>
    <row r="72" spans="1:46" s="90" customFormat="1" ht="16.5" customHeight="1" thickTop="1">
      <c r="A72" s="203" t="s">
        <v>168</v>
      </c>
      <c r="C72" s="192" t="s">
        <v>121</v>
      </c>
      <c r="D72" s="193"/>
      <c r="E72" s="193"/>
      <c r="F72" s="193"/>
      <c r="G72" s="193"/>
      <c r="H72" s="193"/>
      <c r="I72" s="193"/>
      <c r="J72" s="194"/>
      <c r="L72" s="192" t="s">
        <v>122</v>
      </c>
      <c r="M72" s="193"/>
      <c r="N72" s="193"/>
      <c r="O72" s="193"/>
      <c r="P72" s="193"/>
      <c r="Q72" s="193"/>
      <c r="R72" s="193"/>
      <c r="S72" s="194"/>
      <c r="U72" s="192" t="s">
        <v>123</v>
      </c>
      <c r="V72" s="193"/>
      <c r="W72" s="193"/>
      <c r="X72" s="193"/>
      <c r="Y72" s="193"/>
      <c r="Z72" s="193"/>
      <c r="AA72" s="193"/>
      <c r="AB72" s="194"/>
      <c r="AD72" s="192" t="s">
        <v>124</v>
      </c>
      <c r="AE72" s="193"/>
      <c r="AF72" s="193"/>
      <c r="AG72" s="193"/>
      <c r="AH72" s="193"/>
      <c r="AI72" s="193"/>
      <c r="AJ72" s="193"/>
      <c r="AK72" s="194"/>
      <c r="AM72" s="192" t="s">
        <v>125</v>
      </c>
      <c r="AN72" s="193"/>
      <c r="AO72" s="193"/>
      <c r="AP72" s="193"/>
      <c r="AQ72" s="193"/>
      <c r="AR72" s="193"/>
      <c r="AS72" s="193"/>
      <c r="AT72" s="194"/>
    </row>
    <row r="73" spans="1:46" ht="15.75" customHeight="1">
      <c r="A73" s="201"/>
      <c r="C73" s="195" t="str">
        <f>"Comparison of actual Claim Inceptions with those expected using "&amp;Comparison_Basis</f>
        <v>Comparison of actual Claim Inceptions with those expected using IPM 1991-98</v>
      </c>
      <c r="D73" s="196"/>
      <c r="E73" s="196"/>
      <c r="F73" s="196"/>
      <c r="G73" s="196"/>
      <c r="H73" s="196"/>
      <c r="I73" s="196"/>
      <c r="J73" s="197"/>
      <c r="L73" s="195" t="str">
        <f>"Comparison of actual Claim Inceptions with those expected using "&amp;Comparison_Basis</f>
        <v>Comparison of actual Claim Inceptions with those expected using IPM 1991-98</v>
      </c>
      <c r="M73" s="196"/>
      <c r="N73" s="196"/>
      <c r="O73" s="196"/>
      <c r="P73" s="196"/>
      <c r="Q73" s="196"/>
      <c r="R73" s="196"/>
      <c r="S73" s="197"/>
      <c r="U73" s="195" t="str">
        <f>"Comparison of actual Claim Inceptions with those expected using "&amp;Comparison_Basis</f>
        <v>Comparison of actual Claim Inceptions with those expected using IPM 1991-98</v>
      </c>
      <c r="V73" s="196"/>
      <c r="W73" s="196"/>
      <c r="X73" s="196"/>
      <c r="Y73" s="196"/>
      <c r="Z73" s="196"/>
      <c r="AA73" s="196"/>
      <c r="AB73" s="197"/>
      <c r="AD73" s="195" t="str">
        <f>"Comparison of actual Claim Inceptions with those expected using "&amp;Comparison_Basis</f>
        <v>Comparison of actual Claim Inceptions with those expected using IPM 1991-98</v>
      </c>
      <c r="AE73" s="196"/>
      <c r="AF73" s="196"/>
      <c r="AG73" s="196"/>
      <c r="AH73" s="196"/>
      <c r="AI73" s="196"/>
      <c r="AJ73" s="196"/>
      <c r="AK73" s="197"/>
      <c r="AM73" s="195" t="str">
        <f>"Comparison of actual Claim Inceptions with those expected using "&amp;Comparison_Basis</f>
        <v>Comparison of actual Claim Inceptions with those expected using IPM 1991-98</v>
      </c>
      <c r="AN73" s="196"/>
      <c r="AO73" s="196"/>
      <c r="AP73" s="196"/>
      <c r="AQ73" s="196"/>
      <c r="AR73" s="196"/>
      <c r="AS73" s="196"/>
      <c r="AT73" s="197"/>
    </row>
    <row r="74" spans="1:46" ht="15.75" customHeight="1">
      <c r="A74" s="201"/>
      <c r="C74" s="195" t="str">
        <f>Investigation&amp;", "&amp;Data_Subset&amp;" business"</f>
        <v>Individual Income Protection, Standard* business</v>
      </c>
      <c r="D74" s="196"/>
      <c r="E74" s="196"/>
      <c r="F74" s="196"/>
      <c r="G74" s="196"/>
      <c r="H74" s="196"/>
      <c r="I74" s="196"/>
      <c r="J74" s="197"/>
      <c r="L74" s="195" t="str">
        <f>Investigation&amp;", "&amp;Data_Subset&amp;" business"</f>
        <v>Individual Income Protection, Standard* business</v>
      </c>
      <c r="M74" s="196"/>
      <c r="N74" s="196"/>
      <c r="O74" s="196"/>
      <c r="P74" s="196"/>
      <c r="Q74" s="196"/>
      <c r="R74" s="196"/>
      <c r="S74" s="197"/>
      <c r="U74" s="195" t="str">
        <f>Investigation&amp;", "&amp;Data_Subset&amp;" business"</f>
        <v>Individual Income Protection, Standard* business</v>
      </c>
      <c r="V74" s="196"/>
      <c r="W74" s="196"/>
      <c r="X74" s="196"/>
      <c r="Y74" s="196"/>
      <c r="Z74" s="196"/>
      <c r="AA74" s="196"/>
      <c r="AB74" s="197"/>
      <c r="AD74" s="195" t="str">
        <f>Investigation&amp;", "&amp;Data_Subset&amp;" business"</f>
        <v>Individual Income Protection, Standard* business</v>
      </c>
      <c r="AE74" s="196"/>
      <c r="AF74" s="196"/>
      <c r="AG74" s="196"/>
      <c r="AH74" s="196"/>
      <c r="AI74" s="196"/>
      <c r="AJ74" s="196"/>
      <c r="AK74" s="197"/>
      <c r="AM74" s="195" t="str">
        <f>Investigation&amp;", "&amp;Data_Subset&amp;" business"</f>
        <v>Individual Income Protection, Standard* business</v>
      </c>
      <c r="AN74" s="196"/>
      <c r="AO74" s="196"/>
      <c r="AP74" s="196"/>
      <c r="AQ74" s="196"/>
      <c r="AR74" s="196"/>
      <c r="AS74" s="196"/>
      <c r="AT74" s="197"/>
    </row>
    <row r="75" spans="1:46" ht="15.75" customHeight="1">
      <c r="A75" s="201"/>
      <c r="C75" s="195" t="str">
        <f>Office&amp;" experience for "&amp;Period</f>
        <v>All Offices experience for 1999-2002</v>
      </c>
      <c r="D75" s="196"/>
      <c r="E75" s="196"/>
      <c r="F75" s="196"/>
      <c r="G75" s="196"/>
      <c r="H75" s="196"/>
      <c r="I75" s="196"/>
      <c r="J75" s="197"/>
      <c r="L75" s="195" t="str">
        <f>Office&amp;" experience for "&amp;Period</f>
        <v>All Offices experience for 1999-2002</v>
      </c>
      <c r="M75" s="196"/>
      <c r="N75" s="196"/>
      <c r="O75" s="196"/>
      <c r="P75" s="196"/>
      <c r="Q75" s="196"/>
      <c r="R75" s="196"/>
      <c r="S75" s="197"/>
      <c r="U75" s="195" t="str">
        <f>Office&amp;" experience for "&amp;Period</f>
        <v>All Offices experience for 1999-2002</v>
      </c>
      <c r="V75" s="196"/>
      <c r="W75" s="196"/>
      <c r="X75" s="196"/>
      <c r="Y75" s="196"/>
      <c r="Z75" s="196"/>
      <c r="AA75" s="196"/>
      <c r="AB75" s="197"/>
      <c r="AD75" s="195" t="str">
        <f>Office&amp;" experience for "&amp;Period</f>
        <v>All Offices experience for 1999-2002</v>
      </c>
      <c r="AE75" s="196"/>
      <c r="AF75" s="196"/>
      <c r="AG75" s="196"/>
      <c r="AH75" s="196"/>
      <c r="AI75" s="196"/>
      <c r="AJ75" s="196"/>
      <c r="AK75" s="197"/>
      <c r="AM75" s="195" t="str">
        <f>Office&amp;" experience for "&amp;Period</f>
        <v>All Offices experience for 1999-2002</v>
      </c>
      <c r="AN75" s="196"/>
      <c r="AO75" s="196"/>
      <c r="AP75" s="196"/>
      <c r="AQ75" s="196"/>
      <c r="AR75" s="196"/>
      <c r="AS75" s="196"/>
      <c r="AT75" s="197"/>
    </row>
    <row r="76" spans="1:46" ht="15.75" customHeight="1">
      <c r="A76" s="201"/>
      <c r="C76" s="195" t="str">
        <f>$A$2&amp;", "&amp;$A72&amp;", "&amp;C$1</f>
        <v>Females, CMI Occupation Class 4, Deferred Period 1 week</v>
      </c>
      <c r="D76" s="196"/>
      <c r="E76" s="196"/>
      <c r="F76" s="196"/>
      <c r="G76" s="196"/>
      <c r="H76" s="196"/>
      <c r="I76" s="196"/>
      <c r="J76" s="197"/>
      <c r="L76" s="195" t="str">
        <f>$A$2&amp;", "&amp;$A72&amp;", "&amp;L$1</f>
        <v>Females, CMI Occupation Class 4, Deferred Period 4 weeks</v>
      </c>
      <c r="M76" s="196"/>
      <c r="N76" s="196"/>
      <c r="O76" s="196"/>
      <c r="P76" s="196"/>
      <c r="Q76" s="196"/>
      <c r="R76" s="196"/>
      <c r="S76" s="197"/>
      <c r="U76" s="195" t="str">
        <f>$A$2&amp;", "&amp;$A72&amp;", "&amp;U$1</f>
        <v>Females, CMI Occupation Class 4, Deferred Period 13 weeks</v>
      </c>
      <c r="V76" s="196"/>
      <c r="W76" s="196"/>
      <c r="X76" s="196"/>
      <c r="Y76" s="196"/>
      <c r="Z76" s="196"/>
      <c r="AA76" s="196"/>
      <c r="AB76" s="197"/>
      <c r="AD76" s="195" t="str">
        <f>$A$2&amp;", "&amp;$A72&amp;", "&amp;AD$1</f>
        <v>Females, CMI Occupation Class 4, Deferred Period 26 weeks</v>
      </c>
      <c r="AE76" s="196"/>
      <c r="AF76" s="196"/>
      <c r="AG76" s="196"/>
      <c r="AH76" s="196"/>
      <c r="AI76" s="196"/>
      <c r="AJ76" s="196"/>
      <c r="AK76" s="197"/>
      <c r="AM76" s="195" t="str">
        <f>$A$2&amp;", "&amp;$A72&amp;", "&amp;AM$1</f>
        <v>Females, CMI Occupation Class 4, Deferred Period 52 weeks</v>
      </c>
      <c r="AN76" s="196"/>
      <c r="AO76" s="196"/>
      <c r="AP76" s="196"/>
      <c r="AQ76" s="196"/>
      <c r="AR76" s="196"/>
      <c r="AS76" s="196"/>
      <c r="AT76" s="197"/>
    </row>
    <row r="77" spans="1:46" ht="16.5" customHeight="1" thickBot="1">
      <c r="A77" s="201"/>
      <c r="C77" s="198" t="s">
        <v>75</v>
      </c>
      <c r="D77" s="199"/>
      <c r="E77" s="199"/>
      <c r="F77" s="199"/>
      <c r="G77" s="199"/>
      <c r="H77" s="199"/>
      <c r="I77" s="199"/>
      <c r="J77" s="200"/>
      <c r="L77" s="198" t="s">
        <v>75</v>
      </c>
      <c r="M77" s="199"/>
      <c r="N77" s="199"/>
      <c r="O77" s="199"/>
      <c r="P77" s="199"/>
      <c r="Q77" s="199"/>
      <c r="R77" s="199"/>
      <c r="S77" s="200"/>
      <c r="U77" s="198" t="s">
        <v>75</v>
      </c>
      <c r="V77" s="199"/>
      <c r="W77" s="199"/>
      <c r="X77" s="199"/>
      <c r="Y77" s="199"/>
      <c r="Z77" s="199"/>
      <c r="AA77" s="199"/>
      <c r="AB77" s="200"/>
      <c r="AD77" s="198" t="s">
        <v>75</v>
      </c>
      <c r="AE77" s="199"/>
      <c r="AF77" s="199"/>
      <c r="AG77" s="199"/>
      <c r="AH77" s="199"/>
      <c r="AI77" s="199"/>
      <c r="AJ77" s="199"/>
      <c r="AK77" s="200"/>
      <c r="AM77" s="198" t="s">
        <v>75</v>
      </c>
      <c r="AN77" s="199"/>
      <c r="AO77" s="199"/>
      <c r="AP77" s="199"/>
      <c r="AQ77" s="199"/>
      <c r="AR77" s="199"/>
      <c r="AS77" s="199"/>
      <c r="AT77" s="200"/>
    </row>
    <row r="78" spans="1:46" ht="16.5" customHeight="1" thickTop="1">
      <c r="A78" s="201"/>
      <c r="C78" s="41"/>
      <c r="D78" s="204" t="s">
        <v>188</v>
      </c>
      <c r="E78" s="204"/>
      <c r="F78" s="204" t="s">
        <v>189</v>
      </c>
      <c r="G78" s="204"/>
      <c r="H78" s="42"/>
      <c r="I78" s="42"/>
      <c r="J78" s="43"/>
      <c r="L78" s="41"/>
      <c r="M78" s="204" t="s">
        <v>188</v>
      </c>
      <c r="N78" s="204"/>
      <c r="O78" s="204" t="s">
        <v>189</v>
      </c>
      <c r="P78" s="204"/>
      <c r="Q78" s="42"/>
      <c r="R78" s="42"/>
      <c r="S78" s="43"/>
      <c r="U78" s="41"/>
      <c r="V78" s="204" t="s">
        <v>188</v>
      </c>
      <c r="W78" s="204"/>
      <c r="X78" s="204" t="s">
        <v>189</v>
      </c>
      <c r="Y78" s="204"/>
      <c r="Z78" s="42"/>
      <c r="AA78" s="42"/>
      <c r="AB78" s="43"/>
      <c r="AD78" s="41"/>
      <c r="AE78" s="204" t="s">
        <v>188</v>
      </c>
      <c r="AF78" s="204"/>
      <c r="AG78" s="204" t="s">
        <v>189</v>
      </c>
      <c r="AH78" s="204"/>
      <c r="AI78" s="42"/>
      <c r="AJ78" s="42"/>
      <c r="AK78" s="43"/>
      <c r="AM78" s="41"/>
      <c r="AN78" s="204" t="s">
        <v>188</v>
      </c>
      <c r="AO78" s="204"/>
      <c r="AP78" s="204" t="s">
        <v>189</v>
      </c>
      <c r="AQ78" s="204"/>
      <c r="AR78" s="42"/>
      <c r="AS78" s="42"/>
      <c r="AT78" s="43"/>
    </row>
    <row r="79" spans="1:46" ht="16.5" customHeight="1" thickBot="1">
      <c r="A79" s="201"/>
      <c r="C79" s="38" t="s">
        <v>29</v>
      </c>
      <c r="D79" s="44" t="s">
        <v>18</v>
      </c>
      <c r="E79" s="44" t="s">
        <v>19</v>
      </c>
      <c r="F79" s="44" t="s">
        <v>190</v>
      </c>
      <c r="G79" s="44" t="s">
        <v>191</v>
      </c>
      <c r="H79" s="2" t="s">
        <v>192</v>
      </c>
      <c r="I79" s="44" t="s">
        <v>193</v>
      </c>
      <c r="J79" s="3" t="s">
        <v>194</v>
      </c>
      <c r="L79" s="38" t="s">
        <v>29</v>
      </c>
      <c r="M79" s="44" t="s">
        <v>18</v>
      </c>
      <c r="N79" s="44" t="s">
        <v>19</v>
      </c>
      <c r="O79" s="44" t="s">
        <v>190</v>
      </c>
      <c r="P79" s="44" t="s">
        <v>191</v>
      </c>
      <c r="Q79" s="2" t="s">
        <v>192</v>
      </c>
      <c r="R79" s="44" t="s">
        <v>193</v>
      </c>
      <c r="S79" s="3" t="s">
        <v>194</v>
      </c>
      <c r="U79" s="38" t="s">
        <v>29</v>
      </c>
      <c r="V79" s="44" t="s">
        <v>18</v>
      </c>
      <c r="W79" s="44" t="s">
        <v>19</v>
      </c>
      <c r="X79" s="44" t="s">
        <v>190</v>
      </c>
      <c r="Y79" s="44" t="s">
        <v>191</v>
      </c>
      <c r="Z79" s="2" t="s">
        <v>192</v>
      </c>
      <c r="AA79" s="44" t="s">
        <v>193</v>
      </c>
      <c r="AB79" s="3" t="s">
        <v>194</v>
      </c>
      <c r="AD79" s="38" t="s">
        <v>29</v>
      </c>
      <c r="AE79" s="44" t="s">
        <v>18</v>
      </c>
      <c r="AF79" s="44" t="s">
        <v>19</v>
      </c>
      <c r="AG79" s="44" t="s">
        <v>190</v>
      </c>
      <c r="AH79" s="44" t="s">
        <v>191</v>
      </c>
      <c r="AI79" s="2" t="s">
        <v>192</v>
      </c>
      <c r="AJ79" s="44" t="s">
        <v>193</v>
      </c>
      <c r="AK79" s="3" t="s">
        <v>194</v>
      </c>
      <c r="AM79" s="38" t="s">
        <v>29</v>
      </c>
      <c r="AN79" s="44" t="s">
        <v>18</v>
      </c>
      <c r="AO79" s="44" t="s">
        <v>19</v>
      </c>
      <c r="AP79" s="44" t="s">
        <v>190</v>
      </c>
      <c r="AQ79" s="44" t="s">
        <v>191</v>
      </c>
      <c r="AR79" s="2" t="s">
        <v>192</v>
      </c>
      <c r="AS79" s="44" t="s">
        <v>193</v>
      </c>
      <c r="AT79" s="3" t="s">
        <v>194</v>
      </c>
    </row>
    <row r="80" spans="1:46" ht="16.5" customHeight="1" thickTop="1">
      <c r="A80" s="201"/>
      <c r="C80" s="14"/>
      <c r="D80" s="45"/>
      <c r="E80" s="45"/>
      <c r="F80" s="45"/>
      <c r="G80" s="45"/>
      <c r="H80" s="45"/>
      <c r="I80" s="45"/>
      <c r="J80" s="46"/>
      <c r="L80" s="14"/>
      <c r="M80" s="45"/>
      <c r="N80" s="45"/>
      <c r="O80" s="45"/>
      <c r="P80" s="45"/>
      <c r="Q80" s="45"/>
      <c r="R80" s="45"/>
      <c r="S80" s="46"/>
      <c r="U80" s="14"/>
      <c r="V80" s="45"/>
      <c r="W80" s="45"/>
      <c r="X80" s="45"/>
      <c r="Y80" s="45"/>
      <c r="Z80" s="45"/>
      <c r="AA80" s="45"/>
      <c r="AB80" s="46"/>
      <c r="AD80" s="14"/>
      <c r="AE80" s="45"/>
      <c r="AF80" s="45"/>
      <c r="AG80" s="45"/>
      <c r="AH80" s="45"/>
      <c r="AI80" s="45"/>
      <c r="AJ80" s="45"/>
      <c r="AK80" s="46"/>
      <c r="AM80" s="14"/>
      <c r="AN80" s="45"/>
      <c r="AO80" s="45"/>
      <c r="AP80" s="45"/>
      <c r="AQ80" s="45"/>
      <c r="AR80" s="45"/>
      <c r="AS80" s="45"/>
      <c r="AT80" s="46"/>
    </row>
    <row r="81" spans="1:46" ht="15.75" customHeight="1">
      <c r="A81" s="201"/>
      <c r="C81" s="14" t="s">
        <v>143</v>
      </c>
      <c r="D81" s="47">
        <v>0</v>
      </c>
      <c r="E81" s="48">
        <v>0</v>
      </c>
      <c r="F81" s="49">
        <v>0</v>
      </c>
      <c r="G81" s="50">
        <v>0</v>
      </c>
      <c r="H81" s="49">
        <v>0</v>
      </c>
      <c r="I81" s="50">
        <v>0</v>
      </c>
      <c r="J81" s="51">
        <v>0</v>
      </c>
      <c r="L81" s="14" t="s">
        <v>143</v>
      </c>
      <c r="M81" s="47">
        <v>0.915281</v>
      </c>
      <c r="N81" s="48">
        <v>0</v>
      </c>
      <c r="O81" s="49">
        <v>0</v>
      </c>
      <c r="P81" s="50">
        <v>0.007214020910464433</v>
      </c>
      <c r="Q81" s="49">
        <v>0</v>
      </c>
      <c r="R81" s="50">
        <v>0.018640005262177267</v>
      </c>
      <c r="S81" s="51">
        <v>0</v>
      </c>
      <c r="U81" s="14" t="s">
        <v>143</v>
      </c>
      <c r="V81" s="47">
        <v>13.67968986</v>
      </c>
      <c r="W81" s="48">
        <v>0</v>
      </c>
      <c r="X81" s="49">
        <v>0</v>
      </c>
      <c r="Y81" s="50">
        <v>0.07597171729441649</v>
      </c>
      <c r="Z81" s="49">
        <v>0</v>
      </c>
      <c r="AA81" s="50">
        <v>0.206185010642188</v>
      </c>
      <c r="AB81" s="51">
        <v>0</v>
      </c>
      <c r="AD81" s="14" t="s">
        <v>143</v>
      </c>
      <c r="AE81" s="47">
        <v>0</v>
      </c>
      <c r="AF81" s="48">
        <v>0</v>
      </c>
      <c r="AG81" s="49">
        <v>0</v>
      </c>
      <c r="AH81" s="50">
        <v>0</v>
      </c>
      <c r="AI81" s="49">
        <v>0</v>
      </c>
      <c r="AJ81" s="50">
        <v>0</v>
      </c>
      <c r="AK81" s="51">
        <v>0</v>
      </c>
      <c r="AM81" s="14" t="s">
        <v>143</v>
      </c>
      <c r="AN81" s="47">
        <v>2.06262071</v>
      </c>
      <c r="AO81" s="48">
        <v>0</v>
      </c>
      <c r="AP81" s="49">
        <v>0</v>
      </c>
      <c r="AQ81" s="50">
        <v>0.00222876781829995</v>
      </c>
      <c r="AR81" s="49">
        <v>0</v>
      </c>
      <c r="AS81" s="50">
        <v>0.0030032119795943913</v>
      </c>
      <c r="AT81" s="51">
        <v>0</v>
      </c>
    </row>
    <row r="82" spans="1:46" ht="15.75" customHeight="1">
      <c r="A82" s="201"/>
      <c r="C82" s="14" t="s">
        <v>21</v>
      </c>
      <c r="D82" s="47">
        <v>0</v>
      </c>
      <c r="E82" s="48">
        <v>0</v>
      </c>
      <c r="F82" s="49">
        <v>0</v>
      </c>
      <c r="G82" s="50">
        <v>0</v>
      </c>
      <c r="H82" s="49">
        <v>0</v>
      </c>
      <c r="I82" s="50">
        <v>0</v>
      </c>
      <c r="J82" s="51">
        <v>0</v>
      </c>
      <c r="L82" s="14" t="s">
        <v>21</v>
      </c>
      <c r="M82" s="47">
        <v>15.24512353</v>
      </c>
      <c r="N82" s="48">
        <v>1</v>
      </c>
      <c r="O82" s="49">
        <v>1</v>
      </c>
      <c r="P82" s="50">
        <v>0.10906865492241648</v>
      </c>
      <c r="Q82" s="49">
        <v>916.8537016536303</v>
      </c>
      <c r="R82" s="50">
        <v>0.28181791083296903</v>
      </c>
      <c r="S82" s="51">
        <v>354.8390508766106</v>
      </c>
      <c r="U82" s="14" t="s">
        <v>21</v>
      </c>
      <c r="V82" s="47">
        <v>188.04884367000002</v>
      </c>
      <c r="W82" s="48">
        <v>4</v>
      </c>
      <c r="X82" s="49">
        <v>4</v>
      </c>
      <c r="Y82" s="50">
        <v>0.5766099702941758</v>
      </c>
      <c r="Z82" s="49">
        <v>693.7098222493921</v>
      </c>
      <c r="AA82" s="50">
        <v>1.5649025334094167</v>
      </c>
      <c r="AB82" s="51">
        <v>255.6069732525318</v>
      </c>
      <c r="AD82" s="14" t="s">
        <v>21</v>
      </c>
      <c r="AE82" s="47">
        <v>36.620764949999995</v>
      </c>
      <c r="AF82" s="48">
        <v>1</v>
      </c>
      <c r="AG82" s="49">
        <v>1</v>
      </c>
      <c r="AH82" s="50">
        <v>0.05119020965255747</v>
      </c>
      <c r="AI82" s="49">
        <v>1953.4985435443316</v>
      </c>
      <c r="AJ82" s="50">
        <v>0.13946173456499147</v>
      </c>
      <c r="AK82" s="51">
        <v>717.0425659190288</v>
      </c>
      <c r="AM82" s="14" t="s">
        <v>21</v>
      </c>
      <c r="AN82" s="47">
        <v>71.39923791999999</v>
      </c>
      <c r="AO82" s="48">
        <v>0</v>
      </c>
      <c r="AP82" s="49">
        <v>0</v>
      </c>
      <c r="AQ82" s="50">
        <v>0.054882956888285934</v>
      </c>
      <c r="AR82" s="49">
        <v>0</v>
      </c>
      <c r="AS82" s="50">
        <v>0.07395348777432881</v>
      </c>
      <c r="AT82" s="51">
        <v>0</v>
      </c>
    </row>
    <row r="83" spans="1:46" ht="15.75" customHeight="1">
      <c r="A83" s="201"/>
      <c r="C83" s="14" t="s">
        <v>22</v>
      </c>
      <c r="D83" s="47">
        <v>0</v>
      </c>
      <c r="E83" s="48">
        <v>0</v>
      </c>
      <c r="F83" s="49">
        <v>0</v>
      </c>
      <c r="G83" s="50">
        <v>0</v>
      </c>
      <c r="H83" s="49">
        <v>0</v>
      </c>
      <c r="I83" s="50">
        <v>0</v>
      </c>
      <c r="J83" s="51">
        <v>0</v>
      </c>
      <c r="L83" s="14" t="s">
        <v>22</v>
      </c>
      <c r="M83" s="47">
        <v>18.315957079999997</v>
      </c>
      <c r="N83" s="48">
        <v>0</v>
      </c>
      <c r="O83" s="49">
        <v>0</v>
      </c>
      <c r="P83" s="50">
        <v>0.12010727494673293</v>
      </c>
      <c r="Q83" s="49">
        <v>0</v>
      </c>
      <c r="R83" s="50">
        <v>0.3103401369110727</v>
      </c>
      <c r="S83" s="51">
        <v>0</v>
      </c>
      <c r="U83" s="14" t="s">
        <v>22</v>
      </c>
      <c r="V83" s="47">
        <v>290.23670139</v>
      </c>
      <c r="W83" s="48">
        <v>0</v>
      </c>
      <c r="X83" s="49">
        <v>0</v>
      </c>
      <c r="Y83" s="50">
        <v>0.47911443121899955</v>
      </c>
      <c r="Z83" s="49">
        <v>0</v>
      </c>
      <c r="AA83" s="50">
        <v>1.3003025022704802</v>
      </c>
      <c r="AB83" s="51">
        <v>0</v>
      </c>
      <c r="AD83" s="14" t="s">
        <v>22</v>
      </c>
      <c r="AE83" s="47">
        <v>107.85609721</v>
      </c>
      <c r="AF83" s="48">
        <v>0</v>
      </c>
      <c r="AG83" s="49">
        <v>0</v>
      </c>
      <c r="AH83" s="50">
        <v>0.09847580270893978</v>
      </c>
      <c r="AI83" s="49">
        <v>0</v>
      </c>
      <c r="AJ83" s="50">
        <v>0.26828579823529786</v>
      </c>
      <c r="AK83" s="51">
        <v>0</v>
      </c>
      <c r="AM83" s="14" t="s">
        <v>22</v>
      </c>
      <c r="AN83" s="47">
        <v>201.54982072</v>
      </c>
      <c r="AO83" s="48">
        <v>0</v>
      </c>
      <c r="AP83" s="49">
        <v>0</v>
      </c>
      <c r="AQ83" s="50">
        <v>0.1256455124572577</v>
      </c>
      <c r="AR83" s="49">
        <v>0</v>
      </c>
      <c r="AS83" s="50">
        <v>0.16930435960877185</v>
      </c>
      <c r="AT83" s="51">
        <v>0</v>
      </c>
    </row>
    <row r="84" spans="1:46" ht="15.75" customHeight="1">
      <c r="A84" s="201"/>
      <c r="C84" s="14" t="s">
        <v>23</v>
      </c>
      <c r="D84" s="47">
        <v>0</v>
      </c>
      <c r="E84" s="48">
        <v>0</v>
      </c>
      <c r="F84" s="49">
        <v>0</v>
      </c>
      <c r="G84" s="50">
        <v>0</v>
      </c>
      <c r="H84" s="49">
        <v>0</v>
      </c>
      <c r="I84" s="50">
        <v>0</v>
      </c>
      <c r="J84" s="51">
        <v>0</v>
      </c>
      <c r="L84" s="14" t="s">
        <v>23</v>
      </c>
      <c r="M84" s="47">
        <v>22.07630357</v>
      </c>
      <c r="N84" s="48">
        <v>0</v>
      </c>
      <c r="O84" s="49">
        <v>0</v>
      </c>
      <c r="P84" s="50">
        <v>0.15488681410777172</v>
      </c>
      <c r="Q84" s="49">
        <v>0</v>
      </c>
      <c r="R84" s="50">
        <v>0.4002055255790586</v>
      </c>
      <c r="S84" s="51">
        <v>0</v>
      </c>
      <c r="U84" s="14" t="s">
        <v>23</v>
      </c>
      <c r="V84" s="47">
        <v>279.08391981</v>
      </c>
      <c r="W84" s="48">
        <v>0</v>
      </c>
      <c r="X84" s="49">
        <v>0</v>
      </c>
      <c r="Y84" s="50">
        <v>0.376919876154264</v>
      </c>
      <c r="Z84" s="49">
        <v>0</v>
      </c>
      <c r="AA84" s="50">
        <v>1.0229494796720984</v>
      </c>
      <c r="AB84" s="51">
        <v>0</v>
      </c>
      <c r="AD84" s="14" t="s">
        <v>23</v>
      </c>
      <c r="AE84" s="47">
        <v>141.81092758</v>
      </c>
      <c r="AF84" s="48">
        <v>1</v>
      </c>
      <c r="AG84" s="49">
        <v>1</v>
      </c>
      <c r="AH84" s="50">
        <v>0.11645625118771642</v>
      </c>
      <c r="AI84" s="49">
        <v>858.6915599645183</v>
      </c>
      <c r="AJ84" s="50">
        <v>0.31727142556767923</v>
      </c>
      <c r="AK84" s="51">
        <v>315.1875395682879</v>
      </c>
      <c r="AM84" s="14" t="s">
        <v>23</v>
      </c>
      <c r="AN84" s="47">
        <v>250.3899127</v>
      </c>
      <c r="AO84" s="48">
        <v>1</v>
      </c>
      <c r="AP84" s="49">
        <v>1</v>
      </c>
      <c r="AQ84" s="50">
        <v>0.16701999867460285</v>
      </c>
      <c r="AR84" s="49">
        <v>598.7306956864804</v>
      </c>
      <c r="AS84" s="50">
        <v>0.22505550229723445</v>
      </c>
      <c r="AT84" s="51">
        <v>444.3348373146122</v>
      </c>
    </row>
    <row r="85" spans="1:46" ht="15.75" customHeight="1">
      <c r="A85" s="201"/>
      <c r="C85" s="14" t="s">
        <v>24</v>
      </c>
      <c r="D85" s="47">
        <v>0</v>
      </c>
      <c r="E85" s="48">
        <v>0</v>
      </c>
      <c r="F85" s="49">
        <v>0</v>
      </c>
      <c r="G85" s="50">
        <v>0</v>
      </c>
      <c r="H85" s="49">
        <v>0</v>
      </c>
      <c r="I85" s="50">
        <v>0</v>
      </c>
      <c r="J85" s="51">
        <v>0</v>
      </c>
      <c r="L85" s="14" t="s">
        <v>24</v>
      </c>
      <c r="M85" s="47">
        <v>19.60016568</v>
      </c>
      <c r="N85" s="48">
        <v>0</v>
      </c>
      <c r="O85" s="49">
        <v>0</v>
      </c>
      <c r="P85" s="50">
        <v>0.1733725972620044</v>
      </c>
      <c r="Q85" s="49">
        <v>0</v>
      </c>
      <c r="R85" s="50">
        <v>0.44797016329594336</v>
      </c>
      <c r="S85" s="51">
        <v>0</v>
      </c>
      <c r="U85" s="14" t="s">
        <v>24</v>
      </c>
      <c r="V85" s="47">
        <v>193.11796154</v>
      </c>
      <c r="W85" s="48">
        <v>0</v>
      </c>
      <c r="X85" s="49">
        <v>0</v>
      </c>
      <c r="Y85" s="50">
        <v>0.31261597741067015</v>
      </c>
      <c r="Z85" s="49">
        <v>0</v>
      </c>
      <c r="AA85" s="50">
        <v>0.8484305860764616</v>
      </c>
      <c r="AB85" s="51">
        <v>0</v>
      </c>
      <c r="AD85" s="14" t="s">
        <v>24</v>
      </c>
      <c r="AE85" s="47">
        <v>126.91264079999999</v>
      </c>
      <c r="AF85" s="48">
        <v>0</v>
      </c>
      <c r="AG85" s="49">
        <v>0</v>
      </c>
      <c r="AH85" s="50">
        <v>0.12811275555665275</v>
      </c>
      <c r="AI85" s="49">
        <v>0</v>
      </c>
      <c r="AJ85" s="50">
        <v>0.349028207368143</v>
      </c>
      <c r="AK85" s="51">
        <v>0</v>
      </c>
      <c r="AM85" s="14" t="s">
        <v>24</v>
      </c>
      <c r="AN85" s="47">
        <v>182.94200541</v>
      </c>
      <c r="AO85" s="48">
        <v>0</v>
      </c>
      <c r="AP85" s="49">
        <v>0</v>
      </c>
      <c r="AQ85" s="50">
        <v>0.16545033997489736</v>
      </c>
      <c r="AR85" s="49">
        <v>0</v>
      </c>
      <c r="AS85" s="50">
        <v>0.22294042428321958</v>
      </c>
      <c r="AT85" s="51">
        <v>0</v>
      </c>
    </row>
    <row r="86" spans="1:46" ht="15.75" customHeight="1">
      <c r="A86" s="201"/>
      <c r="C86" s="14" t="s">
        <v>25</v>
      </c>
      <c r="D86" s="47">
        <v>0</v>
      </c>
      <c r="E86" s="48">
        <v>0</v>
      </c>
      <c r="F86" s="49">
        <v>0</v>
      </c>
      <c r="G86" s="50">
        <v>0</v>
      </c>
      <c r="H86" s="49">
        <v>0</v>
      </c>
      <c r="I86" s="50">
        <v>0</v>
      </c>
      <c r="J86" s="51">
        <v>0</v>
      </c>
      <c r="L86" s="14" t="s">
        <v>25</v>
      </c>
      <c r="M86" s="47">
        <v>14.82725891</v>
      </c>
      <c r="N86" s="48">
        <v>1</v>
      </c>
      <c r="O86" s="49">
        <v>1</v>
      </c>
      <c r="P86" s="50">
        <v>0.17276924908883207</v>
      </c>
      <c r="Q86" s="49">
        <v>578.8067062129986</v>
      </c>
      <c r="R86" s="50">
        <v>0.44641119732364576</v>
      </c>
      <c r="S86" s="51">
        <v>224.00871797017342</v>
      </c>
      <c r="U86" s="14" t="s">
        <v>25</v>
      </c>
      <c r="V86" s="47">
        <v>145.50859398</v>
      </c>
      <c r="W86" s="48">
        <v>3</v>
      </c>
      <c r="X86" s="49">
        <v>3</v>
      </c>
      <c r="Y86" s="50">
        <v>0.3729451796804472</v>
      </c>
      <c r="Z86" s="49">
        <v>804.4077691446522</v>
      </c>
      <c r="AA86" s="50">
        <v>1.0121622701165023</v>
      </c>
      <c r="AB86" s="51">
        <v>296.39516197878953</v>
      </c>
      <c r="AD86" s="14" t="s">
        <v>25</v>
      </c>
      <c r="AE86" s="47">
        <v>124.02126316</v>
      </c>
      <c r="AF86" s="48">
        <v>0</v>
      </c>
      <c r="AG86" s="49">
        <v>0</v>
      </c>
      <c r="AH86" s="50">
        <v>0.20645351133702694</v>
      </c>
      <c r="AI86" s="49">
        <v>0</v>
      </c>
      <c r="AJ86" s="50">
        <v>0.5624584269827549</v>
      </c>
      <c r="AK86" s="51">
        <v>0</v>
      </c>
      <c r="AM86" s="14" t="s">
        <v>25</v>
      </c>
      <c r="AN86" s="47">
        <v>157.87295044</v>
      </c>
      <c r="AO86" s="48">
        <v>0</v>
      </c>
      <c r="AP86" s="49">
        <v>0</v>
      </c>
      <c r="AQ86" s="50">
        <v>0.2541941153326798</v>
      </c>
      <c r="AR86" s="49">
        <v>0</v>
      </c>
      <c r="AS86" s="50">
        <v>0.34252056496930416</v>
      </c>
      <c r="AT86" s="51">
        <v>0</v>
      </c>
    </row>
    <row r="87" spans="1:46" ht="15.75" customHeight="1">
      <c r="A87" s="201"/>
      <c r="C87" s="14" t="s">
        <v>26</v>
      </c>
      <c r="D87" s="47">
        <v>0</v>
      </c>
      <c r="E87" s="48">
        <v>0</v>
      </c>
      <c r="F87" s="49">
        <v>0</v>
      </c>
      <c r="G87" s="50">
        <v>0</v>
      </c>
      <c r="H87" s="49">
        <v>0</v>
      </c>
      <c r="I87" s="50">
        <v>0</v>
      </c>
      <c r="J87" s="51">
        <v>0</v>
      </c>
      <c r="L87" s="14" t="s">
        <v>26</v>
      </c>
      <c r="M87" s="47">
        <v>10.51880354</v>
      </c>
      <c r="N87" s="48">
        <v>0</v>
      </c>
      <c r="O87" s="49">
        <v>0</v>
      </c>
      <c r="P87" s="50">
        <v>0.1769035645725155</v>
      </c>
      <c r="Q87" s="49">
        <v>0</v>
      </c>
      <c r="R87" s="50">
        <v>0.4570936812431994</v>
      </c>
      <c r="S87" s="51">
        <v>0</v>
      </c>
      <c r="U87" s="14" t="s">
        <v>26</v>
      </c>
      <c r="V87" s="47">
        <v>117.90737659999999</v>
      </c>
      <c r="W87" s="48">
        <v>1</v>
      </c>
      <c r="X87" s="49">
        <v>1</v>
      </c>
      <c r="Y87" s="50">
        <v>0.5088265042774478</v>
      </c>
      <c r="Z87" s="49">
        <v>196.53064287994127</v>
      </c>
      <c r="AA87" s="50">
        <v>1.3809401963746764</v>
      </c>
      <c r="AB87" s="51">
        <v>72.4144320387847</v>
      </c>
      <c r="AD87" s="14" t="s">
        <v>26</v>
      </c>
      <c r="AE87" s="47">
        <v>123.96809722</v>
      </c>
      <c r="AF87" s="48">
        <v>0</v>
      </c>
      <c r="AG87" s="49">
        <v>0</v>
      </c>
      <c r="AH87" s="50">
        <v>0.380443486748368</v>
      </c>
      <c r="AI87" s="49">
        <v>0</v>
      </c>
      <c r="AJ87" s="50">
        <v>1.0364737500783023</v>
      </c>
      <c r="AK87" s="51">
        <v>0</v>
      </c>
      <c r="AM87" s="14" t="s">
        <v>26</v>
      </c>
      <c r="AN87" s="47">
        <v>179.1798522</v>
      </c>
      <c r="AO87" s="48">
        <v>0</v>
      </c>
      <c r="AP87" s="49">
        <v>0</v>
      </c>
      <c r="AQ87" s="50">
        <v>0.49402044820409025</v>
      </c>
      <c r="AR87" s="49">
        <v>0</v>
      </c>
      <c r="AS87" s="50">
        <v>0.6656808825168721</v>
      </c>
      <c r="AT87" s="51">
        <v>0</v>
      </c>
    </row>
    <row r="88" spans="1:46" ht="15.75" customHeight="1">
      <c r="A88" s="201"/>
      <c r="C88" s="14" t="s">
        <v>27</v>
      </c>
      <c r="D88" s="47">
        <v>0</v>
      </c>
      <c r="E88" s="48">
        <v>0</v>
      </c>
      <c r="F88" s="49">
        <v>0</v>
      </c>
      <c r="G88" s="50">
        <v>0</v>
      </c>
      <c r="H88" s="49">
        <v>0</v>
      </c>
      <c r="I88" s="50">
        <v>0</v>
      </c>
      <c r="J88" s="51">
        <v>0</v>
      </c>
      <c r="L88" s="14" t="s">
        <v>27</v>
      </c>
      <c r="M88" s="47">
        <v>11.508039570000001</v>
      </c>
      <c r="N88" s="48">
        <v>1</v>
      </c>
      <c r="O88" s="49">
        <v>1</v>
      </c>
      <c r="P88" s="50">
        <v>0.23914761057706643</v>
      </c>
      <c r="Q88" s="49">
        <v>418.1517839910616</v>
      </c>
      <c r="R88" s="50">
        <v>0.6179234541900785</v>
      </c>
      <c r="S88" s="51">
        <v>161.83234237494915</v>
      </c>
      <c r="U88" s="14" t="s">
        <v>27</v>
      </c>
      <c r="V88" s="47">
        <v>89.92459588999999</v>
      </c>
      <c r="W88" s="48">
        <v>2</v>
      </c>
      <c r="X88" s="49">
        <v>2</v>
      </c>
      <c r="Y88" s="50">
        <v>0.6462388780082227</v>
      </c>
      <c r="Z88" s="49">
        <v>309.4830825041375</v>
      </c>
      <c r="AA88" s="50">
        <v>1.7538733450390729</v>
      </c>
      <c r="AB88" s="51">
        <v>114.03331977517703</v>
      </c>
      <c r="AD88" s="14" t="s">
        <v>27</v>
      </c>
      <c r="AE88" s="47">
        <v>140.61334152</v>
      </c>
      <c r="AF88" s="48">
        <v>2</v>
      </c>
      <c r="AG88" s="49">
        <v>2</v>
      </c>
      <c r="AH88" s="50">
        <v>0.7238670049449898</v>
      </c>
      <c r="AI88" s="49">
        <v>276.2938476733015</v>
      </c>
      <c r="AJ88" s="50">
        <v>1.9720909288940565</v>
      </c>
      <c r="AK88" s="51">
        <v>101.41520204251408</v>
      </c>
      <c r="AM88" s="14" t="s">
        <v>27</v>
      </c>
      <c r="AN88" s="47">
        <v>131.47831779</v>
      </c>
      <c r="AO88" s="48">
        <v>1</v>
      </c>
      <c r="AP88" s="49">
        <v>1</v>
      </c>
      <c r="AQ88" s="50">
        <v>0.6336747031787805</v>
      </c>
      <c r="AR88" s="49">
        <v>157.80967663433253</v>
      </c>
      <c r="AS88" s="50">
        <v>0.8538616917055277</v>
      </c>
      <c r="AT88" s="51">
        <v>117.11498591798532</v>
      </c>
    </row>
    <row r="89" spans="1:46" ht="15.75" customHeight="1">
      <c r="A89" s="201"/>
      <c r="C89" s="14" t="s">
        <v>28</v>
      </c>
      <c r="D89" s="47">
        <v>0</v>
      </c>
      <c r="E89" s="48">
        <v>0</v>
      </c>
      <c r="F89" s="49">
        <v>0</v>
      </c>
      <c r="G89" s="50">
        <v>0</v>
      </c>
      <c r="H89" s="49">
        <v>0</v>
      </c>
      <c r="I89" s="50">
        <v>0</v>
      </c>
      <c r="J89" s="51">
        <v>0</v>
      </c>
      <c r="L89" s="14" t="s">
        <v>28</v>
      </c>
      <c r="M89" s="47">
        <v>0.2563385</v>
      </c>
      <c r="N89" s="48">
        <v>0</v>
      </c>
      <c r="O89" s="49">
        <v>0</v>
      </c>
      <c r="P89" s="50">
        <v>0.00758475340396036</v>
      </c>
      <c r="Q89" s="49">
        <v>0</v>
      </c>
      <c r="R89" s="50">
        <v>0.019597925361854285</v>
      </c>
      <c r="S89" s="51">
        <v>0</v>
      </c>
      <c r="U89" s="14" t="s">
        <v>28</v>
      </c>
      <c r="V89" s="47">
        <v>30.630041950000003</v>
      </c>
      <c r="W89" s="48">
        <v>0</v>
      </c>
      <c r="X89" s="49">
        <v>0</v>
      </c>
      <c r="Y89" s="50">
        <v>0.3353956970145205</v>
      </c>
      <c r="Z89" s="49">
        <v>0</v>
      </c>
      <c r="AA89" s="50">
        <v>0.9102540763991047</v>
      </c>
      <c r="AB89" s="51">
        <v>0</v>
      </c>
      <c r="AD89" s="14" t="s">
        <v>28</v>
      </c>
      <c r="AE89" s="47">
        <v>64.41698835</v>
      </c>
      <c r="AF89" s="48">
        <v>2</v>
      </c>
      <c r="AG89" s="49">
        <v>2</v>
      </c>
      <c r="AH89" s="50">
        <v>0.49733453461591975</v>
      </c>
      <c r="AI89" s="49">
        <v>402.14380076070023</v>
      </c>
      <c r="AJ89" s="50">
        <v>1.354929728308776</v>
      </c>
      <c r="AK89" s="51">
        <v>147.60913117585818</v>
      </c>
      <c r="AM89" s="14" t="s">
        <v>28</v>
      </c>
      <c r="AN89" s="47">
        <v>47.84238264</v>
      </c>
      <c r="AO89" s="48">
        <v>1</v>
      </c>
      <c r="AP89" s="49">
        <v>1</v>
      </c>
      <c r="AQ89" s="50">
        <v>0.32926727565209757</v>
      </c>
      <c r="AR89" s="49">
        <v>303.704641774543</v>
      </c>
      <c r="AS89" s="50">
        <v>0.44367987486514676</v>
      </c>
      <c r="AT89" s="51">
        <v>225.3877303548967</v>
      </c>
    </row>
    <row r="90" spans="1:46" ht="15.75" customHeight="1">
      <c r="A90" s="201"/>
      <c r="C90" s="14" t="s">
        <v>144</v>
      </c>
      <c r="D90" s="47">
        <v>0</v>
      </c>
      <c r="E90" s="48">
        <v>0</v>
      </c>
      <c r="F90" s="49">
        <v>0</v>
      </c>
      <c r="G90" s="50">
        <v>0</v>
      </c>
      <c r="H90" s="49">
        <v>0</v>
      </c>
      <c r="I90" s="50">
        <v>0</v>
      </c>
      <c r="J90" s="51">
        <v>0</v>
      </c>
      <c r="L90" s="14" t="s">
        <v>144</v>
      </c>
      <c r="M90" s="47">
        <v>0</v>
      </c>
      <c r="N90" s="48">
        <v>0</v>
      </c>
      <c r="O90" s="49">
        <v>0</v>
      </c>
      <c r="P90" s="50">
        <v>0</v>
      </c>
      <c r="Q90" s="49">
        <v>0</v>
      </c>
      <c r="R90" s="50">
        <v>0</v>
      </c>
      <c r="S90" s="51">
        <v>0</v>
      </c>
      <c r="U90" s="14" t="s">
        <v>144</v>
      </c>
      <c r="V90" s="47">
        <v>0</v>
      </c>
      <c r="W90" s="48">
        <v>0</v>
      </c>
      <c r="X90" s="49">
        <v>0</v>
      </c>
      <c r="Y90" s="50">
        <v>0</v>
      </c>
      <c r="Z90" s="49">
        <v>0</v>
      </c>
      <c r="AA90" s="50">
        <v>0</v>
      </c>
      <c r="AB90" s="51">
        <v>0</v>
      </c>
      <c r="AD90" s="14" t="s">
        <v>144</v>
      </c>
      <c r="AE90" s="47">
        <v>0</v>
      </c>
      <c r="AF90" s="48">
        <v>0</v>
      </c>
      <c r="AG90" s="49">
        <v>0</v>
      </c>
      <c r="AH90" s="50">
        <v>0</v>
      </c>
      <c r="AI90" s="49">
        <v>0</v>
      </c>
      <c r="AJ90" s="50">
        <v>0</v>
      </c>
      <c r="AK90" s="51">
        <v>0</v>
      </c>
      <c r="AM90" s="14" t="s">
        <v>144</v>
      </c>
      <c r="AN90" s="47">
        <v>0</v>
      </c>
      <c r="AO90" s="48">
        <v>0</v>
      </c>
      <c r="AP90" s="49">
        <v>0</v>
      </c>
      <c r="AQ90" s="50">
        <v>0</v>
      </c>
      <c r="AR90" s="49">
        <v>0</v>
      </c>
      <c r="AS90" s="50">
        <v>0</v>
      </c>
      <c r="AT90" s="51">
        <v>0</v>
      </c>
    </row>
    <row r="91" spans="1:46" ht="15.75" customHeight="1">
      <c r="A91" s="201"/>
      <c r="C91" s="14"/>
      <c r="D91" s="52"/>
      <c r="E91" s="53"/>
      <c r="F91" s="54"/>
      <c r="G91" s="55"/>
      <c r="H91" s="54"/>
      <c r="I91" s="55"/>
      <c r="J91" s="56"/>
      <c r="L91" s="14"/>
      <c r="M91" s="52"/>
      <c r="N91" s="53"/>
      <c r="O91" s="54"/>
      <c r="P91" s="55"/>
      <c r="Q91" s="54"/>
      <c r="R91" s="55"/>
      <c r="S91" s="56"/>
      <c r="U91" s="14"/>
      <c r="V91" s="52"/>
      <c r="W91" s="53"/>
      <c r="X91" s="54"/>
      <c r="Y91" s="55"/>
      <c r="Z91" s="54"/>
      <c r="AA91" s="55"/>
      <c r="AB91" s="56"/>
      <c r="AD91" s="14"/>
      <c r="AE91" s="52"/>
      <c r="AF91" s="53"/>
      <c r="AG91" s="54"/>
      <c r="AH91" s="55"/>
      <c r="AI91" s="54"/>
      <c r="AJ91" s="55"/>
      <c r="AK91" s="56"/>
      <c r="AM91" s="14"/>
      <c r="AN91" s="52"/>
      <c r="AO91" s="53"/>
      <c r="AP91" s="54"/>
      <c r="AQ91" s="55"/>
      <c r="AR91" s="54"/>
      <c r="AS91" s="55"/>
      <c r="AT91" s="56"/>
    </row>
    <row r="92" spans="1:46" ht="15.75" customHeight="1">
      <c r="A92" s="201"/>
      <c r="C92" s="14" t="s">
        <v>30</v>
      </c>
      <c r="D92" s="47">
        <v>0</v>
      </c>
      <c r="E92" s="48">
        <v>0</v>
      </c>
      <c r="F92" s="49">
        <v>0</v>
      </c>
      <c r="G92" s="50">
        <v>0</v>
      </c>
      <c r="H92" s="49">
        <v>0</v>
      </c>
      <c r="I92" s="50">
        <v>0</v>
      </c>
      <c r="J92" s="51">
        <v>0</v>
      </c>
      <c r="L92" s="14" t="s">
        <v>30</v>
      </c>
      <c r="M92" s="47">
        <v>113.26327138000002</v>
      </c>
      <c r="N92" s="48">
        <v>3</v>
      </c>
      <c r="O92" s="49">
        <v>3</v>
      </c>
      <c r="P92" s="50">
        <v>1.1610545397917647</v>
      </c>
      <c r="Q92" s="49">
        <v>258.3857947395004</v>
      </c>
      <c r="R92" s="50">
        <v>2.999999999999999</v>
      </c>
      <c r="S92" s="51">
        <v>100.00000000000003</v>
      </c>
      <c r="U92" s="14" t="s">
        <v>30</v>
      </c>
      <c r="V92" s="47">
        <v>1348.1377246900001</v>
      </c>
      <c r="W92" s="48">
        <v>10</v>
      </c>
      <c r="X92" s="49">
        <v>10</v>
      </c>
      <c r="Y92" s="50">
        <v>3.684638231353164</v>
      </c>
      <c r="Z92" s="49">
        <v>271.3970645722675</v>
      </c>
      <c r="AA92" s="50">
        <v>9.999999999999998</v>
      </c>
      <c r="AB92" s="51">
        <v>100.00000000000001</v>
      </c>
      <c r="AD92" s="14" t="s">
        <v>30</v>
      </c>
      <c r="AE92" s="47">
        <v>866.22012079</v>
      </c>
      <c r="AF92" s="48">
        <v>6</v>
      </c>
      <c r="AG92" s="49">
        <v>6</v>
      </c>
      <c r="AH92" s="50">
        <v>2.2023335567521705</v>
      </c>
      <c r="AI92" s="49">
        <v>272.43829535287705</v>
      </c>
      <c r="AJ92" s="50">
        <v>6.000000000000001</v>
      </c>
      <c r="AK92" s="51">
        <v>99.99999999999999</v>
      </c>
      <c r="AM92" s="14" t="s">
        <v>30</v>
      </c>
      <c r="AN92" s="47">
        <v>1224.7171005300002</v>
      </c>
      <c r="AO92" s="48">
        <v>3</v>
      </c>
      <c r="AP92" s="49">
        <v>3</v>
      </c>
      <c r="AQ92" s="50">
        <v>2.226384118180992</v>
      </c>
      <c r="AR92" s="49">
        <v>134.74763745849347</v>
      </c>
      <c r="AS92" s="50">
        <v>3</v>
      </c>
      <c r="AT92" s="51">
        <v>100</v>
      </c>
    </row>
    <row r="93" spans="1:46" ht="16.5" customHeight="1" thickBot="1">
      <c r="A93" s="202"/>
      <c r="C93" s="38"/>
      <c r="D93" s="65"/>
      <c r="E93" s="66"/>
      <c r="F93" s="64"/>
      <c r="G93" s="67"/>
      <c r="H93" s="64"/>
      <c r="I93" s="67"/>
      <c r="J93" s="68"/>
      <c r="L93" s="38"/>
      <c r="M93" s="65"/>
      <c r="N93" s="66"/>
      <c r="O93" s="64"/>
      <c r="P93" s="67"/>
      <c r="Q93" s="64"/>
      <c r="R93" s="67"/>
      <c r="S93" s="68"/>
      <c r="U93" s="38"/>
      <c r="V93" s="65"/>
      <c r="W93" s="66"/>
      <c r="X93" s="64"/>
      <c r="Y93" s="67"/>
      <c r="Z93" s="64"/>
      <c r="AA93" s="67"/>
      <c r="AB93" s="68"/>
      <c r="AD93" s="38"/>
      <c r="AE93" s="65"/>
      <c r="AF93" s="66"/>
      <c r="AG93" s="64"/>
      <c r="AH93" s="67"/>
      <c r="AI93" s="64"/>
      <c r="AJ93" s="67"/>
      <c r="AK93" s="68"/>
      <c r="AM93" s="38"/>
      <c r="AN93" s="65"/>
      <c r="AO93" s="66"/>
      <c r="AP93" s="64"/>
      <c r="AQ93" s="67"/>
      <c r="AR93" s="64"/>
      <c r="AS93" s="67"/>
      <c r="AT93" s="68"/>
    </row>
    <row r="94" spans="1:46" ht="17.25" thickBot="1" thickTop="1">
      <c r="A94" s="96"/>
      <c r="B94" s="58"/>
      <c r="C94" s="63"/>
      <c r="D94" s="47"/>
      <c r="E94" s="48"/>
      <c r="F94" s="49"/>
      <c r="G94" s="50"/>
      <c r="H94" s="49"/>
      <c r="I94" s="50"/>
      <c r="J94" s="64"/>
      <c r="L94" s="63"/>
      <c r="M94" s="47"/>
      <c r="N94" s="48"/>
      <c r="O94" s="49"/>
      <c r="P94" s="50"/>
      <c r="Q94" s="49"/>
      <c r="R94" s="50"/>
      <c r="S94" s="64"/>
      <c r="U94" s="63"/>
      <c r="V94" s="47"/>
      <c r="W94" s="48"/>
      <c r="X94" s="49"/>
      <c r="Y94" s="50"/>
      <c r="Z94" s="49"/>
      <c r="AA94" s="50"/>
      <c r="AB94" s="64"/>
      <c r="AD94" s="63"/>
      <c r="AE94" s="47"/>
      <c r="AF94" s="48"/>
      <c r="AG94" s="49"/>
      <c r="AH94" s="50"/>
      <c r="AI94" s="49"/>
      <c r="AJ94" s="50"/>
      <c r="AK94" s="64"/>
      <c r="AM94" s="63"/>
      <c r="AN94" s="47"/>
      <c r="AO94" s="48"/>
      <c r="AP94" s="49"/>
      <c r="AQ94" s="50"/>
      <c r="AR94" s="49"/>
      <c r="AS94" s="50"/>
      <c r="AT94" s="64"/>
    </row>
    <row r="95" spans="1:46" s="90" customFormat="1" ht="16.5" customHeight="1" thickTop="1">
      <c r="A95" s="203" t="s">
        <v>169</v>
      </c>
      <c r="C95" s="192" t="s">
        <v>126</v>
      </c>
      <c r="D95" s="193"/>
      <c r="E95" s="193"/>
      <c r="F95" s="193"/>
      <c r="G95" s="193"/>
      <c r="H95" s="193"/>
      <c r="I95" s="193"/>
      <c r="J95" s="194"/>
      <c r="L95" s="192" t="s">
        <v>127</v>
      </c>
      <c r="M95" s="193"/>
      <c r="N95" s="193"/>
      <c r="O95" s="193"/>
      <c r="P95" s="193"/>
      <c r="Q95" s="193"/>
      <c r="R95" s="193"/>
      <c r="S95" s="194"/>
      <c r="U95" s="192" t="s">
        <v>128</v>
      </c>
      <c r="V95" s="193"/>
      <c r="W95" s="193"/>
      <c r="X95" s="193"/>
      <c r="Y95" s="193"/>
      <c r="Z95" s="193"/>
      <c r="AA95" s="193"/>
      <c r="AB95" s="194"/>
      <c r="AD95" s="192" t="s">
        <v>129</v>
      </c>
      <c r="AE95" s="193"/>
      <c r="AF95" s="193"/>
      <c r="AG95" s="193"/>
      <c r="AH95" s="193"/>
      <c r="AI95" s="193"/>
      <c r="AJ95" s="193"/>
      <c r="AK95" s="194"/>
      <c r="AM95" s="192" t="s">
        <v>130</v>
      </c>
      <c r="AN95" s="193"/>
      <c r="AO95" s="193"/>
      <c r="AP95" s="193"/>
      <c r="AQ95" s="193"/>
      <c r="AR95" s="193"/>
      <c r="AS95" s="193"/>
      <c r="AT95" s="194"/>
    </row>
    <row r="96" spans="1:46" ht="15.75" customHeight="1">
      <c r="A96" s="201"/>
      <c r="C96" s="195" t="str">
        <f>"Comparison of actual Claim Inceptions with those expected using "&amp;Comparison_Basis</f>
        <v>Comparison of actual Claim Inceptions with those expected using IPM 1991-98</v>
      </c>
      <c r="D96" s="196"/>
      <c r="E96" s="196"/>
      <c r="F96" s="196"/>
      <c r="G96" s="196"/>
      <c r="H96" s="196"/>
      <c r="I96" s="196"/>
      <c r="J96" s="197"/>
      <c r="L96" s="195" t="str">
        <f>"Comparison of actual Claim Inceptions with those expected using "&amp;Comparison_Basis</f>
        <v>Comparison of actual Claim Inceptions with those expected using IPM 1991-98</v>
      </c>
      <c r="M96" s="196"/>
      <c r="N96" s="196"/>
      <c r="O96" s="196"/>
      <c r="P96" s="196"/>
      <c r="Q96" s="196"/>
      <c r="R96" s="196"/>
      <c r="S96" s="197"/>
      <c r="U96" s="195" t="str">
        <f>"Comparison of actual Claim Inceptions with those expected using "&amp;Comparison_Basis</f>
        <v>Comparison of actual Claim Inceptions with those expected using IPM 1991-98</v>
      </c>
      <c r="V96" s="196"/>
      <c r="W96" s="196"/>
      <c r="X96" s="196"/>
      <c r="Y96" s="196"/>
      <c r="Z96" s="196"/>
      <c r="AA96" s="196"/>
      <c r="AB96" s="197"/>
      <c r="AD96" s="195" t="str">
        <f>"Comparison of actual Claim Inceptions with those expected using "&amp;Comparison_Basis</f>
        <v>Comparison of actual Claim Inceptions with those expected using IPM 1991-98</v>
      </c>
      <c r="AE96" s="196"/>
      <c r="AF96" s="196"/>
      <c r="AG96" s="196"/>
      <c r="AH96" s="196"/>
      <c r="AI96" s="196"/>
      <c r="AJ96" s="196"/>
      <c r="AK96" s="197"/>
      <c r="AM96" s="195" t="str">
        <f>"Comparison of actual Claim Inceptions with those expected using "&amp;Comparison_Basis</f>
        <v>Comparison of actual Claim Inceptions with those expected using IPM 1991-98</v>
      </c>
      <c r="AN96" s="196"/>
      <c r="AO96" s="196"/>
      <c r="AP96" s="196"/>
      <c r="AQ96" s="196"/>
      <c r="AR96" s="196"/>
      <c r="AS96" s="196"/>
      <c r="AT96" s="197"/>
    </row>
    <row r="97" spans="1:46" ht="15.75" customHeight="1">
      <c r="A97" s="201"/>
      <c r="C97" s="195" t="str">
        <f>Investigation&amp;", "&amp;Data_Subset&amp;" business"</f>
        <v>Individual Income Protection, Standard* business</v>
      </c>
      <c r="D97" s="196"/>
      <c r="E97" s="196"/>
      <c r="F97" s="196"/>
      <c r="G97" s="196"/>
      <c r="H97" s="196"/>
      <c r="I97" s="196"/>
      <c r="J97" s="197"/>
      <c r="L97" s="195" t="str">
        <f>Investigation&amp;", "&amp;Data_Subset&amp;" business"</f>
        <v>Individual Income Protection, Standard* business</v>
      </c>
      <c r="M97" s="196"/>
      <c r="N97" s="196"/>
      <c r="O97" s="196"/>
      <c r="P97" s="196"/>
      <c r="Q97" s="196"/>
      <c r="R97" s="196"/>
      <c r="S97" s="197"/>
      <c r="U97" s="195" t="str">
        <f>Investigation&amp;", "&amp;Data_Subset&amp;" business"</f>
        <v>Individual Income Protection, Standard* business</v>
      </c>
      <c r="V97" s="196"/>
      <c r="W97" s="196"/>
      <c r="X97" s="196"/>
      <c r="Y97" s="196"/>
      <c r="Z97" s="196"/>
      <c r="AA97" s="196"/>
      <c r="AB97" s="197"/>
      <c r="AD97" s="195" t="str">
        <f>Investigation&amp;", "&amp;Data_Subset&amp;" business"</f>
        <v>Individual Income Protection, Standard* business</v>
      </c>
      <c r="AE97" s="196"/>
      <c r="AF97" s="196"/>
      <c r="AG97" s="196"/>
      <c r="AH97" s="196"/>
      <c r="AI97" s="196"/>
      <c r="AJ97" s="196"/>
      <c r="AK97" s="197"/>
      <c r="AM97" s="195" t="str">
        <f>Investigation&amp;", "&amp;Data_Subset&amp;" business"</f>
        <v>Individual Income Protection, Standard* business</v>
      </c>
      <c r="AN97" s="196"/>
      <c r="AO97" s="196"/>
      <c r="AP97" s="196"/>
      <c r="AQ97" s="196"/>
      <c r="AR97" s="196"/>
      <c r="AS97" s="196"/>
      <c r="AT97" s="197"/>
    </row>
    <row r="98" spans="1:46" ht="15.75" customHeight="1">
      <c r="A98" s="201"/>
      <c r="C98" s="195" t="str">
        <f>Office&amp;" experience for "&amp;Period</f>
        <v>All Offices experience for 1999-2002</v>
      </c>
      <c r="D98" s="196"/>
      <c r="E98" s="196"/>
      <c r="F98" s="196"/>
      <c r="G98" s="196"/>
      <c r="H98" s="196"/>
      <c r="I98" s="196"/>
      <c r="J98" s="197"/>
      <c r="L98" s="195" t="str">
        <f>Office&amp;" experience for "&amp;Period</f>
        <v>All Offices experience for 1999-2002</v>
      </c>
      <c r="M98" s="196"/>
      <c r="N98" s="196"/>
      <c r="O98" s="196"/>
      <c r="P98" s="196"/>
      <c r="Q98" s="196"/>
      <c r="R98" s="196"/>
      <c r="S98" s="197"/>
      <c r="U98" s="195" t="str">
        <f>Office&amp;" experience for "&amp;Period</f>
        <v>All Offices experience for 1999-2002</v>
      </c>
      <c r="V98" s="196"/>
      <c r="W98" s="196"/>
      <c r="X98" s="196"/>
      <c r="Y98" s="196"/>
      <c r="Z98" s="196"/>
      <c r="AA98" s="196"/>
      <c r="AB98" s="197"/>
      <c r="AD98" s="195" t="str">
        <f>Office&amp;" experience for "&amp;Period</f>
        <v>All Offices experience for 1999-2002</v>
      </c>
      <c r="AE98" s="196"/>
      <c r="AF98" s="196"/>
      <c r="AG98" s="196"/>
      <c r="AH98" s="196"/>
      <c r="AI98" s="196"/>
      <c r="AJ98" s="196"/>
      <c r="AK98" s="197"/>
      <c r="AM98" s="195" t="str">
        <f>Office&amp;" experience for "&amp;Period</f>
        <v>All Offices experience for 1999-2002</v>
      </c>
      <c r="AN98" s="196"/>
      <c r="AO98" s="196"/>
      <c r="AP98" s="196"/>
      <c r="AQ98" s="196"/>
      <c r="AR98" s="196"/>
      <c r="AS98" s="196"/>
      <c r="AT98" s="197"/>
    </row>
    <row r="99" spans="1:46" ht="15.75" customHeight="1">
      <c r="A99" s="201"/>
      <c r="C99" s="195" t="str">
        <f>$A$2&amp;", "&amp;$A95&amp;", "&amp;C$1</f>
        <v>Females, CMI Occupation Class Unknown, Deferred Period 1 week</v>
      </c>
      <c r="D99" s="196"/>
      <c r="E99" s="196"/>
      <c r="F99" s="196"/>
      <c r="G99" s="196"/>
      <c r="H99" s="196"/>
      <c r="I99" s="196"/>
      <c r="J99" s="197"/>
      <c r="L99" s="195" t="str">
        <f>$A$2&amp;", "&amp;$A95&amp;", "&amp;L$1</f>
        <v>Females, CMI Occupation Class Unknown, Deferred Period 4 weeks</v>
      </c>
      <c r="M99" s="196"/>
      <c r="N99" s="196"/>
      <c r="O99" s="196"/>
      <c r="P99" s="196"/>
      <c r="Q99" s="196"/>
      <c r="R99" s="196"/>
      <c r="S99" s="197"/>
      <c r="U99" s="195" t="str">
        <f>$A$2&amp;", "&amp;$A95&amp;", "&amp;U$1</f>
        <v>Females, CMI Occupation Class Unknown, Deferred Period 13 weeks</v>
      </c>
      <c r="V99" s="196"/>
      <c r="W99" s="196"/>
      <c r="X99" s="196"/>
      <c r="Y99" s="196"/>
      <c r="Z99" s="196"/>
      <c r="AA99" s="196"/>
      <c r="AB99" s="197"/>
      <c r="AD99" s="195" t="str">
        <f>$A$2&amp;", "&amp;$A95&amp;", "&amp;AD$1</f>
        <v>Females, CMI Occupation Class Unknown, Deferred Period 26 weeks</v>
      </c>
      <c r="AE99" s="196"/>
      <c r="AF99" s="196"/>
      <c r="AG99" s="196"/>
      <c r="AH99" s="196"/>
      <c r="AI99" s="196"/>
      <c r="AJ99" s="196"/>
      <c r="AK99" s="197"/>
      <c r="AM99" s="195" t="str">
        <f>$A$2&amp;", "&amp;$A95&amp;", "&amp;AM$1</f>
        <v>Females, CMI Occupation Class Unknown, Deferred Period 52 weeks</v>
      </c>
      <c r="AN99" s="196"/>
      <c r="AO99" s="196"/>
      <c r="AP99" s="196"/>
      <c r="AQ99" s="196"/>
      <c r="AR99" s="196"/>
      <c r="AS99" s="196"/>
      <c r="AT99" s="197"/>
    </row>
    <row r="100" spans="1:46" ht="16.5" customHeight="1" thickBot="1">
      <c r="A100" s="201"/>
      <c r="C100" s="198" t="s">
        <v>75</v>
      </c>
      <c r="D100" s="199"/>
      <c r="E100" s="199"/>
      <c r="F100" s="199"/>
      <c r="G100" s="199"/>
      <c r="H100" s="199"/>
      <c r="I100" s="199"/>
      <c r="J100" s="200"/>
      <c r="L100" s="198" t="s">
        <v>75</v>
      </c>
      <c r="M100" s="199"/>
      <c r="N100" s="199"/>
      <c r="O100" s="199"/>
      <c r="P100" s="199"/>
      <c r="Q100" s="199"/>
      <c r="R100" s="199"/>
      <c r="S100" s="200"/>
      <c r="U100" s="198" t="s">
        <v>75</v>
      </c>
      <c r="V100" s="199"/>
      <c r="W100" s="199"/>
      <c r="X100" s="199"/>
      <c r="Y100" s="199"/>
      <c r="Z100" s="199"/>
      <c r="AA100" s="199"/>
      <c r="AB100" s="200"/>
      <c r="AD100" s="198" t="s">
        <v>75</v>
      </c>
      <c r="AE100" s="199"/>
      <c r="AF100" s="199"/>
      <c r="AG100" s="199"/>
      <c r="AH100" s="199"/>
      <c r="AI100" s="199"/>
      <c r="AJ100" s="199"/>
      <c r="AK100" s="200"/>
      <c r="AM100" s="198" t="s">
        <v>75</v>
      </c>
      <c r="AN100" s="199"/>
      <c r="AO100" s="199"/>
      <c r="AP100" s="199"/>
      <c r="AQ100" s="199"/>
      <c r="AR100" s="199"/>
      <c r="AS100" s="199"/>
      <c r="AT100" s="200"/>
    </row>
    <row r="101" spans="1:46" ht="16.5" customHeight="1" thickTop="1">
      <c r="A101" s="201"/>
      <c r="C101" s="41"/>
      <c r="D101" s="204" t="s">
        <v>188</v>
      </c>
      <c r="E101" s="204"/>
      <c r="F101" s="204" t="s">
        <v>189</v>
      </c>
      <c r="G101" s="204"/>
      <c r="H101" s="42"/>
      <c r="I101" s="42"/>
      <c r="J101" s="43"/>
      <c r="L101" s="41"/>
      <c r="M101" s="204" t="s">
        <v>188</v>
      </c>
      <c r="N101" s="204"/>
      <c r="O101" s="204" t="s">
        <v>189</v>
      </c>
      <c r="P101" s="204"/>
      <c r="Q101" s="42"/>
      <c r="R101" s="42"/>
      <c r="S101" s="43"/>
      <c r="U101" s="41"/>
      <c r="V101" s="204" t="s">
        <v>188</v>
      </c>
      <c r="W101" s="204"/>
      <c r="X101" s="204" t="s">
        <v>189</v>
      </c>
      <c r="Y101" s="204"/>
      <c r="Z101" s="42"/>
      <c r="AA101" s="42"/>
      <c r="AB101" s="43"/>
      <c r="AD101" s="41"/>
      <c r="AE101" s="204" t="s">
        <v>188</v>
      </c>
      <c r="AF101" s="204"/>
      <c r="AG101" s="204" t="s">
        <v>189</v>
      </c>
      <c r="AH101" s="204"/>
      <c r="AI101" s="42"/>
      <c r="AJ101" s="42"/>
      <c r="AK101" s="43"/>
      <c r="AM101" s="41"/>
      <c r="AN101" s="204" t="s">
        <v>188</v>
      </c>
      <c r="AO101" s="204"/>
      <c r="AP101" s="204" t="s">
        <v>189</v>
      </c>
      <c r="AQ101" s="204"/>
      <c r="AR101" s="42"/>
      <c r="AS101" s="42"/>
      <c r="AT101" s="43"/>
    </row>
    <row r="102" spans="1:46" ht="16.5" customHeight="1" thickBot="1">
      <c r="A102" s="201"/>
      <c r="C102" s="38" t="s">
        <v>29</v>
      </c>
      <c r="D102" s="44" t="s">
        <v>18</v>
      </c>
      <c r="E102" s="44" t="s">
        <v>19</v>
      </c>
      <c r="F102" s="44" t="s">
        <v>190</v>
      </c>
      <c r="G102" s="44" t="s">
        <v>191</v>
      </c>
      <c r="H102" s="2" t="s">
        <v>192</v>
      </c>
      <c r="I102" s="44" t="s">
        <v>193</v>
      </c>
      <c r="J102" s="3" t="s">
        <v>194</v>
      </c>
      <c r="L102" s="38" t="s">
        <v>29</v>
      </c>
      <c r="M102" s="44" t="s">
        <v>18</v>
      </c>
      <c r="N102" s="44" t="s">
        <v>19</v>
      </c>
      <c r="O102" s="44" t="s">
        <v>190</v>
      </c>
      <c r="P102" s="44" t="s">
        <v>191</v>
      </c>
      <c r="Q102" s="2" t="s">
        <v>192</v>
      </c>
      <c r="R102" s="44" t="s">
        <v>193</v>
      </c>
      <c r="S102" s="3" t="s">
        <v>194</v>
      </c>
      <c r="U102" s="38" t="s">
        <v>29</v>
      </c>
      <c r="V102" s="44" t="s">
        <v>18</v>
      </c>
      <c r="W102" s="44" t="s">
        <v>19</v>
      </c>
      <c r="X102" s="44" t="s">
        <v>190</v>
      </c>
      <c r="Y102" s="44" t="s">
        <v>191</v>
      </c>
      <c r="Z102" s="2" t="s">
        <v>192</v>
      </c>
      <c r="AA102" s="44" t="s">
        <v>193</v>
      </c>
      <c r="AB102" s="3" t="s">
        <v>194</v>
      </c>
      <c r="AD102" s="38" t="s">
        <v>29</v>
      </c>
      <c r="AE102" s="44" t="s">
        <v>18</v>
      </c>
      <c r="AF102" s="44" t="s">
        <v>19</v>
      </c>
      <c r="AG102" s="44" t="s">
        <v>190</v>
      </c>
      <c r="AH102" s="44" t="s">
        <v>191</v>
      </c>
      <c r="AI102" s="2" t="s">
        <v>192</v>
      </c>
      <c r="AJ102" s="44" t="s">
        <v>193</v>
      </c>
      <c r="AK102" s="3" t="s">
        <v>194</v>
      </c>
      <c r="AM102" s="38" t="s">
        <v>29</v>
      </c>
      <c r="AN102" s="44" t="s">
        <v>18</v>
      </c>
      <c r="AO102" s="44" t="s">
        <v>19</v>
      </c>
      <c r="AP102" s="44" t="s">
        <v>190</v>
      </c>
      <c r="AQ102" s="44" t="s">
        <v>191</v>
      </c>
      <c r="AR102" s="2" t="s">
        <v>192</v>
      </c>
      <c r="AS102" s="44" t="s">
        <v>193</v>
      </c>
      <c r="AT102" s="3" t="s">
        <v>194</v>
      </c>
    </row>
    <row r="103" spans="1:46" ht="16.5" customHeight="1" thickTop="1">
      <c r="A103" s="201"/>
      <c r="C103" s="14"/>
      <c r="D103" s="45"/>
      <c r="E103" s="45"/>
      <c r="F103" s="45"/>
      <c r="G103" s="45"/>
      <c r="H103" s="45"/>
      <c r="I103" s="45"/>
      <c r="J103" s="46"/>
      <c r="L103" s="14"/>
      <c r="M103" s="45"/>
      <c r="N103" s="45"/>
      <c r="O103" s="45"/>
      <c r="P103" s="45"/>
      <c r="Q103" s="45"/>
      <c r="R103" s="45"/>
      <c r="S103" s="46"/>
      <c r="U103" s="14"/>
      <c r="V103" s="45"/>
      <c r="W103" s="45"/>
      <c r="X103" s="45"/>
      <c r="Y103" s="45"/>
      <c r="Z103" s="45"/>
      <c r="AA103" s="45"/>
      <c r="AB103" s="46"/>
      <c r="AD103" s="14"/>
      <c r="AE103" s="45"/>
      <c r="AF103" s="45"/>
      <c r="AG103" s="45"/>
      <c r="AH103" s="45"/>
      <c r="AI103" s="45"/>
      <c r="AJ103" s="45"/>
      <c r="AK103" s="46"/>
      <c r="AM103" s="14"/>
      <c r="AN103" s="45"/>
      <c r="AO103" s="45"/>
      <c r="AP103" s="45"/>
      <c r="AQ103" s="45"/>
      <c r="AR103" s="45"/>
      <c r="AS103" s="45"/>
      <c r="AT103" s="46"/>
    </row>
    <row r="104" spans="1:46" ht="15.75" customHeight="1">
      <c r="A104" s="201"/>
      <c r="C104" s="14" t="s">
        <v>143</v>
      </c>
      <c r="D104" s="47">
        <v>0</v>
      </c>
      <c r="E104" s="48">
        <v>0</v>
      </c>
      <c r="F104" s="49">
        <v>0</v>
      </c>
      <c r="G104" s="50">
        <v>0</v>
      </c>
      <c r="H104" s="49">
        <v>0</v>
      </c>
      <c r="I104" s="50">
        <v>0</v>
      </c>
      <c r="J104" s="51">
        <v>0</v>
      </c>
      <c r="L104" s="14" t="s">
        <v>143</v>
      </c>
      <c r="M104" s="47">
        <v>27.3307982</v>
      </c>
      <c r="N104" s="48">
        <v>0</v>
      </c>
      <c r="O104" s="49">
        <v>0</v>
      </c>
      <c r="P104" s="50">
        <v>0.2118513891710376</v>
      </c>
      <c r="Q104" s="49">
        <v>0</v>
      </c>
      <c r="R104" s="50">
        <v>0.25474790984606605</v>
      </c>
      <c r="S104" s="51">
        <v>0</v>
      </c>
      <c r="U104" s="14" t="s">
        <v>143</v>
      </c>
      <c r="V104" s="47">
        <v>58.15943481</v>
      </c>
      <c r="W104" s="48">
        <v>1</v>
      </c>
      <c r="X104" s="49">
        <v>1</v>
      </c>
      <c r="Y104" s="50">
        <v>0.30492695488191585</v>
      </c>
      <c r="Z104" s="49">
        <v>327.9473932985865</v>
      </c>
      <c r="AA104" s="50">
        <v>0.5752773519873567</v>
      </c>
      <c r="AB104" s="51">
        <v>173.8291967423007</v>
      </c>
      <c r="AD104" s="14" t="s">
        <v>143</v>
      </c>
      <c r="AE104" s="47">
        <v>18.08022583</v>
      </c>
      <c r="AF104" s="48">
        <v>0</v>
      </c>
      <c r="AG104" s="49">
        <v>0</v>
      </c>
      <c r="AH104" s="50">
        <v>0.04183706243003388</v>
      </c>
      <c r="AI104" s="49">
        <v>0</v>
      </c>
      <c r="AJ104" s="50">
        <v>0.1764199001834607</v>
      </c>
      <c r="AK104" s="51">
        <v>0</v>
      </c>
      <c r="AM104" s="14" t="s">
        <v>143</v>
      </c>
      <c r="AN104" s="47">
        <v>37.4147608</v>
      </c>
      <c r="AO104" s="48">
        <v>0</v>
      </c>
      <c r="AP104" s="49">
        <v>0</v>
      </c>
      <c r="AQ104" s="50">
        <v>0.038800599968966086</v>
      </c>
      <c r="AR104" s="49">
        <v>0</v>
      </c>
      <c r="AS104" s="50">
        <v>0.09530518263488813</v>
      </c>
      <c r="AT104" s="51">
        <v>0</v>
      </c>
    </row>
    <row r="105" spans="1:46" ht="15.75" customHeight="1">
      <c r="A105" s="201"/>
      <c r="C105" s="14" t="s">
        <v>21</v>
      </c>
      <c r="D105" s="47">
        <v>0</v>
      </c>
      <c r="E105" s="48">
        <v>0</v>
      </c>
      <c r="F105" s="49">
        <v>0</v>
      </c>
      <c r="G105" s="50">
        <v>0</v>
      </c>
      <c r="H105" s="49">
        <v>0</v>
      </c>
      <c r="I105" s="50">
        <v>0</v>
      </c>
      <c r="J105" s="51">
        <v>0</v>
      </c>
      <c r="L105" s="14" t="s">
        <v>21</v>
      </c>
      <c r="M105" s="47">
        <v>535.44704285</v>
      </c>
      <c r="N105" s="48">
        <v>4</v>
      </c>
      <c r="O105" s="49">
        <v>4</v>
      </c>
      <c r="P105" s="50">
        <v>3.6761169047490063</v>
      </c>
      <c r="Q105" s="49">
        <v>108.8104677746397</v>
      </c>
      <c r="R105" s="50">
        <v>4.420471829328116</v>
      </c>
      <c r="S105" s="51">
        <v>90.48807807034423</v>
      </c>
      <c r="U105" s="14" t="s">
        <v>21</v>
      </c>
      <c r="V105" s="47">
        <v>1930.03912808</v>
      </c>
      <c r="W105" s="48">
        <v>8</v>
      </c>
      <c r="X105" s="49">
        <v>7</v>
      </c>
      <c r="Y105" s="50">
        <v>5.153823666634285</v>
      </c>
      <c r="Z105" s="49">
        <v>135.82148813739613</v>
      </c>
      <c r="AA105" s="50">
        <v>9.723240218954409</v>
      </c>
      <c r="AB105" s="51">
        <v>71.99246179636964</v>
      </c>
      <c r="AD105" s="14" t="s">
        <v>21</v>
      </c>
      <c r="AE105" s="47">
        <v>937.4160428299999</v>
      </c>
      <c r="AF105" s="48">
        <v>2</v>
      </c>
      <c r="AG105" s="49">
        <v>2</v>
      </c>
      <c r="AH105" s="50">
        <v>1.2226261418445208</v>
      </c>
      <c r="AI105" s="49">
        <v>163.58230300741732</v>
      </c>
      <c r="AJ105" s="50">
        <v>5.155610106866803</v>
      </c>
      <c r="AK105" s="51">
        <v>38.79269297994785</v>
      </c>
      <c r="AM105" s="14" t="s">
        <v>21</v>
      </c>
      <c r="AN105" s="47">
        <v>589.25962163</v>
      </c>
      <c r="AO105" s="48">
        <v>0</v>
      </c>
      <c r="AP105" s="49">
        <v>0</v>
      </c>
      <c r="AQ105" s="50">
        <v>0.43220915538726723</v>
      </c>
      <c r="AR105" s="49">
        <v>0</v>
      </c>
      <c r="AS105" s="50">
        <v>1.0616272048267472</v>
      </c>
      <c r="AT105" s="51">
        <v>0</v>
      </c>
    </row>
    <row r="106" spans="1:46" ht="15.75" customHeight="1">
      <c r="A106" s="201"/>
      <c r="C106" s="14" t="s">
        <v>22</v>
      </c>
      <c r="D106" s="47">
        <v>0</v>
      </c>
      <c r="E106" s="48">
        <v>0</v>
      </c>
      <c r="F106" s="49">
        <v>0</v>
      </c>
      <c r="G106" s="50">
        <v>0</v>
      </c>
      <c r="H106" s="49">
        <v>0</v>
      </c>
      <c r="I106" s="50">
        <v>0</v>
      </c>
      <c r="J106" s="51">
        <v>0</v>
      </c>
      <c r="L106" s="14" t="s">
        <v>22</v>
      </c>
      <c r="M106" s="47">
        <v>1082.37601906</v>
      </c>
      <c r="N106" s="48">
        <v>7</v>
      </c>
      <c r="O106" s="49">
        <v>7</v>
      </c>
      <c r="P106" s="50">
        <v>6.943084070497774</v>
      </c>
      <c r="Q106" s="49">
        <v>100.81974996880811</v>
      </c>
      <c r="R106" s="50">
        <v>8.34894763619813</v>
      </c>
      <c r="S106" s="51">
        <v>83.84290218386852</v>
      </c>
      <c r="U106" s="14" t="s">
        <v>22</v>
      </c>
      <c r="V106" s="47">
        <v>6858.40032807</v>
      </c>
      <c r="W106" s="48">
        <v>21</v>
      </c>
      <c r="X106" s="49">
        <v>21</v>
      </c>
      <c r="Y106" s="50">
        <v>10.794470416136523</v>
      </c>
      <c r="Z106" s="49">
        <v>194.54405070773416</v>
      </c>
      <c r="AA106" s="50">
        <v>20.36492431279371</v>
      </c>
      <c r="AB106" s="51">
        <v>103.1184780137254</v>
      </c>
      <c r="AD106" s="14" t="s">
        <v>22</v>
      </c>
      <c r="AE106" s="47">
        <v>4526.29261751</v>
      </c>
      <c r="AF106" s="48">
        <v>14</v>
      </c>
      <c r="AG106" s="49">
        <v>14</v>
      </c>
      <c r="AH106" s="50">
        <v>3.9193901125980886</v>
      </c>
      <c r="AI106" s="49">
        <v>357.1984313324623</v>
      </c>
      <c r="AJ106" s="50">
        <v>16.527413070670452</v>
      </c>
      <c r="AK106" s="51">
        <v>84.70775154064734</v>
      </c>
      <c r="AM106" s="14" t="s">
        <v>22</v>
      </c>
      <c r="AN106" s="47">
        <v>2801.50877222</v>
      </c>
      <c r="AO106" s="48">
        <v>5</v>
      </c>
      <c r="AP106" s="49">
        <v>5</v>
      </c>
      <c r="AQ106" s="50">
        <v>1.6819472473217807</v>
      </c>
      <c r="AR106" s="49">
        <v>297.2744839626607</v>
      </c>
      <c r="AS106" s="50">
        <v>4.131335332867563</v>
      </c>
      <c r="AT106" s="51">
        <v>121.02624447407169</v>
      </c>
    </row>
    <row r="107" spans="1:46" ht="15.75" customHeight="1">
      <c r="A107" s="201"/>
      <c r="C107" s="14" t="s">
        <v>23</v>
      </c>
      <c r="D107" s="47">
        <v>0</v>
      </c>
      <c r="E107" s="48">
        <v>0</v>
      </c>
      <c r="F107" s="49">
        <v>0</v>
      </c>
      <c r="G107" s="50">
        <v>0</v>
      </c>
      <c r="H107" s="49">
        <v>0</v>
      </c>
      <c r="I107" s="50">
        <v>0</v>
      </c>
      <c r="J107" s="51">
        <v>0</v>
      </c>
      <c r="L107" s="14" t="s">
        <v>23</v>
      </c>
      <c r="M107" s="47">
        <v>1387.83827265</v>
      </c>
      <c r="N107" s="48">
        <v>11</v>
      </c>
      <c r="O107" s="49">
        <v>11</v>
      </c>
      <c r="P107" s="50">
        <v>9.613206501265603</v>
      </c>
      <c r="Q107" s="49">
        <v>114.4259202020868</v>
      </c>
      <c r="R107" s="50">
        <v>11.559727187528036</v>
      </c>
      <c r="S107" s="51">
        <v>95.15795504125795</v>
      </c>
      <c r="U107" s="14" t="s">
        <v>23</v>
      </c>
      <c r="V107" s="47">
        <v>8524.84820948</v>
      </c>
      <c r="W107" s="48">
        <v>35</v>
      </c>
      <c r="X107" s="49">
        <v>34</v>
      </c>
      <c r="Y107" s="50">
        <v>11.221301608624893</v>
      </c>
      <c r="Z107" s="49">
        <v>302.99515319922415</v>
      </c>
      <c r="AA107" s="50">
        <v>21.17018706254112</v>
      </c>
      <c r="AB107" s="51">
        <v>160.6032100687488</v>
      </c>
      <c r="AD107" s="14" t="s">
        <v>23</v>
      </c>
      <c r="AE107" s="47">
        <v>6216.13717872</v>
      </c>
      <c r="AF107" s="48">
        <v>25</v>
      </c>
      <c r="AG107" s="49">
        <v>25</v>
      </c>
      <c r="AH107" s="50">
        <v>4.7787721717820855</v>
      </c>
      <c r="AI107" s="49">
        <v>523.1469319173899</v>
      </c>
      <c r="AJ107" s="50">
        <v>20.151283588688916</v>
      </c>
      <c r="AK107" s="51">
        <v>124.06157597837941</v>
      </c>
      <c r="AM107" s="14" t="s">
        <v>23</v>
      </c>
      <c r="AN107" s="47">
        <v>4134.42775136</v>
      </c>
      <c r="AO107" s="48">
        <v>2</v>
      </c>
      <c r="AP107" s="49">
        <v>2</v>
      </c>
      <c r="AQ107" s="50">
        <v>2.6447586720805476</v>
      </c>
      <c r="AR107" s="49">
        <v>75.62126636025599</v>
      </c>
      <c r="AS107" s="50">
        <v>6.496270894507958</v>
      </c>
      <c r="AT107" s="51">
        <v>30.786893472851155</v>
      </c>
    </row>
    <row r="108" spans="1:46" ht="15.75" customHeight="1">
      <c r="A108" s="201"/>
      <c r="C108" s="14" t="s">
        <v>24</v>
      </c>
      <c r="D108" s="47">
        <v>0</v>
      </c>
      <c r="E108" s="48">
        <v>0</v>
      </c>
      <c r="F108" s="49">
        <v>0</v>
      </c>
      <c r="G108" s="50">
        <v>0</v>
      </c>
      <c r="H108" s="49">
        <v>0</v>
      </c>
      <c r="I108" s="50">
        <v>0</v>
      </c>
      <c r="J108" s="51">
        <v>0</v>
      </c>
      <c r="L108" s="14" t="s">
        <v>24</v>
      </c>
      <c r="M108" s="47">
        <v>1173.58249629</v>
      </c>
      <c r="N108" s="48">
        <v>15</v>
      </c>
      <c r="O108" s="49">
        <v>15</v>
      </c>
      <c r="P108" s="50">
        <v>9.752592107864318</v>
      </c>
      <c r="Q108" s="49">
        <v>153.80526360683396</v>
      </c>
      <c r="R108" s="50">
        <v>11.727336151918548</v>
      </c>
      <c r="S108" s="51">
        <v>127.90628498822434</v>
      </c>
      <c r="U108" s="14" t="s">
        <v>24</v>
      </c>
      <c r="V108" s="47">
        <v>6732.410358089999</v>
      </c>
      <c r="W108" s="48">
        <v>25</v>
      </c>
      <c r="X108" s="49">
        <v>24</v>
      </c>
      <c r="Y108" s="50">
        <v>10.467062407700318</v>
      </c>
      <c r="Z108" s="49">
        <v>229.29069365578528</v>
      </c>
      <c r="AA108" s="50">
        <v>19.747234046003182</v>
      </c>
      <c r="AB108" s="51">
        <v>121.53600825355879</v>
      </c>
      <c r="AD108" s="14" t="s">
        <v>24</v>
      </c>
      <c r="AE108" s="47">
        <v>5530.78218329</v>
      </c>
      <c r="AF108" s="48">
        <v>37</v>
      </c>
      <c r="AG108" s="49">
        <v>31</v>
      </c>
      <c r="AH108" s="50">
        <v>5.241067060648777</v>
      </c>
      <c r="AI108" s="49">
        <v>591.4826053792679</v>
      </c>
      <c r="AJ108" s="50">
        <v>22.100703873288943</v>
      </c>
      <c r="AK108" s="51">
        <v>140.2670257822277</v>
      </c>
      <c r="AM108" s="14" t="s">
        <v>24</v>
      </c>
      <c r="AN108" s="47">
        <v>3812.76923237</v>
      </c>
      <c r="AO108" s="48">
        <v>6</v>
      </c>
      <c r="AP108" s="49">
        <v>6</v>
      </c>
      <c r="AQ108" s="50">
        <v>3.3597575531643322</v>
      </c>
      <c r="AR108" s="49">
        <v>178.58431464344798</v>
      </c>
      <c r="AS108" s="50">
        <v>8.252509174326665</v>
      </c>
      <c r="AT108" s="51">
        <v>72.70516000958641</v>
      </c>
    </row>
    <row r="109" spans="1:46" ht="15.75" customHeight="1">
      <c r="A109" s="201"/>
      <c r="C109" s="14" t="s">
        <v>25</v>
      </c>
      <c r="D109" s="47">
        <v>0</v>
      </c>
      <c r="E109" s="48">
        <v>0</v>
      </c>
      <c r="F109" s="49">
        <v>0</v>
      </c>
      <c r="G109" s="50">
        <v>0</v>
      </c>
      <c r="H109" s="49">
        <v>0</v>
      </c>
      <c r="I109" s="50">
        <v>0</v>
      </c>
      <c r="J109" s="51">
        <v>0</v>
      </c>
      <c r="L109" s="14" t="s">
        <v>25</v>
      </c>
      <c r="M109" s="47">
        <v>1030.77787712</v>
      </c>
      <c r="N109" s="48">
        <v>25</v>
      </c>
      <c r="O109" s="49">
        <v>23</v>
      </c>
      <c r="P109" s="50">
        <v>11.451872105999945</v>
      </c>
      <c r="Q109" s="49">
        <v>200.84052447590363</v>
      </c>
      <c r="R109" s="50">
        <v>13.770693193201797</v>
      </c>
      <c r="S109" s="51">
        <v>167.02136687900688</v>
      </c>
      <c r="U109" s="14" t="s">
        <v>25</v>
      </c>
      <c r="V109" s="47">
        <v>4910.02260744</v>
      </c>
      <c r="W109" s="48">
        <v>35</v>
      </c>
      <c r="X109" s="49">
        <v>34</v>
      </c>
      <c r="Y109" s="50">
        <v>11.929445977994089</v>
      </c>
      <c r="Z109" s="49">
        <v>285.009044533324</v>
      </c>
      <c r="AA109" s="50">
        <v>22.506177243511598</v>
      </c>
      <c r="AB109" s="51">
        <v>151.06963582543545</v>
      </c>
      <c r="AD109" s="14" t="s">
        <v>25</v>
      </c>
      <c r="AE109" s="47">
        <v>4409.69069421</v>
      </c>
      <c r="AF109" s="48">
        <v>31</v>
      </c>
      <c r="AG109" s="49">
        <v>31</v>
      </c>
      <c r="AH109" s="50">
        <v>6.85781390297679</v>
      </c>
      <c r="AI109" s="49">
        <v>452.03909640277266</v>
      </c>
      <c r="AJ109" s="50">
        <v>28.91825510606087</v>
      </c>
      <c r="AK109" s="51">
        <v>107.19872235134555</v>
      </c>
      <c r="AM109" s="14" t="s">
        <v>25</v>
      </c>
      <c r="AN109" s="47">
        <v>3023.31250581</v>
      </c>
      <c r="AO109" s="48">
        <v>14</v>
      </c>
      <c r="AP109" s="49">
        <v>14</v>
      </c>
      <c r="AQ109" s="50">
        <v>4.355673666620381</v>
      </c>
      <c r="AR109" s="49">
        <v>321.4198553782558</v>
      </c>
      <c r="AS109" s="50">
        <v>10.698759159065904</v>
      </c>
      <c r="AT109" s="51">
        <v>130.85629643449533</v>
      </c>
    </row>
    <row r="110" spans="1:46" ht="15.75" customHeight="1">
      <c r="A110" s="201"/>
      <c r="C110" s="14" t="s">
        <v>26</v>
      </c>
      <c r="D110" s="47">
        <v>0</v>
      </c>
      <c r="E110" s="48">
        <v>0</v>
      </c>
      <c r="F110" s="49">
        <v>0</v>
      </c>
      <c r="G110" s="50">
        <v>0</v>
      </c>
      <c r="H110" s="49">
        <v>0</v>
      </c>
      <c r="I110" s="50">
        <v>0</v>
      </c>
      <c r="J110" s="51">
        <v>0</v>
      </c>
      <c r="L110" s="14" t="s">
        <v>26</v>
      </c>
      <c r="M110" s="47">
        <v>991.21249619</v>
      </c>
      <c r="N110" s="48">
        <v>20</v>
      </c>
      <c r="O110" s="49">
        <v>18</v>
      </c>
      <c r="P110" s="50">
        <v>15.103873323429985</v>
      </c>
      <c r="Q110" s="49">
        <v>119.17472832665631</v>
      </c>
      <c r="R110" s="50">
        <v>18.162166293925647</v>
      </c>
      <c r="S110" s="51">
        <v>99.10712031097367</v>
      </c>
      <c r="U110" s="14" t="s">
        <v>26</v>
      </c>
      <c r="V110" s="47">
        <v>3601.2416993999996</v>
      </c>
      <c r="W110" s="48">
        <v>29</v>
      </c>
      <c r="X110" s="49">
        <v>28</v>
      </c>
      <c r="Y110" s="50">
        <v>14.77974054458729</v>
      </c>
      <c r="Z110" s="49">
        <v>189.44852188392645</v>
      </c>
      <c r="AA110" s="50">
        <v>27.883563153158946</v>
      </c>
      <c r="AB110" s="51">
        <v>100.41758238070754</v>
      </c>
      <c r="AD110" s="14" t="s">
        <v>26</v>
      </c>
      <c r="AE110" s="47">
        <v>3372.19377537</v>
      </c>
      <c r="AF110" s="48">
        <v>56</v>
      </c>
      <c r="AG110" s="49">
        <v>49</v>
      </c>
      <c r="AH110" s="50">
        <v>8.84041416854875</v>
      </c>
      <c r="AI110" s="49">
        <v>554.272673946948</v>
      </c>
      <c r="AJ110" s="50">
        <v>37.278549080831326</v>
      </c>
      <c r="AK110" s="51">
        <v>131.4428839324003</v>
      </c>
      <c r="AM110" s="14" t="s">
        <v>26</v>
      </c>
      <c r="AN110" s="47">
        <v>2502.5348971</v>
      </c>
      <c r="AO110" s="48">
        <v>22</v>
      </c>
      <c r="AP110" s="49">
        <v>20</v>
      </c>
      <c r="AQ110" s="50">
        <v>6.334322382455948</v>
      </c>
      <c r="AR110" s="49">
        <v>315.74016591567266</v>
      </c>
      <c r="AS110" s="50">
        <v>15.558876718686738</v>
      </c>
      <c r="AT110" s="51">
        <v>128.54398400097432</v>
      </c>
    </row>
    <row r="111" spans="1:46" ht="15.75" customHeight="1">
      <c r="A111" s="201"/>
      <c r="C111" s="14" t="s">
        <v>27</v>
      </c>
      <c r="D111" s="47">
        <v>0</v>
      </c>
      <c r="E111" s="48">
        <v>0</v>
      </c>
      <c r="F111" s="49">
        <v>0</v>
      </c>
      <c r="G111" s="50">
        <v>0</v>
      </c>
      <c r="H111" s="49">
        <v>0</v>
      </c>
      <c r="I111" s="50">
        <v>0</v>
      </c>
      <c r="J111" s="51">
        <v>0</v>
      </c>
      <c r="L111" s="14" t="s">
        <v>27</v>
      </c>
      <c r="M111" s="47">
        <v>825.8623491399999</v>
      </c>
      <c r="N111" s="48">
        <v>14</v>
      </c>
      <c r="O111" s="49">
        <v>14</v>
      </c>
      <c r="P111" s="50">
        <v>17.113624917515956</v>
      </c>
      <c r="Q111" s="49">
        <v>81.80616361219222</v>
      </c>
      <c r="R111" s="50">
        <v>20.57886046764124</v>
      </c>
      <c r="S111" s="51">
        <v>68.0309778183004</v>
      </c>
      <c r="U111" s="14" t="s">
        <v>27</v>
      </c>
      <c r="V111" s="47">
        <v>2700.43226472</v>
      </c>
      <c r="W111" s="48">
        <v>22</v>
      </c>
      <c r="X111" s="49">
        <v>19</v>
      </c>
      <c r="Y111" s="50">
        <v>18.638112429035782</v>
      </c>
      <c r="Z111" s="49">
        <v>101.94165354642053</v>
      </c>
      <c r="AA111" s="50">
        <v>35.162794867939816</v>
      </c>
      <c r="AB111" s="51">
        <v>54.03438512597735</v>
      </c>
      <c r="AD111" s="14" t="s">
        <v>27</v>
      </c>
      <c r="AE111" s="47">
        <v>2366.84245551</v>
      </c>
      <c r="AF111" s="48">
        <v>38</v>
      </c>
      <c r="AG111" s="49">
        <v>33</v>
      </c>
      <c r="AH111" s="50">
        <v>10.429232578774128</v>
      </c>
      <c r="AI111" s="49">
        <v>316.4182958884486</v>
      </c>
      <c r="AJ111" s="50">
        <v>43.978330783009</v>
      </c>
      <c r="AK111" s="51">
        <v>75.03695436469255</v>
      </c>
      <c r="AM111" s="14" t="s">
        <v>27</v>
      </c>
      <c r="AN111" s="47">
        <v>1750.2837273799998</v>
      </c>
      <c r="AO111" s="48">
        <v>18</v>
      </c>
      <c r="AP111" s="49">
        <v>17</v>
      </c>
      <c r="AQ111" s="50">
        <v>7.74179864230436</v>
      </c>
      <c r="AR111" s="49">
        <v>219.58721461838383</v>
      </c>
      <c r="AS111" s="50">
        <v>19.016034136520773</v>
      </c>
      <c r="AT111" s="51">
        <v>89.39824086322537</v>
      </c>
    </row>
    <row r="112" spans="1:46" ht="15.75" customHeight="1">
      <c r="A112" s="201"/>
      <c r="C112" s="14" t="s">
        <v>28</v>
      </c>
      <c r="D112" s="47">
        <v>0</v>
      </c>
      <c r="E112" s="48">
        <v>0</v>
      </c>
      <c r="F112" s="49">
        <v>0</v>
      </c>
      <c r="G112" s="50">
        <v>0</v>
      </c>
      <c r="H112" s="49">
        <v>0</v>
      </c>
      <c r="I112" s="50">
        <v>0</v>
      </c>
      <c r="J112" s="51">
        <v>0</v>
      </c>
      <c r="L112" s="14" t="s">
        <v>28</v>
      </c>
      <c r="M112" s="47">
        <v>342.23556324000003</v>
      </c>
      <c r="N112" s="48">
        <v>8</v>
      </c>
      <c r="O112" s="49">
        <v>8</v>
      </c>
      <c r="P112" s="50">
        <v>9.294967047666454</v>
      </c>
      <c r="Q112" s="49">
        <v>86.06808350125823</v>
      </c>
      <c r="R112" s="50">
        <v>11.177049330412428</v>
      </c>
      <c r="S112" s="51">
        <v>71.57524104534666</v>
      </c>
      <c r="U112" s="14" t="s">
        <v>28</v>
      </c>
      <c r="V112" s="47">
        <v>1215.3894769199999</v>
      </c>
      <c r="W112" s="48">
        <v>13</v>
      </c>
      <c r="X112" s="49">
        <v>13</v>
      </c>
      <c r="Y112" s="50">
        <v>12.650541808685498</v>
      </c>
      <c r="Z112" s="49">
        <v>102.76239703088902</v>
      </c>
      <c r="AA112" s="50">
        <v>23.866601743109943</v>
      </c>
      <c r="AB112" s="51">
        <v>54.46942191404763</v>
      </c>
      <c r="AD112" s="14" t="s">
        <v>28</v>
      </c>
      <c r="AE112" s="47">
        <v>1066.16600713</v>
      </c>
      <c r="AF112" s="48">
        <v>21</v>
      </c>
      <c r="AG112" s="49">
        <v>20</v>
      </c>
      <c r="AH112" s="50">
        <v>7.2835313639753085</v>
      </c>
      <c r="AI112" s="49">
        <v>274.5920762958604</v>
      </c>
      <c r="AJ112" s="50">
        <v>30.713434490400214</v>
      </c>
      <c r="AK112" s="51">
        <v>65.11808376966502</v>
      </c>
      <c r="AM112" s="14" t="s">
        <v>28</v>
      </c>
      <c r="AN112" s="47">
        <v>636.46951651</v>
      </c>
      <c r="AO112" s="48">
        <v>12</v>
      </c>
      <c r="AP112" s="49">
        <v>12</v>
      </c>
      <c r="AQ112" s="50">
        <v>4.351815410218797</v>
      </c>
      <c r="AR112" s="49">
        <v>275.7469899072919</v>
      </c>
      <c r="AS112" s="50">
        <v>10.689282196562766</v>
      </c>
      <c r="AT112" s="51">
        <v>112.26198148140112</v>
      </c>
    </row>
    <row r="113" spans="1:46" ht="15.75" customHeight="1">
      <c r="A113" s="201"/>
      <c r="C113" s="14" t="s">
        <v>144</v>
      </c>
      <c r="D113" s="47">
        <v>0</v>
      </c>
      <c r="E113" s="48">
        <v>0</v>
      </c>
      <c r="F113" s="49">
        <v>0</v>
      </c>
      <c r="G113" s="50">
        <v>0</v>
      </c>
      <c r="H113" s="49">
        <v>0</v>
      </c>
      <c r="I113" s="50">
        <v>0</v>
      </c>
      <c r="J113" s="51">
        <v>0</v>
      </c>
      <c r="L113" s="14" t="s">
        <v>144</v>
      </c>
      <c r="M113" s="47">
        <v>0</v>
      </c>
      <c r="N113" s="48">
        <v>0</v>
      </c>
      <c r="O113" s="49">
        <v>0</v>
      </c>
      <c r="P113" s="50">
        <v>0</v>
      </c>
      <c r="Q113" s="49">
        <v>0</v>
      </c>
      <c r="R113" s="50">
        <v>0</v>
      </c>
      <c r="S113" s="51">
        <v>0</v>
      </c>
      <c r="U113" s="14" t="s">
        <v>144</v>
      </c>
      <c r="V113" s="47">
        <v>0</v>
      </c>
      <c r="W113" s="48">
        <v>0</v>
      </c>
      <c r="X113" s="49">
        <v>0</v>
      </c>
      <c r="Y113" s="50">
        <v>0</v>
      </c>
      <c r="Z113" s="49">
        <v>0</v>
      </c>
      <c r="AA113" s="50">
        <v>0</v>
      </c>
      <c r="AB113" s="51">
        <v>0</v>
      </c>
      <c r="AD113" s="14" t="s">
        <v>144</v>
      </c>
      <c r="AE113" s="47">
        <v>0</v>
      </c>
      <c r="AF113" s="48">
        <v>0</v>
      </c>
      <c r="AG113" s="49">
        <v>0</v>
      </c>
      <c r="AH113" s="50">
        <v>0</v>
      </c>
      <c r="AI113" s="49">
        <v>0</v>
      </c>
      <c r="AJ113" s="50">
        <v>0</v>
      </c>
      <c r="AK113" s="51">
        <v>0</v>
      </c>
      <c r="AM113" s="14" t="s">
        <v>144</v>
      </c>
      <c r="AN113" s="47">
        <v>0</v>
      </c>
      <c r="AO113" s="48">
        <v>0</v>
      </c>
      <c r="AP113" s="49">
        <v>0</v>
      </c>
      <c r="AQ113" s="50">
        <v>0</v>
      </c>
      <c r="AR113" s="49">
        <v>0</v>
      </c>
      <c r="AS113" s="50">
        <v>0</v>
      </c>
      <c r="AT113" s="51">
        <v>0</v>
      </c>
    </row>
    <row r="114" spans="1:46" ht="15.75" customHeight="1">
      <c r="A114" s="201"/>
      <c r="C114" s="14"/>
      <c r="D114" s="52"/>
      <c r="E114" s="53"/>
      <c r="F114" s="54"/>
      <c r="G114" s="55"/>
      <c r="H114" s="54"/>
      <c r="I114" s="55"/>
      <c r="J114" s="56"/>
      <c r="L114" s="14"/>
      <c r="M114" s="52"/>
      <c r="N114" s="53"/>
      <c r="O114" s="54"/>
      <c r="P114" s="55"/>
      <c r="Q114" s="54"/>
      <c r="R114" s="55"/>
      <c r="S114" s="56"/>
      <c r="U114" s="14"/>
      <c r="V114" s="52"/>
      <c r="W114" s="53"/>
      <c r="X114" s="54"/>
      <c r="Y114" s="55"/>
      <c r="Z114" s="54"/>
      <c r="AA114" s="55"/>
      <c r="AB114" s="56"/>
      <c r="AD114" s="14"/>
      <c r="AE114" s="52"/>
      <c r="AF114" s="53"/>
      <c r="AG114" s="54"/>
      <c r="AH114" s="55"/>
      <c r="AI114" s="54"/>
      <c r="AJ114" s="55"/>
      <c r="AK114" s="56"/>
      <c r="AM114" s="14"/>
      <c r="AN114" s="52"/>
      <c r="AO114" s="53"/>
      <c r="AP114" s="54"/>
      <c r="AQ114" s="55"/>
      <c r="AR114" s="54"/>
      <c r="AS114" s="55"/>
      <c r="AT114" s="56"/>
    </row>
    <row r="115" spans="1:46" ht="15.75" customHeight="1">
      <c r="A115" s="201"/>
      <c r="C115" s="14" t="s">
        <v>30</v>
      </c>
      <c r="D115" s="47">
        <v>0</v>
      </c>
      <c r="E115" s="48">
        <v>0</v>
      </c>
      <c r="F115" s="49">
        <v>0</v>
      </c>
      <c r="G115" s="50">
        <v>0</v>
      </c>
      <c r="H115" s="49">
        <v>0</v>
      </c>
      <c r="I115" s="50">
        <v>0</v>
      </c>
      <c r="J115" s="51">
        <v>0</v>
      </c>
      <c r="L115" s="14" t="s">
        <v>30</v>
      </c>
      <c r="M115" s="47">
        <v>7396.66291474</v>
      </c>
      <c r="N115" s="48">
        <v>104</v>
      </c>
      <c r="O115" s="49">
        <v>100</v>
      </c>
      <c r="P115" s="50">
        <v>83.16118836816007</v>
      </c>
      <c r="Q115" s="49">
        <v>120.24840188345242</v>
      </c>
      <c r="R115" s="50">
        <v>100.00000000000003</v>
      </c>
      <c r="S115" s="51">
        <v>99.99999999999997</v>
      </c>
      <c r="U115" s="14" t="s">
        <v>30</v>
      </c>
      <c r="V115" s="47">
        <v>36530.94350700999</v>
      </c>
      <c r="W115" s="48">
        <v>189</v>
      </c>
      <c r="X115" s="49">
        <v>181</v>
      </c>
      <c r="Y115" s="50">
        <v>95.93942581428055</v>
      </c>
      <c r="Z115" s="49">
        <v>188.66070800796706</v>
      </c>
      <c r="AA115" s="50">
        <v>181.00000000000003</v>
      </c>
      <c r="AB115" s="51">
        <v>99.99999999999999</v>
      </c>
      <c r="AD115" s="14" t="s">
        <v>30</v>
      </c>
      <c r="AE115" s="47">
        <v>28443.601180399997</v>
      </c>
      <c r="AF115" s="48">
        <v>224</v>
      </c>
      <c r="AG115" s="49">
        <v>205</v>
      </c>
      <c r="AH115" s="50">
        <v>48.614684563578486</v>
      </c>
      <c r="AI115" s="49">
        <v>421.6832873447942</v>
      </c>
      <c r="AJ115" s="50">
        <v>205.00000000000003</v>
      </c>
      <c r="AK115" s="51">
        <v>99.99999999999999</v>
      </c>
      <c r="AM115" s="14" t="s">
        <v>30</v>
      </c>
      <c r="AN115" s="47">
        <v>19287.980785180007</v>
      </c>
      <c r="AO115" s="48">
        <v>79</v>
      </c>
      <c r="AP115" s="49">
        <v>76</v>
      </c>
      <c r="AQ115" s="50">
        <v>30.941083329522378</v>
      </c>
      <c r="AR115" s="49">
        <v>245.62811583098235</v>
      </c>
      <c r="AS115" s="50">
        <v>76</v>
      </c>
      <c r="AT115" s="51">
        <v>100</v>
      </c>
    </row>
    <row r="116" spans="1:46" ht="16.5" customHeight="1" thickBot="1">
      <c r="A116" s="202"/>
      <c r="C116" s="38"/>
      <c r="D116" s="65"/>
      <c r="E116" s="66"/>
      <c r="F116" s="64"/>
      <c r="G116" s="67"/>
      <c r="H116" s="64"/>
      <c r="I116" s="67"/>
      <c r="J116" s="68"/>
      <c r="L116" s="38"/>
      <c r="M116" s="65"/>
      <c r="N116" s="66"/>
      <c r="O116" s="64"/>
      <c r="P116" s="67"/>
      <c r="Q116" s="64"/>
      <c r="R116" s="67"/>
      <c r="S116" s="68"/>
      <c r="U116" s="38"/>
      <c r="V116" s="65"/>
      <c r="W116" s="66"/>
      <c r="X116" s="64"/>
      <c r="Y116" s="67"/>
      <c r="Z116" s="64"/>
      <c r="AA116" s="67"/>
      <c r="AB116" s="68"/>
      <c r="AD116" s="38"/>
      <c r="AE116" s="65"/>
      <c r="AF116" s="66"/>
      <c r="AG116" s="64"/>
      <c r="AH116" s="67"/>
      <c r="AI116" s="64"/>
      <c r="AJ116" s="67"/>
      <c r="AK116" s="68"/>
      <c r="AM116" s="38"/>
      <c r="AN116" s="65"/>
      <c r="AO116" s="66"/>
      <c r="AP116" s="64"/>
      <c r="AQ116" s="67"/>
      <c r="AR116" s="64"/>
      <c r="AS116" s="67"/>
      <c r="AT116" s="68"/>
    </row>
    <row r="117" spans="3:46" ht="17.25" thickBot="1" thickTop="1">
      <c r="C117" s="63"/>
      <c r="D117" s="47"/>
      <c r="E117" s="48"/>
      <c r="F117" s="49"/>
      <c r="G117" s="50"/>
      <c r="H117" s="49"/>
      <c r="I117" s="50"/>
      <c r="J117" s="64"/>
      <c r="L117" s="63"/>
      <c r="M117" s="47"/>
      <c r="N117" s="48"/>
      <c r="O117" s="49"/>
      <c r="P117" s="50"/>
      <c r="Q117" s="49"/>
      <c r="R117" s="50"/>
      <c r="S117" s="64"/>
      <c r="U117" s="63"/>
      <c r="V117" s="47"/>
      <c r="W117" s="48"/>
      <c r="X117" s="49"/>
      <c r="Y117" s="50"/>
      <c r="Z117" s="49"/>
      <c r="AA117" s="50"/>
      <c r="AB117" s="64"/>
      <c r="AD117" s="63"/>
      <c r="AE117" s="47"/>
      <c r="AF117" s="48"/>
      <c r="AG117" s="49"/>
      <c r="AH117" s="50"/>
      <c r="AI117" s="49"/>
      <c r="AJ117" s="50"/>
      <c r="AK117" s="64"/>
      <c r="AM117" s="63"/>
      <c r="AN117" s="47"/>
      <c r="AO117" s="48"/>
      <c r="AP117" s="49"/>
      <c r="AQ117" s="50"/>
      <c r="AR117" s="49"/>
      <c r="AS117" s="50"/>
      <c r="AT117" s="64"/>
    </row>
    <row r="118" spans="1:46" s="90" customFormat="1" ht="16.5" customHeight="1" thickTop="1">
      <c r="A118" s="203" t="s">
        <v>170</v>
      </c>
      <c r="C118" s="192" t="s">
        <v>131</v>
      </c>
      <c r="D118" s="193"/>
      <c r="E118" s="193"/>
      <c r="F118" s="193"/>
      <c r="G118" s="193"/>
      <c r="H118" s="193"/>
      <c r="I118" s="193"/>
      <c r="J118" s="194"/>
      <c r="L118" s="192" t="s">
        <v>132</v>
      </c>
      <c r="M118" s="193"/>
      <c r="N118" s="193"/>
      <c r="O118" s="193"/>
      <c r="P118" s="193"/>
      <c r="Q118" s="193"/>
      <c r="R118" s="193"/>
      <c r="S118" s="194"/>
      <c r="U118" s="192" t="s">
        <v>133</v>
      </c>
      <c r="V118" s="193"/>
      <c r="W118" s="193"/>
      <c r="X118" s="193"/>
      <c r="Y118" s="193"/>
      <c r="Z118" s="193"/>
      <c r="AA118" s="193"/>
      <c r="AB118" s="194"/>
      <c r="AD118" s="192" t="s">
        <v>134</v>
      </c>
      <c r="AE118" s="193"/>
      <c r="AF118" s="193"/>
      <c r="AG118" s="193"/>
      <c r="AH118" s="193"/>
      <c r="AI118" s="193"/>
      <c r="AJ118" s="193"/>
      <c r="AK118" s="194"/>
      <c r="AM118" s="192" t="s">
        <v>135</v>
      </c>
      <c r="AN118" s="193"/>
      <c r="AO118" s="193"/>
      <c r="AP118" s="193"/>
      <c r="AQ118" s="193"/>
      <c r="AR118" s="193"/>
      <c r="AS118" s="193"/>
      <c r="AT118" s="194"/>
    </row>
    <row r="119" spans="1:46" ht="15.75" customHeight="1">
      <c r="A119" s="201"/>
      <c r="C119" s="195" t="str">
        <f>"Comparison of actual Claim Inceptions with those expected using "&amp;Comparison_Basis</f>
        <v>Comparison of actual Claim Inceptions with those expected using IPM 1991-98</v>
      </c>
      <c r="D119" s="196"/>
      <c r="E119" s="196"/>
      <c r="F119" s="196"/>
      <c r="G119" s="196"/>
      <c r="H119" s="196"/>
      <c r="I119" s="196"/>
      <c r="J119" s="197"/>
      <c r="L119" s="195" t="str">
        <f>"Comparison of actual Claim Inceptions with those expected using "&amp;Comparison_Basis</f>
        <v>Comparison of actual Claim Inceptions with those expected using IPM 1991-98</v>
      </c>
      <c r="M119" s="196"/>
      <c r="N119" s="196"/>
      <c r="O119" s="196"/>
      <c r="P119" s="196"/>
      <c r="Q119" s="196"/>
      <c r="R119" s="196"/>
      <c r="S119" s="197"/>
      <c r="U119" s="195" t="str">
        <f>"Comparison of actual Claim Inceptions with those expected using "&amp;Comparison_Basis</f>
        <v>Comparison of actual Claim Inceptions with those expected using IPM 1991-98</v>
      </c>
      <c r="V119" s="196"/>
      <c r="W119" s="196"/>
      <c r="X119" s="196"/>
      <c r="Y119" s="196"/>
      <c r="Z119" s="196"/>
      <c r="AA119" s="196"/>
      <c r="AB119" s="197"/>
      <c r="AD119" s="195" t="str">
        <f>"Comparison of actual Claim Inceptions with those expected using "&amp;Comparison_Basis</f>
        <v>Comparison of actual Claim Inceptions with those expected using IPM 1991-98</v>
      </c>
      <c r="AE119" s="196"/>
      <c r="AF119" s="196"/>
      <c r="AG119" s="196"/>
      <c r="AH119" s="196"/>
      <c r="AI119" s="196"/>
      <c r="AJ119" s="196"/>
      <c r="AK119" s="197"/>
      <c r="AM119" s="195" t="str">
        <f>"Comparison of actual Claim Inceptions with those expected using "&amp;Comparison_Basis</f>
        <v>Comparison of actual Claim Inceptions with those expected using IPM 1991-98</v>
      </c>
      <c r="AN119" s="196"/>
      <c r="AO119" s="196"/>
      <c r="AP119" s="196"/>
      <c r="AQ119" s="196"/>
      <c r="AR119" s="196"/>
      <c r="AS119" s="196"/>
      <c r="AT119" s="197"/>
    </row>
    <row r="120" spans="1:46" ht="15.75" customHeight="1">
      <c r="A120" s="201"/>
      <c r="C120" s="195" t="str">
        <f>Investigation&amp;", "&amp;Data_Subset&amp;" business"</f>
        <v>Individual Income Protection, Standard* business</v>
      </c>
      <c r="D120" s="196"/>
      <c r="E120" s="196"/>
      <c r="F120" s="196"/>
      <c r="G120" s="196"/>
      <c r="H120" s="196"/>
      <c r="I120" s="196"/>
      <c r="J120" s="197"/>
      <c r="L120" s="195" t="str">
        <f>Investigation&amp;", "&amp;Data_Subset&amp;" business"</f>
        <v>Individual Income Protection, Standard* business</v>
      </c>
      <c r="M120" s="196"/>
      <c r="N120" s="196"/>
      <c r="O120" s="196"/>
      <c r="P120" s="196"/>
      <c r="Q120" s="196"/>
      <c r="R120" s="196"/>
      <c r="S120" s="197"/>
      <c r="U120" s="195" t="str">
        <f>Investigation&amp;", "&amp;Data_Subset&amp;" business"</f>
        <v>Individual Income Protection, Standard* business</v>
      </c>
      <c r="V120" s="196"/>
      <c r="W120" s="196"/>
      <c r="X120" s="196"/>
      <c r="Y120" s="196"/>
      <c r="Z120" s="196"/>
      <c r="AA120" s="196"/>
      <c r="AB120" s="197"/>
      <c r="AD120" s="195" t="str">
        <f>Investigation&amp;", "&amp;Data_Subset&amp;" business"</f>
        <v>Individual Income Protection, Standard* business</v>
      </c>
      <c r="AE120" s="196"/>
      <c r="AF120" s="196"/>
      <c r="AG120" s="196"/>
      <c r="AH120" s="196"/>
      <c r="AI120" s="196"/>
      <c r="AJ120" s="196"/>
      <c r="AK120" s="197"/>
      <c r="AM120" s="195" t="str">
        <f>Investigation&amp;", "&amp;Data_Subset&amp;" business"</f>
        <v>Individual Income Protection, Standard* business</v>
      </c>
      <c r="AN120" s="196"/>
      <c r="AO120" s="196"/>
      <c r="AP120" s="196"/>
      <c r="AQ120" s="196"/>
      <c r="AR120" s="196"/>
      <c r="AS120" s="196"/>
      <c r="AT120" s="197"/>
    </row>
    <row r="121" spans="1:46" ht="15.75" customHeight="1">
      <c r="A121" s="201"/>
      <c r="C121" s="195" t="str">
        <f>Office&amp;" experience for "&amp;Period</f>
        <v>All Offices experience for 1999-2002</v>
      </c>
      <c r="D121" s="196"/>
      <c r="E121" s="196"/>
      <c r="F121" s="196"/>
      <c r="G121" s="196"/>
      <c r="H121" s="196"/>
      <c r="I121" s="196"/>
      <c r="J121" s="197"/>
      <c r="L121" s="195" t="str">
        <f>Office&amp;" experience for "&amp;Period</f>
        <v>All Offices experience for 1999-2002</v>
      </c>
      <c r="M121" s="196"/>
      <c r="N121" s="196"/>
      <c r="O121" s="196"/>
      <c r="P121" s="196"/>
      <c r="Q121" s="196"/>
      <c r="R121" s="196"/>
      <c r="S121" s="197"/>
      <c r="U121" s="195" t="str">
        <f>Office&amp;" experience for "&amp;Period</f>
        <v>All Offices experience for 1999-2002</v>
      </c>
      <c r="V121" s="196"/>
      <c r="W121" s="196"/>
      <c r="X121" s="196"/>
      <c r="Y121" s="196"/>
      <c r="Z121" s="196"/>
      <c r="AA121" s="196"/>
      <c r="AB121" s="197"/>
      <c r="AD121" s="195" t="str">
        <f>Office&amp;" experience for "&amp;Period</f>
        <v>All Offices experience for 1999-2002</v>
      </c>
      <c r="AE121" s="196"/>
      <c r="AF121" s="196"/>
      <c r="AG121" s="196"/>
      <c r="AH121" s="196"/>
      <c r="AI121" s="196"/>
      <c r="AJ121" s="196"/>
      <c r="AK121" s="197"/>
      <c r="AM121" s="195" t="str">
        <f>Office&amp;" experience for "&amp;Period</f>
        <v>All Offices experience for 1999-2002</v>
      </c>
      <c r="AN121" s="196"/>
      <c r="AO121" s="196"/>
      <c r="AP121" s="196"/>
      <c r="AQ121" s="196"/>
      <c r="AR121" s="196"/>
      <c r="AS121" s="196"/>
      <c r="AT121" s="197"/>
    </row>
    <row r="122" spans="1:46" ht="15.75" customHeight="1">
      <c r="A122" s="201"/>
      <c r="C122" s="195" t="str">
        <f>$A$2&amp;", "&amp;$A118&amp;", "&amp;C$1</f>
        <v>Females, All CMI Occupation Classes, Deferred Period 1 week</v>
      </c>
      <c r="D122" s="196"/>
      <c r="E122" s="196"/>
      <c r="F122" s="196"/>
      <c r="G122" s="196"/>
      <c r="H122" s="196"/>
      <c r="I122" s="196"/>
      <c r="J122" s="197"/>
      <c r="L122" s="195" t="str">
        <f>$A$2&amp;", "&amp;$A118&amp;", "&amp;L$1</f>
        <v>Females, All CMI Occupation Classes, Deferred Period 4 weeks</v>
      </c>
      <c r="M122" s="196"/>
      <c r="N122" s="196"/>
      <c r="O122" s="196"/>
      <c r="P122" s="196"/>
      <c r="Q122" s="196"/>
      <c r="R122" s="196"/>
      <c r="S122" s="197"/>
      <c r="U122" s="195" t="str">
        <f>$A$2&amp;", "&amp;$A118&amp;", "&amp;U$1</f>
        <v>Females, All CMI Occupation Classes, Deferred Period 13 weeks</v>
      </c>
      <c r="V122" s="196"/>
      <c r="W122" s="196"/>
      <c r="X122" s="196"/>
      <c r="Y122" s="196"/>
      <c r="Z122" s="196"/>
      <c r="AA122" s="196"/>
      <c r="AB122" s="197"/>
      <c r="AD122" s="195" t="str">
        <f>$A$2&amp;", "&amp;$A118&amp;", "&amp;AD$1</f>
        <v>Females, All CMI Occupation Classes, Deferred Period 26 weeks</v>
      </c>
      <c r="AE122" s="196"/>
      <c r="AF122" s="196"/>
      <c r="AG122" s="196"/>
      <c r="AH122" s="196"/>
      <c r="AI122" s="196"/>
      <c r="AJ122" s="196"/>
      <c r="AK122" s="197"/>
      <c r="AM122" s="195" t="str">
        <f>$A$2&amp;", "&amp;$A118&amp;", "&amp;AM$1</f>
        <v>Females, All CMI Occupation Classes, Deferred Period 52 weeks</v>
      </c>
      <c r="AN122" s="196"/>
      <c r="AO122" s="196"/>
      <c r="AP122" s="196"/>
      <c r="AQ122" s="196"/>
      <c r="AR122" s="196"/>
      <c r="AS122" s="196"/>
      <c r="AT122" s="197"/>
    </row>
    <row r="123" spans="1:46" ht="16.5" customHeight="1" thickBot="1">
      <c r="A123" s="201"/>
      <c r="C123" s="198" t="s">
        <v>75</v>
      </c>
      <c r="D123" s="199"/>
      <c r="E123" s="199"/>
      <c r="F123" s="199"/>
      <c r="G123" s="199"/>
      <c r="H123" s="199"/>
      <c r="I123" s="199"/>
      <c r="J123" s="200"/>
      <c r="L123" s="198" t="s">
        <v>75</v>
      </c>
      <c r="M123" s="199"/>
      <c r="N123" s="199"/>
      <c r="O123" s="199"/>
      <c r="P123" s="199"/>
      <c r="Q123" s="199"/>
      <c r="R123" s="199"/>
      <c r="S123" s="200"/>
      <c r="U123" s="198" t="s">
        <v>75</v>
      </c>
      <c r="V123" s="199"/>
      <c r="W123" s="199"/>
      <c r="X123" s="199"/>
      <c r="Y123" s="199"/>
      <c r="Z123" s="199"/>
      <c r="AA123" s="199"/>
      <c r="AB123" s="200"/>
      <c r="AD123" s="198" t="s">
        <v>75</v>
      </c>
      <c r="AE123" s="199"/>
      <c r="AF123" s="199"/>
      <c r="AG123" s="199"/>
      <c r="AH123" s="199"/>
      <c r="AI123" s="199"/>
      <c r="AJ123" s="199"/>
      <c r="AK123" s="200"/>
      <c r="AM123" s="198" t="s">
        <v>75</v>
      </c>
      <c r="AN123" s="199"/>
      <c r="AO123" s="199"/>
      <c r="AP123" s="199"/>
      <c r="AQ123" s="199"/>
      <c r="AR123" s="199"/>
      <c r="AS123" s="199"/>
      <c r="AT123" s="200"/>
    </row>
    <row r="124" spans="1:46" ht="16.5" customHeight="1" thickTop="1">
      <c r="A124" s="201"/>
      <c r="C124" s="41"/>
      <c r="D124" s="204" t="s">
        <v>188</v>
      </c>
      <c r="E124" s="204"/>
      <c r="F124" s="204" t="s">
        <v>189</v>
      </c>
      <c r="G124" s="204"/>
      <c r="H124" s="42"/>
      <c r="I124" s="42"/>
      <c r="J124" s="43"/>
      <c r="L124" s="41"/>
      <c r="M124" s="204" t="s">
        <v>188</v>
      </c>
      <c r="N124" s="204"/>
      <c r="O124" s="204" t="s">
        <v>189</v>
      </c>
      <c r="P124" s="204"/>
      <c r="Q124" s="42"/>
      <c r="R124" s="42"/>
      <c r="S124" s="43"/>
      <c r="U124" s="41"/>
      <c r="V124" s="204" t="s">
        <v>188</v>
      </c>
      <c r="W124" s="204"/>
      <c r="X124" s="204" t="s">
        <v>189</v>
      </c>
      <c r="Y124" s="204"/>
      <c r="Z124" s="42"/>
      <c r="AA124" s="42"/>
      <c r="AB124" s="43"/>
      <c r="AD124" s="41"/>
      <c r="AE124" s="204" t="s">
        <v>188</v>
      </c>
      <c r="AF124" s="204"/>
      <c r="AG124" s="204" t="s">
        <v>189</v>
      </c>
      <c r="AH124" s="204"/>
      <c r="AI124" s="42"/>
      <c r="AJ124" s="42"/>
      <c r="AK124" s="43"/>
      <c r="AM124" s="41"/>
      <c r="AN124" s="204" t="s">
        <v>188</v>
      </c>
      <c r="AO124" s="204"/>
      <c r="AP124" s="204" t="s">
        <v>189</v>
      </c>
      <c r="AQ124" s="204"/>
      <c r="AR124" s="42"/>
      <c r="AS124" s="42"/>
      <c r="AT124" s="43"/>
    </row>
    <row r="125" spans="1:46" ht="16.5" customHeight="1" thickBot="1">
      <c r="A125" s="201"/>
      <c r="C125" s="38" t="s">
        <v>29</v>
      </c>
      <c r="D125" s="44" t="s">
        <v>18</v>
      </c>
      <c r="E125" s="44" t="s">
        <v>19</v>
      </c>
      <c r="F125" s="44" t="s">
        <v>190</v>
      </c>
      <c r="G125" s="44" t="s">
        <v>191</v>
      </c>
      <c r="H125" s="2" t="s">
        <v>192</v>
      </c>
      <c r="I125" s="44" t="s">
        <v>193</v>
      </c>
      <c r="J125" s="3" t="s">
        <v>194</v>
      </c>
      <c r="L125" s="38" t="s">
        <v>29</v>
      </c>
      <c r="M125" s="44" t="s">
        <v>18</v>
      </c>
      <c r="N125" s="44" t="s">
        <v>19</v>
      </c>
      <c r="O125" s="44" t="s">
        <v>190</v>
      </c>
      <c r="P125" s="44" t="s">
        <v>191</v>
      </c>
      <c r="Q125" s="2" t="s">
        <v>192</v>
      </c>
      <c r="R125" s="44" t="s">
        <v>193</v>
      </c>
      <c r="S125" s="3" t="s">
        <v>194</v>
      </c>
      <c r="U125" s="38" t="s">
        <v>29</v>
      </c>
      <c r="V125" s="44" t="s">
        <v>18</v>
      </c>
      <c r="W125" s="44" t="s">
        <v>19</v>
      </c>
      <c r="X125" s="44" t="s">
        <v>190</v>
      </c>
      <c r="Y125" s="44" t="s">
        <v>191</v>
      </c>
      <c r="Z125" s="2" t="s">
        <v>192</v>
      </c>
      <c r="AA125" s="44" t="s">
        <v>193</v>
      </c>
      <c r="AB125" s="3" t="s">
        <v>194</v>
      </c>
      <c r="AD125" s="38" t="s">
        <v>29</v>
      </c>
      <c r="AE125" s="44" t="s">
        <v>18</v>
      </c>
      <c r="AF125" s="44" t="s">
        <v>19</v>
      </c>
      <c r="AG125" s="44" t="s">
        <v>190</v>
      </c>
      <c r="AH125" s="44" t="s">
        <v>191</v>
      </c>
      <c r="AI125" s="2" t="s">
        <v>192</v>
      </c>
      <c r="AJ125" s="44" t="s">
        <v>193</v>
      </c>
      <c r="AK125" s="3" t="s">
        <v>194</v>
      </c>
      <c r="AM125" s="38" t="s">
        <v>29</v>
      </c>
      <c r="AN125" s="44" t="s">
        <v>18</v>
      </c>
      <c r="AO125" s="44" t="s">
        <v>19</v>
      </c>
      <c r="AP125" s="44" t="s">
        <v>190</v>
      </c>
      <c r="AQ125" s="44" t="s">
        <v>191</v>
      </c>
      <c r="AR125" s="2" t="s">
        <v>192</v>
      </c>
      <c r="AS125" s="44" t="s">
        <v>193</v>
      </c>
      <c r="AT125" s="3" t="s">
        <v>194</v>
      </c>
    </row>
    <row r="126" spans="1:46" ht="16.5" customHeight="1" thickTop="1">
      <c r="A126" s="201"/>
      <c r="C126" s="14"/>
      <c r="D126" s="45"/>
      <c r="E126" s="45"/>
      <c r="F126" s="45"/>
      <c r="G126" s="45"/>
      <c r="H126" s="45"/>
      <c r="I126" s="45"/>
      <c r="J126" s="46"/>
      <c r="L126" s="14"/>
      <c r="M126" s="45"/>
      <c r="N126" s="45"/>
      <c r="O126" s="45"/>
      <c r="P126" s="45"/>
      <c r="Q126" s="45"/>
      <c r="R126" s="45"/>
      <c r="S126" s="46"/>
      <c r="U126" s="14"/>
      <c r="V126" s="45"/>
      <c r="W126" s="45"/>
      <c r="X126" s="45"/>
      <c r="Y126" s="45"/>
      <c r="Z126" s="45"/>
      <c r="AA126" s="45"/>
      <c r="AB126" s="46"/>
      <c r="AD126" s="14"/>
      <c r="AE126" s="45"/>
      <c r="AF126" s="45"/>
      <c r="AG126" s="45"/>
      <c r="AH126" s="45"/>
      <c r="AI126" s="45"/>
      <c r="AJ126" s="45"/>
      <c r="AK126" s="46"/>
      <c r="AM126" s="14"/>
      <c r="AN126" s="45"/>
      <c r="AO126" s="45"/>
      <c r="AP126" s="45"/>
      <c r="AQ126" s="45"/>
      <c r="AR126" s="45"/>
      <c r="AS126" s="45"/>
      <c r="AT126" s="46"/>
    </row>
    <row r="127" spans="1:46" ht="15.75" customHeight="1">
      <c r="A127" s="201"/>
      <c r="C127" s="14" t="s">
        <v>143</v>
      </c>
      <c r="D127" s="47">
        <v>0</v>
      </c>
      <c r="E127" s="48">
        <v>0</v>
      </c>
      <c r="F127" s="49">
        <v>0</v>
      </c>
      <c r="G127" s="50">
        <v>0</v>
      </c>
      <c r="H127" s="49">
        <v>0</v>
      </c>
      <c r="I127" s="50">
        <v>0</v>
      </c>
      <c r="J127" s="51">
        <v>0</v>
      </c>
      <c r="L127" s="14" t="s">
        <v>143</v>
      </c>
      <c r="M127" s="47">
        <v>191.65933825</v>
      </c>
      <c r="N127" s="48">
        <v>1</v>
      </c>
      <c r="O127" s="49">
        <v>1</v>
      </c>
      <c r="P127" s="50">
        <v>1.4770415592527937</v>
      </c>
      <c r="Q127" s="49">
        <v>67.70290204331694</v>
      </c>
      <c r="R127" s="50">
        <v>1.405463507510713</v>
      </c>
      <c r="S127" s="51">
        <v>71.15090464149797</v>
      </c>
      <c r="U127" s="14" t="s">
        <v>143</v>
      </c>
      <c r="V127" s="47">
        <v>222.27884419</v>
      </c>
      <c r="W127" s="48">
        <v>1</v>
      </c>
      <c r="X127" s="49">
        <v>1</v>
      </c>
      <c r="Y127" s="50">
        <v>1.2139519471819944</v>
      </c>
      <c r="Z127" s="49">
        <v>82.37558350817334</v>
      </c>
      <c r="AA127" s="50">
        <v>1.9487805414703947</v>
      </c>
      <c r="AB127" s="51">
        <v>51.314141265259124</v>
      </c>
      <c r="AD127" s="14" t="s">
        <v>143</v>
      </c>
      <c r="AE127" s="47">
        <v>94.00630627000001</v>
      </c>
      <c r="AF127" s="48">
        <v>0</v>
      </c>
      <c r="AG127" s="49">
        <v>0</v>
      </c>
      <c r="AH127" s="50">
        <v>0.22113415176346812</v>
      </c>
      <c r="AI127" s="49">
        <v>0</v>
      </c>
      <c r="AJ127" s="50">
        <v>0.49883821198127976</v>
      </c>
      <c r="AK127" s="51">
        <v>0</v>
      </c>
      <c r="AM127" s="14" t="s">
        <v>143</v>
      </c>
      <c r="AN127" s="47">
        <v>169.52594631999997</v>
      </c>
      <c r="AO127" s="48">
        <v>0</v>
      </c>
      <c r="AP127" s="49">
        <v>0</v>
      </c>
      <c r="AQ127" s="50">
        <v>0.17228217520531067</v>
      </c>
      <c r="AR127" s="49">
        <v>0</v>
      </c>
      <c r="AS127" s="50">
        <v>0.30358907217853676</v>
      </c>
      <c r="AT127" s="51">
        <v>0</v>
      </c>
    </row>
    <row r="128" spans="1:46" ht="15.75" customHeight="1">
      <c r="A128" s="201"/>
      <c r="C128" s="14" t="s">
        <v>21</v>
      </c>
      <c r="D128" s="47">
        <v>165.87107473999998</v>
      </c>
      <c r="E128" s="48">
        <v>1</v>
      </c>
      <c r="F128" s="49">
        <v>1</v>
      </c>
      <c r="G128" s="50">
        <v>12.94271285157229</v>
      </c>
      <c r="H128" s="49">
        <v>7.726355451658802</v>
      </c>
      <c r="I128" s="50">
        <v>11.903468808821458</v>
      </c>
      <c r="J128" s="51">
        <v>8.40091250761221</v>
      </c>
      <c r="L128" s="14" t="s">
        <v>21</v>
      </c>
      <c r="M128" s="47">
        <v>6134.95853527</v>
      </c>
      <c r="N128" s="48">
        <v>22</v>
      </c>
      <c r="O128" s="49">
        <v>22</v>
      </c>
      <c r="P128" s="50">
        <v>40.67543923781816</v>
      </c>
      <c r="Q128" s="49">
        <v>54.08669313039749</v>
      </c>
      <c r="R128" s="50">
        <v>38.70429043962912</v>
      </c>
      <c r="S128" s="51">
        <v>56.84124356785602</v>
      </c>
      <c r="U128" s="14" t="s">
        <v>21</v>
      </c>
      <c r="V128" s="47">
        <v>7543.51679774</v>
      </c>
      <c r="W128" s="48">
        <v>17</v>
      </c>
      <c r="X128" s="49">
        <v>16</v>
      </c>
      <c r="Y128" s="50">
        <v>20.769561357545864</v>
      </c>
      <c r="Z128" s="49">
        <v>77.03581084145998</v>
      </c>
      <c r="AA128" s="50">
        <v>33.34177857897764</v>
      </c>
      <c r="AB128" s="51">
        <v>47.98784192660969</v>
      </c>
      <c r="AD128" s="14" t="s">
        <v>21</v>
      </c>
      <c r="AE128" s="47">
        <v>4167.76551812</v>
      </c>
      <c r="AF128" s="48">
        <v>5</v>
      </c>
      <c r="AG128" s="49">
        <v>5</v>
      </c>
      <c r="AH128" s="50">
        <v>5.461884940318885</v>
      </c>
      <c r="AI128" s="49">
        <v>91.54348827619356</v>
      </c>
      <c r="AJ128" s="50">
        <v>12.321013719266956</v>
      </c>
      <c r="AK128" s="51">
        <v>40.581076475722625</v>
      </c>
      <c r="AM128" s="14" t="s">
        <v>21</v>
      </c>
      <c r="AN128" s="47">
        <v>4973.54233727</v>
      </c>
      <c r="AO128" s="48">
        <v>2</v>
      </c>
      <c r="AP128" s="49">
        <v>2</v>
      </c>
      <c r="AQ128" s="50">
        <v>3.584155581916097</v>
      </c>
      <c r="AR128" s="49">
        <v>55.801149093276685</v>
      </c>
      <c r="AS128" s="50">
        <v>6.315862139311379</v>
      </c>
      <c r="AT128" s="51">
        <v>31.666302333477795</v>
      </c>
    </row>
    <row r="129" spans="1:46" ht="15.75" customHeight="1">
      <c r="A129" s="201"/>
      <c r="C129" s="14" t="s">
        <v>22</v>
      </c>
      <c r="D129" s="47">
        <v>162.82072899</v>
      </c>
      <c r="E129" s="48">
        <v>11</v>
      </c>
      <c r="F129" s="49">
        <v>9</v>
      </c>
      <c r="G129" s="50">
        <v>15.678616359623769</v>
      </c>
      <c r="H129" s="49">
        <v>57.40302456265961</v>
      </c>
      <c r="I129" s="50">
        <v>14.419691060331871</v>
      </c>
      <c r="J129" s="51">
        <v>62.414652036191846</v>
      </c>
      <c r="L129" s="14" t="s">
        <v>22</v>
      </c>
      <c r="M129" s="47">
        <v>16736.564441849998</v>
      </c>
      <c r="N129" s="48">
        <v>54</v>
      </c>
      <c r="O129" s="49">
        <v>54</v>
      </c>
      <c r="P129" s="50">
        <v>105.48471717180104</v>
      </c>
      <c r="Q129" s="49">
        <v>51.19224988018993</v>
      </c>
      <c r="R129" s="50">
        <v>100.37288365809711</v>
      </c>
      <c r="S129" s="51">
        <v>53.79939086331491</v>
      </c>
      <c r="U129" s="14" t="s">
        <v>22</v>
      </c>
      <c r="V129" s="47">
        <v>27122.7350137</v>
      </c>
      <c r="W129" s="48">
        <v>66</v>
      </c>
      <c r="X129" s="49">
        <v>66</v>
      </c>
      <c r="Y129" s="50">
        <v>43.72678604803125</v>
      </c>
      <c r="Z129" s="49">
        <v>150.93723084862208</v>
      </c>
      <c r="AA129" s="50">
        <v>70.19545542082916</v>
      </c>
      <c r="AB129" s="51">
        <v>94.02318085169907</v>
      </c>
      <c r="AD129" s="14" t="s">
        <v>22</v>
      </c>
      <c r="AE129" s="47">
        <v>25164.79979202</v>
      </c>
      <c r="AF129" s="48">
        <v>36</v>
      </c>
      <c r="AG129" s="49">
        <v>35</v>
      </c>
      <c r="AH129" s="50">
        <v>21.695787062067634</v>
      </c>
      <c r="AI129" s="49">
        <v>161.32164230719758</v>
      </c>
      <c r="AJ129" s="50">
        <v>48.94172853564781</v>
      </c>
      <c r="AK129" s="51">
        <v>71.51361639077983</v>
      </c>
      <c r="AM129" s="14" t="s">
        <v>22</v>
      </c>
      <c r="AN129" s="47">
        <v>22316.19783619</v>
      </c>
      <c r="AO129" s="48">
        <v>20</v>
      </c>
      <c r="AP129" s="49">
        <v>19</v>
      </c>
      <c r="AQ129" s="50">
        <v>13.337069505333764</v>
      </c>
      <c r="AR129" s="49">
        <v>142.46008084760686</v>
      </c>
      <c r="AS129" s="50">
        <v>23.502074732221754</v>
      </c>
      <c r="AT129" s="51">
        <v>80.843926404296</v>
      </c>
    </row>
    <row r="130" spans="1:46" ht="15.75" customHeight="1">
      <c r="A130" s="201"/>
      <c r="C130" s="14" t="s">
        <v>23</v>
      </c>
      <c r="D130" s="47">
        <v>371.09147164</v>
      </c>
      <c r="E130" s="48">
        <v>42</v>
      </c>
      <c r="F130" s="49">
        <v>36</v>
      </c>
      <c r="G130" s="50">
        <v>43.03785759836033</v>
      </c>
      <c r="H130" s="49">
        <v>83.64728638669862</v>
      </c>
      <c r="I130" s="50">
        <v>39.582103180041365</v>
      </c>
      <c r="J130" s="51">
        <v>90.9501949309061</v>
      </c>
      <c r="L130" s="14" t="s">
        <v>23</v>
      </c>
      <c r="M130" s="47">
        <v>8062.94131052</v>
      </c>
      <c r="N130" s="48">
        <v>53</v>
      </c>
      <c r="O130" s="49">
        <v>49</v>
      </c>
      <c r="P130" s="50">
        <v>54.40594707831875</v>
      </c>
      <c r="Q130" s="49">
        <v>90.06368353346234</v>
      </c>
      <c r="R130" s="50">
        <v>51.76941212731924</v>
      </c>
      <c r="S130" s="51">
        <v>94.65048565645621</v>
      </c>
      <c r="U130" s="14" t="s">
        <v>23</v>
      </c>
      <c r="V130" s="47">
        <v>32744.15687497</v>
      </c>
      <c r="W130" s="48">
        <v>97</v>
      </c>
      <c r="X130" s="49">
        <v>96</v>
      </c>
      <c r="Y130" s="50">
        <v>43.72167959085497</v>
      </c>
      <c r="Z130" s="49">
        <v>219.5707047358716</v>
      </c>
      <c r="AA130" s="50">
        <v>70.1872579263533</v>
      </c>
      <c r="AB130" s="51">
        <v>136.77696327833712</v>
      </c>
      <c r="AD130" s="14" t="s">
        <v>23</v>
      </c>
      <c r="AE130" s="47">
        <v>40608.54516937</v>
      </c>
      <c r="AF130" s="48">
        <v>77</v>
      </c>
      <c r="AG130" s="49">
        <v>77</v>
      </c>
      <c r="AH130" s="50">
        <v>31.608739753614742</v>
      </c>
      <c r="AI130" s="49">
        <v>243.60351156105287</v>
      </c>
      <c r="AJ130" s="50">
        <v>71.303537223596</v>
      </c>
      <c r="AK130" s="51">
        <v>107.98903251958012</v>
      </c>
      <c r="AM130" s="14" t="s">
        <v>23</v>
      </c>
      <c r="AN130" s="47">
        <v>31137.77373609</v>
      </c>
      <c r="AO130" s="48">
        <v>38</v>
      </c>
      <c r="AP130" s="49">
        <v>37</v>
      </c>
      <c r="AQ130" s="50">
        <v>19.612568910245777</v>
      </c>
      <c r="AR130" s="49">
        <v>188.65453153702308</v>
      </c>
      <c r="AS130" s="50">
        <v>34.560520212862926</v>
      </c>
      <c r="AT130" s="51">
        <v>107.0585736907662</v>
      </c>
    </row>
    <row r="131" spans="1:46" ht="15.75" customHeight="1">
      <c r="A131" s="201"/>
      <c r="C131" s="14" t="s">
        <v>24</v>
      </c>
      <c r="D131" s="47">
        <v>521.34741267</v>
      </c>
      <c r="E131" s="48">
        <v>58</v>
      </c>
      <c r="F131" s="49">
        <v>47</v>
      </c>
      <c r="G131" s="50">
        <v>58.9780533243727</v>
      </c>
      <c r="H131" s="49">
        <v>79.69066008588865</v>
      </c>
      <c r="I131" s="50">
        <v>54.24236991137406</v>
      </c>
      <c r="J131" s="51">
        <v>86.64813148244208</v>
      </c>
      <c r="L131" s="14" t="s">
        <v>24</v>
      </c>
      <c r="M131" s="47">
        <v>6011.40548383</v>
      </c>
      <c r="N131" s="48">
        <v>59</v>
      </c>
      <c r="O131" s="49">
        <v>58</v>
      </c>
      <c r="P131" s="50">
        <v>49.89232784209764</v>
      </c>
      <c r="Q131" s="49">
        <v>116.250338496055</v>
      </c>
      <c r="R131" s="50">
        <v>47.47452476713128</v>
      </c>
      <c r="S131" s="51">
        <v>122.1707858783159</v>
      </c>
      <c r="U131" s="14" t="s">
        <v>24</v>
      </c>
      <c r="V131" s="47">
        <v>26702.340709230004</v>
      </c>
      <c r="W131" s="48">
        <v>97</v>
      </c>
      <c r="X131" s="49">
        <v>95</v>
      </c>
      <c r="Y131" s="50">
        <v>41.63823045324829</v>
      </c>
      <c r="Z131" s="49">
        <v>228.1557092265645</v>
      </c>
      <c r="AA131" s="50">
        <v>66.84265672699259</v>
      </c>
      <c r="AB131" s="51">
        <v>142.12481168726023</v>
      </c>
      <c r="AD131" s="14" t="s">
        <v>24</v>
      </c>
      <c r="AE131" s="47">
        <v>37088.11843998</v>
      </c>
      <c r="AF131" s="48">
        <v>125</v>
      </c>
      <c r="AG131" s="49">
        <v>110</v>
      </c>
      <c r="AH131" s="50">
        <v>35.45316320207429</v>
      </c>
      <c r="AI131" s="49">
        <v>310.2685065731007</v>
      </c>
      <c r="AJ131" s="50">
        <v>79.97585357018974</v>
      </c>
      <c r="AK131" s="51">
        <v>137.5415142064848</v>
      </c>
      <c r="AM131" s="14" t="s">
        <v>24</v>
      </c>
      <c r="AN131" s="47">
        <v>32523.71120918</v>
      </c>
      <c r="AO131" s="48">
        <v>58</v>
      </c>
      <c r="AP131" s="49">
        <v>53</v>
      </c>
      <c r="AQ131" s="50">
        <v>28.172731211935126</v>
      </c>
      <c r="AR131" s="49">
        <v>188.12517537365005</v>
      </c>
      <c r="AS131" s="50">
        <v>49.64491143192299</v>
      </c>
      <c r="AT131" s="51">
        <v>106.75817212943923</v>
      </c>
    </row>
    <row r="132" spans="1:46" ht="15.75" customHeight="1">
      <c r="A132" s="201"/>
      <c r="C132" s="14" t="s">
        <v>25</v>
      </c>
      <c r="D132" s="47">
        <v>826.76816679</v>
      </c>
      <c r="E132" s="48">
        <v>83</v>
      </c>
      <c r="F132" s="49">
        <v>46</v>
      </c>
      <c r="G132" s="50">
        <v>78.47258370054165</v>
      </c>
      <c r="H132" s="49">
        <v>58.61919900017576</v>
      </c>
      <c r="I132" s="50">
        <v>72.17157354406994</v>
      </c>
      <c r="J132" s="51">
        <v>63.73700577819761</v>
      </c>
      <c r="L132" s="14" t="s">
        <v>25</v>
      </c>
      <c r="M132" s="47">
        <v>5460.54410338</v>
      </c>
      <c r="N132" s="48">
        <v>90</v>
      </c>
      <c r="O132" s="49">
        <v>82</v>
      </c>
      <c r="P132" s="50">
        <v>59.9892391032808</v>
      </c>
      <c r="Q132" s="49">
        <v>136.69118199486454</v>
      </c>
      <c r="R132" s="50">
        <v>57.082135485509276</v>
      </c>
      <c r="S132" s="51">
        <v>143.65264947177093</v>
      </c>
      <c r="U132" s="14" t="s">
        <v>25</v>
      </c>
      <c r="V132" s="47">
        <v>20743.71207636</v>
      </c>
      <c r="W132" s="48">
        <v>129</v>
      </c>
      <c r="X132" s="49">
        <v>117</v>
      </c>
      <c r="Y132" s="50">
        <v>47.48222633936505</v>
      </c>
      <c r="Z132" s="49">
        <v>246.4079909896756</v>
      </c>
      <c r="AA132" s="50">
        <v>76.22413635947264</v>
      </c>
      <c r="AB132" s="51">
        <v>153.49468762522753</v>
      </c>
      <c r="AD132" s="14" t="s">
        <v>25</v>
      </c>
      <c r="AE132" s="47">
        <v>29896.200992419996</v>
      </c>
      <c r="AF132" s="48">
        <v>145</v>
      </c>
      <c r="AG132" s="49">
        <v>137</v>
      </c>
      <c r="AH132" s="50">
        <v>45.24326632820582</v>
      </c>
      <c r="AI132" s="49">
        <v>302.8074918512032</v>
      </c>
      <c r="AJ132" s="50">
        <v>102.06053610161311</v>
      </c>
      <c r="AK132" s="51">
        <v>134.23405875861812</v>
      </c>
      <c r="AM132" s="14" t="s">
        <v>25</v>
      </c>
      <c r="AN132" s="47">
        <v>27162.76763545</v>
      </c>
      <c r="AO132" s="48">
        <v>89</v>
      </c>
      <c r="AP132" s="49">
        <v>84</v>
      </c>
      <c r="AQ132" s="50">
        <v>38.28504444579109</v>
      </c>
      <c r="AR132" s="49">
        <v>219.40682377667878</v>
      </c>
      <c r="AS132" s="50">
        <v>67.46444376941832</v>
      </c>
      <c r="AT132" s="51">
        <v>124.51003122044156</v>
      </c>
    </row>
    <row r="133" spans="1:46" ht="15.75" customHeight="1">
      <c r="A133" s="201"/>
      <c r="C133" s="14" t="s">
        <v>26</v>
      </c>
      <c r="D133" s="47">
        <v>1336.31862591</v>
      </c>
      <c r="E133" s="48">
        <v>153</v>
      </c>
      <c r="F133" s="49">
        <v>85</v>
      </c>
      <c r="G133" s="50">
        <v>116.99762527557463</v>
      </c>
      <c r="H133" s="49">
        <v>72.65104723261874</v>
      </c>
      <c r="I133" s="50">
        <v>107.60322037159314</v>
      </c>
      <c r="J133" s="51">
        <v>78.99391831068255</v>
      </c>
      <c r="L133" s="14" t="s">
        <v>26</v>
      </c>
      <c r="M133" s="47">
        <v>5308.53953357</v>
      </c>
      <c r="N133" s="48">
        <v>100</v>
      </c>
      <c r="O133" s="49">
        <v>91</v>
      </c>
      <c r="P133" s="50">
        <v>77.38431308727175</v>
      </c>
      <c r="Q133" s="49">
        <v>117.5948927754555</v>
      </c>
      <c r="R133" s="50">
        <v>73.63423690865143</v>
      </c>
      <c r="S133" s="51">
        <v>123.58381619801676</v>
      </c>
      <c r="U133" s="14" t="s">
        <v>26</v>
      </c>
      <c r="V133" s="47">
        <v>16756.743667529998</v>
      </c>
      <c r="W133" s="48">
        <v>112</v>
      </c>
      <c r="X133" s="49">
        <v>104</v>
      </c>
      <c r="Y133" s="50">
        <v>65.41001394776222</v>
      </c>
      <c r="Z133" s="49">
        <v>158.99706134148897</v>
      </c>
      <c r="AA133" s="50">
        <v>105.0039605724163</v>
      </c>
      <c r="AB133" s="51">
        <v>99.04388313836608</v>
      </c>
      <c r="AD133" s="14" t="s">
        <v>26</v>
      </c>
      <c r="AE133" s="47">
        <v>23959.98097827</v>
      </c>
      <c r="AF133" s="48">
        <v>155</v>
      </c>
      <c r="AG133" s="49">
        <v>138</v>
      </c>
      <c r="AH133" s="50">
        <v>64.0553668482839</v>
      </c>
      <c r="AI133" s="49">
        <v>215.43862253861582</v>
      </c>
      <c r="AJ133" s="50">
        <v>144.4971950808443</v>
      </c>
      <c r="AK133" s="51">
        <v>95.50358394347433</v>
      </c>
      <c r="AM133" s="14" t="s">
        <v>26</v>
      </c>
      <c r="AN133" s="47">
        <v>21919.577165789997</v>
      </c>
      <c r="AO133" s="48">
        <v>100</v>
      </c>
      <c r="AP133" s="49">
        <v>95</v>
      </c>
      <c r="AQ133" s="50">
        <v>54.84867198450157</v>
      </c>
      <c r="AR133" s="49">
        <v>173.20382894018633</v>
      </c>
      <c r="AS133" s="50">
        <v>96.6522358924015</v>
      </c>
      <c r="AT133" s="51">
        <v>98.29053526062152</v>
      </c>
    </row>
    <row r="134" spans="1:46" ht="15.75" customHeight="1">
      <c r="A134" s="201"/>
      <c r="C134" s="14" t="s">
        <v>27</v>
      </c>
      <c r="D134" s="47">
        <v>959.86187585</v>
      </c>
      <c r="E134" s="48">
        <v>177</v>
      </c>
      <c r="F134" s="49">
        <v>107</v>
      </c>
      <c r="G134" s="50">
        <v>83.38412046536233</v>
      </c>
      <c r="H134" s="49">
        <v>128.32179484875383</v>
      </c>
      <c r="I134" s="50">
        <v>76.68873508152308</v>
      </c>
      <c r="J134" s="51">
        <v>139.52505525910016</v>
      </c>
      <c r="L134" s="14" t="s">
        <v>27</v>
      </c>
      <c r="M134" s="47">
        <v>4105.71353377</v>
      </c>
      <c r="N134" s="48">
        <v>101</v>
      </c>
      <c r="O134" s="49">
        <v>83</v>
      </c>
      <c r="P134" s="50">
        <v>77.49632672126613</v>
      </c>
      <c r="Q134" s="49">
        <v>107.10185051548203</v>
      </c>
      <c r="R134" s="50">
        <v>73.74082231509213</v>
      </c>
      <c r="S134" s="51">
        <v>112.55637975576636</v>
      </c>
      <c r="U134" s="14" t="s">
        <v>27</v>
      </c>
      <c r="V134" s="47">
        <v>12609.443324729998</v>
      </c>
      <c r="W134" s="48">
        <v>116</v>
      </c>
      <c r="X134" s="49">
        <v>103</v>
      </c>
      <c r="Y134" s="50">
        <v>84.2625183993805</v>
      </c>
      <c r="Z134" s="49">
        <v>122.23703012507785</v>
      </c>
      <c r="AA134" s="50">
        <v>135.26825061996112</v>
      </c>
      <c r="AB134" s="51">
        <v>76.14499302528911</v>
      </c>
      <c r="AD134" s="14" t="s">
        <v>27</v>
      </c>
      <c r="AE134" s="47">
        <v>16499.77312929</v>
      </c>
      <c r="AF134" s="48">
        <v>158</v>
      </c>
      <c r="AG134" s="49">
        <v>143</v>
      </c>
      <c r="AH134" s="50">
        <v>77.22098140588155</v>
      </c>
      <c r="AI134" s="49">
        <v>185.18283165604572</v>
      </c>
      <c r="AJ134" s="50">
        <v>174.19641418912357</v>
      </c>
      <c r="AK134" s="51">
        <v>82.09124204172545</v>
      </c>
      <c r="AM134" s="14" t="s">
        <v>27</v>
      </c>
      <c r="AN134" s="47">
        <v>14116.25480377</v>
      </c>
      <c r="AO134" s="48">
        <v>108</v>
      </c>
      <c r="AP134" s="49">
        <v>104</v>
      </c>
      <c r="AQ134" s="50">
        <v>61.63249483781405</v>
      </c>
      <c r="AR134" s="49">
        <v>168.74215504933895</v>
      </c>
      <c r="AS134" s="50">
        <v>108.60642954828242</v>
      </c>
      <c r="AT134" s="51">
        <v>95.75860327289871</v>
      </c>
    </row>
    <row r="135" spans="1:46" ht="15.75" customHeight="1">
      <c r="A135" s="201"/>
      <c r="C135" s="14" t="s">
        <v>28</v>
      </c>
      <c r="D135" s="47">
        <v>591.01547624</v>
      </c>
      <c r="E135" s="48">
        <v>170</v>
      </c>
      <c r="F135" s="49">
        <v>94</v>
      </c>
      <c r="G135" s="50">
        <v>52.61347310272184</v>
      </c>
      <c r="H135" s="49">
        <v>178.66146151666447</v>
      </c>
      <c r="I135" s="50">
        <v>48.38883804224513</v>
      </c>
      <c r="J135" s="51">
        <v>194.2596759978711</v>
      </c>
      <c r="L135" s="14" t="s">
        <v>28</v>
      </c>
      <c r="M135" s="47">
        <v>2007.83323554</v>
      </c>
      <c r="N135" s="48">
        <v>61</v>
      </c>
      <c r="O135" s="49">
        <v>49</v>
      </c>
      <c r="P135" s="50">
        <v>47.09865112378628</v>
      </c>
      <c r="Q135" s="49">
        <v>104.03694974451928</v>
      </c>
      <c r="R135" s="50">
        <v>44.816230791059816</v>
      </c>
      <c r="S135" s="51">
        <v>109.33538839632803</v>
      </c>
      <c r="U135" s="14" t="s">
        <v>28</v>
      </c>
      <c r="V135" s="47">
        <v>5441.86411067</v>
      </c>
      <c r="W135" s="48">
        <v>53</v>
      </c>
      <c r="X135" s="49">
        <v>49</v>
      </c>
      <c r="Y135" s="50">
        <v>54.81010596048788</v>
      </c>
      <c r="Z135" s="49">
        <v>89.39957174197704</v>
      </c>
      <c r="AA135" s="50">
        <v>87.98772325352678</v>
      </c>
      <c r="AB135" s="51">
        <v>55.689587351649024</v>
      </c>
      <c r="AD135" s="14" t="s">
        <v>28</v>
      </c>
      <c r="AE135" s="47">
        <v>6096.42155612</v>
      </c>
      <c r="AF135" s="48">
        <v>91</v>
      </c>
      <c r="AG135" s="49">
        <v>88</v>
      </c>
      <c r="AH135" s="50">
        <v>43.97736020900829</v>
      </c>
      <c r="AI135" s="49">
        <v>200.1029611185579</v>
      </c>
      <c r="AJ135" s="50">
        <v>99.2048833677373</v>
      </c>
      <c r="AK135" s="51">
        <v>88.7053106789083</v>
      </c>
      <c r="AM135" s="14" t="s">
        <v>28</v>
      </c>
      <c r="AN135" s="47">
        <v>3877.93478561</v>
      </c>
      <c r="AO135" s="48">
        <v>41</v>
      </c>
      <c r="AP135" s="49">
        <v>40</v>
      </c>
      <c r="AQ135" s="50">
        <v>26.643372107031634</v>
      </c>
      <c r="AR135" s="49">
        <v>150.13114646041117</v>
      </c>
      <c r="AS135" s="50">
        <v>46.94993320140007</v>
      </c>
      <c r="AT135" s="51">
        <v>85.19713931948083</v>
      </c>
    </row>
    <row r="136" spans="1:46" ht="15.75" customHeight="1">
      <c r="A136" s="201"/>
      <c r="C136" s="14" t="s">
        <v>144</v>
      </c>
      <c r="D136" s="47">
        <v>0</v>
      </c>
      <c r="E136" s="48">
        <v>0</v>
      </c>
      <c r="F136" s="49">
        <v>0</v>
      </c>
      <c r="G136" s="50">
        <v>0</v>
      </c>
      <c r="H136" s="49">
        <v>0</v>
      </c>
      <c r="I136" s="50">
        <v>0</v>
      </c>
      <c r="J136" s="51">
        <v>0</v>
      </c>
      <c r="L136" s="14" t="s">
        <v>144</v>
      </c>
      <c r="M136" s="47">
        <v>0</v>
      </c>
      <c r="N136" s="48">
        <v>0</v>
      </c>
      <c r="O136" s="49">
        <v>0</v>
      </c>
      <c r="P136" s="50">
        <v>0</v>
      </c>
      <c r="Q136" s="49">
        <v>0</v>
      </c>
      <c r="R136" s="50">
        <v>0</v>
      </c>
      <c r="S136" s="51">
        <v>0</v>
      </c>
      <c r="U136" s="14" t="s">
        <v>144</v>
      </c>
      <c r="V136" s="47">
        <v>0</v>
      </c>
      <c r="W136" s="48">
        <v>0</v>
      </c>
      <c r="X136" s="49">
        <v>0</v>
      </c>
      <c r="Y136" s="50">
        <v>0</v>
      </c>
      <c r="Z136" s="49">
        <v>0</v>
      </c>
      <c r="AA136" s="50">
        <v>0</v>
      </c>
      <c r="AB136" s="51">
        <v>0</v>
      </c>
      <c r="AD136" s="14" t="s">
        <v>144</v>
      </c>
      <c r="AE136" s="47">
        <v>0</v>
      </c>
      <c r="AF136" s="48">
        <v>0</v>
      </c>
      <c r="AG136" s="49">
        <v>0</v>
      </c>
      <c r="AH136" s="50">
        <v>0</v>
      </c>
      <c r="AI136" s="49">
        <v>0</v>
      </c>
      <c r="AJ136" s="50">
        <v>0</v>
      </c>
      <c r="AK136" s="51">
        <v>0</v>
      </c>
      <c r="AM136" s="14" t="s">
        <v>144</v>
      </c>
      <c r="AN136" s="47">
        <v>0</v>
      </c>
      <c r="AO136" s="48">
        <v>0</v>
      </c>
      <c r="AP136" s="49">
        <v>0</v>
      </c>
      <c r="AQ136" s="50">
        <v>0</v>
      </c>
      <c r="AR136" s="49">
        <v>0</v>
      </c>
      <c r="AS136" s="50">
        <v>0</v>
      </c>
      <c r="AT136" s="51">
        <v>0</v>
      </c>
    </row>
    <row r="137" spans="1:46" ht="15.75" customHeight="1">
      <c r="A137" s="201"/>
      <c r="C137" s="14"/>
      <c r="D137" s="52"/>
      <c r="E137" s="53"/>
      <c r="F137" s="54"/>
      <c r="G137" s="55"/>
      <c r="H137" s="54"/>
      <c r="I137" s="55"/>
      <c r="J137" s="56"/>
      <c r="L137" s="14"/>
      <c r="M137" s="52"/>
      <c r="N137" s="53"/>
      <c r="O137" s="54"/>
      <c r="P137" s="55"/>
      <c r="Q137" s="54"/>
      <c r="R137" s="55"/>
      <c r="S137" s="56"/>
      <c r="U137" s="14"/>
      <c r="V137" s="52"/>
      <c r="W137" s="53"/>
      <c r="X137" s="54"/>
      <c r="Y137" s="55"/>
      <c r="Z137" s="54"/>
      <c r="AA137" s="55"/>
      <c r="AB137" s="56"/>
      <c r="AD137" s="14"/>
      <c r="AE137" s="52"/>
      <c r="AF137" s="53"/>
      <c r="AG137" s="54"/>
      <c r="AH137" s="55"/>
      <c r="AI137" s="54"/>
      <c r="AJ137" s="55"/>
      <c r="AK137" s="56"/>
      <c r="AM137" s="14"/>
      <c r="AN137" s="52"/>
      <c r="AO137" s="53"/>
      <c r="AP137" s="54"/>
      <c r="AQ137" s="55"/>
      <c r="AR137" s="54"/>
      <c r="AS137" s="55"/>
      <c r="AT137" s="56"/>
    </row>
    <row r="138" spans="1:46" ht="15.75" customHeight="1">
      <c r="A138" s="201"/>
      <c r="C138" s="14" t="s">
        <v>30</v>
      </c>
      <c r="D138" s="47">
        <v>4935.094832829999</v>
      </c>
      <c r="E138" s="48">
        <v>695</v>
      </c>
      <c r="F138" s="49">
        <v>425</v>
      </c>
      <c r="G138" s="50">
        <v>462.1050426781295</v>
      </c>
      <c r="H138" s="49">
        <v>91.97043112468818</v>
      </c>
      <c r="I138" s="50">
        <v>425.0000000000001</v>
      </c>
      <c r="J138" s="51">
        <v>99.99999999999997</v>
      </c>
      <c r="L138" s="14" t="s">
        <v>30</v>
      </c>
      <c r="M138" s="47">
        <v>54020.159515980005</v>
      </c>
      <c r="N138" s="48">
        <v>541</v>
      </c>
      <c r="O138" s="49">
        <v>489</v>
      </c>
      <c r="P138" s="50">
        <v>513.9040029248932</v>
      </c>
      <c r="Q138" s="49">
        <v>95.15395817445443</v>
      </c>
      <c r="R138" s="50">
        <v>489.00000000000006</v>
      </c>
      <c r="S138" s="51">
        <v>12930.6173363</v>
      </c>
      <c r="U138" s="14" t="s">
        <v>30</v>
      </c>
      <c r="V138" s="47">
        <v>149886.79141912</v>
      </c>
      <c r="W138" s="48">
        <v>688</v>
      </c>
      <c r="X138" s="49">
        <v>647</v>
      </c>
      <c r="Y138" s="50">
        <v>403.03507404385806</v>
      </c>
      <c r="Z138" s="49">
        <v>160.53193423299774</v>
      </c>
      <c r="AA138" s="50">
        <v>646.9999999999999</v>
      </c>
      <c r="AB138" s="51">
        <v>100.00000000000001</v>
      </c>
      <c r="AD138" s="14" t="s">
        <v>30</v>
      </c>
      <c r="AE138" s="47">
        <v>183575.61188185998</v>
      </c>
      <c r="AF138" s="48">
        <v>792</v>
      </c>
      <c r="AG138" s="49">
        <v>733</v>
      </c>
      <c r="AH138" s="50">
        <v>324.9376839012186</v>
      </c>
      <c r="AI138" s="49">
        <v>225.58171499210687</v>
      </c>
      <c r="AJ138" s="50">
        <v>733.0000000000002</v>
      </c>
      <c r="AK138" s="51">
        <v>99.99999999999997</v>
      </c>
      <c r="AM138" s="14" t="s">
        <v>30</v>
      </c>
      <c r="AN138" s="47">
        <v>158197.28545566997</v>
      </c>
      <c r="AO138" s="48">
        <v>456</v>
      </c>
      <c r="AP138" s="49">
        <v>434</v>
      </c>
      <c r="AQ138" s="50">
        <v>246.28839075977447</v>
      </c>
      <c r="AR138" s="49">
        <v>176.21618244414788</v>
      </c>
      <c r="AS138" s="50">
        <v>433.9999999999999</v>
      </c>
      <c r="AT138" s="51">
        <v>100.00000000000003</v>
      </c>
    </row>
    <row r="139" spans="1:46" ht="16.5" thickBot="1">
      <c r="A139" s="202"/>
      <c r="C139" s="38"/>
      <c r="D139" s="65"/>
      <c r="E139" s="66"/>
      <c r="F139" s="64"/>
      <c r="G139" s="67"/>
      <c r="H139" s="64"/>
      <c r="I139" s="67"/>
      <c r="J139" s="68"/>
      <c r="L139" s="38"/>
      <c r="M139" s="65"/>
      <c r="N139" s="66"/>
      <c r="O139" s="64"/>
      <c r="P139" s="67"/>
      <c r="Q139" s="64"/>
      <c r="R139" s="67"/>
      <c r="S139" s="68"/>
      <c r="U139" s="38"/>
      <c r="V139" s="65"/>
      <c r="W139" s="66"/>
      <c r="X139" s="64"/>
      <c r="Y139" s="67"/>
      <c r="Z139" s="64"/>
      <c r="AA139" s="67"/>
      <c r="AB139" s="68"/>
      <c r="AD139" s="38"/>
      <c r="AE139" s="65"/>
      <c r="AF139" s="66"/>
      <c r="AG139" s="64"/>
      <c r="AH139" s="67"/>
      <c r="AI139" s="64"/>
      <c r="AJ139" s="67"/>
      <c r="AK139" s="68"/>
      <c r="AM139" s="38"/>
      <c r="AN139" s="65"/>
      <c r="AO139" s="66"/>
      <c r="AP139" s="64"/>
      <c r="AQ139" s="67"/>
      <c r="AR139" s="64"/>
      <c r="AS139" s="67"/>
      <c r="AT139" s="68"/>
    </row>
    <row r="140" ht="13.5" thickTop="1"/>
  </sheetData>
  <sheetProtection/>
  <mergeCells count="251">
    <mergeCell ref="AM95:AT95"/>
    <mergeCell ref="AM96:AT96"/>
    <mergeCell ref="AM98:AT98"/>
    <mergeCell ref="AM72:AT72"/>
    <mergeCell ref="AM73:AT73"/>
    <mergeCell ref="AM77:AT77"/>
    <mergeCell ref="AM74:AT74"/>
    <mergeCell ref="AM76:AT76"/>
    <mergeCell ref="AM100:AT100"/>
    <mergeCell ref="AM97:AT97"/>
    <mergeCell ref="AD75:AK75"/>
    <mergeCell ref="AD98:AK98"/>
    <mergeCell ref="AD120:AK120"/>
    <mergeCell ref="U100:AB100"/>
    <mergeCell ref="U73:AB73"/>
    <mergeCell ref="AD73:AK73"/>
    <mergeCell ref="U77:AB77"/>
    <mergeCell ref="AD77:AK77"/>
    <mergeCell ref="U74:AB74"/>
    <mergeCell ref="AD74:AK74"/>
    <mergeCell ref="U120:AB120"/>
    <mergeCell ref="U97:AB97"/>
    <mergeCell ref="AD97:AK97"/>
    <mergeCell ref="U75:AB75"/>
    <mergeCell ref="U98:AB98"/>
    <mergeCell ref="U95:AB95"/>
    <mergeCell ref="AD95:AK95"/>
    <mergeCell ref="U96:AB96"/>
    <mergeCell ref="AD96:AK96"/>
    <mergeCell ref="U76:AB76"/>
    <mergeCell ref="AD76:AK76"/>
    <mergeCell ref="C100:J100"/>
    <mergeCell ref="L100:S100"/>
    <mergeCell ref="C97:J97"/>
    <mergeCell ref="L97:S97"/>
    <mergeCell ref="C99:J99"/>
    <mergeCell ref="L99:S99"/>
    <mergeCell ref="AD100:AK100"/>
    <mergeCell ref="M78:N78"/>
    <mergeCell ref="C76:J76"/>
    <mergeCell ref="L76:S76"/>
    <mergeCell ref="D78:E78"/>
    <mergeCell ref="F78:G78"/>
    <mergeCell ref="C95:J95"/>
    <mergeCell ref="L95:S95"/>
    <mergeCell ref="C96:J96"/>
    <mergeCell ref="L96:S96"/>
    <mergeCell ref="O78:P78"/>
    <mergeCell ref="AE124:AF124"/>
    <mergeCell ref="AG124:AH124"/>
    <mergeCell ref="AN124:AO124"/>
    <mergeCell ref="AP124:AQ124"/>
    <mergeCell ref="C118:J118"/>
    <mergeCell ref="L118:S118"/>
    <mergeCell ref="U118:AB118"/>
    <mergeCell ref="AD118:AK118"/>
    <mergeCell ref="C98:J98"/>
    <mergeCell ref="L98:S98"/>
    <mergeCell ref="U99:AB99"/>
    <mergeCell ref="AD99:AK99"/>
    <mergeCell ref="AM99:AT99"/>
    <mergeCell ref="D124:E124"/>
    <mergeCell ref="F124:G124"/>
    <mergeCell ref="M124:N124"/>
    <mergeCell ref="O124:P124"/>
    <mergeCell ref="V124:W124"/>
    <mergeCell ref="X124:Y124"/>
    <mergeCell ref="C122:J122"/>
    <mergeCell ref="L122:S122"/>
    <mergeCell ref="U122:AB122"/>
    <mergeCell ref="C121:J121"/>
    <mergeCell ref="L121:S121"/>
    <mergeCell ref="U121:AB121"/>
    <mergeCell ref="AD121:AK121"/>
    <mergeCell ref="AM121:AT121"/>
    <mergeCell ref="AD122:AK122"/>
    <mergeCell ref="AM122:AT122"/>
    <mergeCell ref="C123:J123"/>
    <mergeCell ref="L123:S123"/>
    <mergeCell ref="U123:AB123"/>
    <mergeCell ref="AD123:AK123"/>
    <mergeCell ref="AM123:AT123"/>
    <mergeCell ref="C120:J120"/>
    <mergeCell ref="L120:S120"/>
    <mergeCell ref="AM120:AT120"/>
    <mergeCell ref="AD54:AK54"/>
    <mergeCell ref="AM54:AT54"/>
    <mergeCell ref="AM30:AT30"/>
    <mergeCell ref="C31:J31"/>
    <mergeCell ref="L31:S31"/>
    <mergeCell ref="U31:AB31"/>
    <mergeCell ref="AD31:AK31"/>
    <mergeCell ref="C119:J119"/>
    <mergeCell ref="L119:S119"/>
    <mergeCell ref="U119:AB119"/>
    <mergeCell ref="AD119:AK119"/>
    <mergeCell ref="AM119:AT119"/>
    <mergeCell ref="AM118:AT118"/>
    <mergeCell ref="C75:J75"/>
    <mergeCell ref="L75:S75"/>
    <mergeCell ref="C73:J73"/>
    <mergeCell ref="L73:S73"/>
    <mergeCell ref="C77:J77"/>
    <mergeCell ref="L77:S77"/>
    <mergeCell ref="C74:J74"/>
    <mergeCell ref="L74:S74"/>
    <mergeCell ref="C30:J30"/>
    <mergeCell ref="L30:S30"/>
    <mergeCell ref="U30:AB30"/>
    <mergeCell ref="C52:J52"/>
    <mergeCell ref="L52:S52"/>
    <mergeCell ref="AM52:AT52"/>
    <mergeCell ref="AE32:AF32"/>
    <mergeCell ref="C50:J50"/>
    <mergeCell ref="L50:S50"/>
    <mergeCell ref="U50:AB50"/>
    <mergeCell ref="AM31:AT31"/>
    <mergeCell ref="C49:J49"/>
    <mergeCell ref="L49:S49"/>
    <mergeCell ref="U49:AB49"/>
    <mergeCell ref="AD49:AK49"/>
    <mergeCell ref="AM49:AT49"/>
    <mergeCell ref="AN32:AO32"/>
    <mergeCell ref="AP32:AQ32"/>
    <mergeCell ref="X32:Y32"/>
    <mergeCell ref="U52:AB52"/>
    <mergeCell ref="AG32:AH32"/>
    <mergeCell ref="AD52:AK52"/>
    <mergeCell ref="C3:J3"/>
    <mergeCell ref="L3:S3"/>
    <mergeCell ref="U3:AB3"/>
    <mergeCell ref="AD3:AK3"/>
    <mergeCell ref="AM3:AT3"/>
    <mergeCell ref="C4:J4"/>
    <mergeCell ref="C5:J5"/>
    <mergeCell ref="C7:J7"/>
    <mergeCell ref="AM26:AT26"/>
    <mergeCell ref="L4:S4"/>
    <mergeCell ref="U4:AB4"/>
    <mergeCell ref="AD4:AK4"/>
    <mergeCell ref="AM4:AT4"/>
    <mergeCell ref="L5:S5"/>
    <mergeCell ref="U5:AB5"/>
    <mergeCell ref="C27:J27"/>
    <mergeCell ref="L27:S27"/>
    <mergeCell ref="U27:AB27"/>
    <mergeCell ref="AD27:AK27"/>
    <mergeCell ref="AM27:AT27"/>
    <mergeCell ref="AM6:AT6"/>
    <mergeCell ref="U6:AB6"/>
    <mergeCell ref="L26:S26"/>
    <mergeCell ref="U7:AB7"/>
    <mergeCell ref="AD7:AK7"/>
    <mergeCell ref="AM7:AT7"/>
    <mergeCell ref="L8:S8"/>
    <mergeCell ref="U8:AB8"/>
    <mergeCell ref="M9:N9"/>
    <mergeCell ref="C26:J26"/>
    <mergeCell ref="U26:AB26"/>
    <mergeCell ref="AD26:AK26"/>
    <mergeCell ref="C6:J6"/>
    <mergeCell ref="AD5:AK5"/>
    <mergeCell ref="AM5:AT5"/>
    <mergeCell ref="O9:P9"/>
    <mergeCell ref="V9:W9"/>
    <mergeCell ref="X9:Y9"/>
    <mergeCell ref="AD8:AK8"/>
    <mergeCell ref="AM8:AT8"/>
    <mergeCell ref="AD6:AK6"/>
    <mergeCell ref="C28:J28"/>
    <mergeCell ref="L28:S28"/>
    <mergeCell ref="AM28:AT28"/>
    <mergeCell ref="AD28:AK28"/>
    <mergeCell ref="L6:S6"/>
    <mergeCell ref="L7:S7"/>
    <mergeCell ref="C8:J8"/>
    <mergeCell ref="D9:E9"/>
    <mergeCell ref="F9:G9"/>
    <mergeCell ref="U28:AB28"/>
    <mergeCell ref="AE101:AF101"/>
    <mergeCell ref="AG101:AH101"/>
    <mergeCell ref="U54:AB54"/>
    <mergeCell ref="L51:S51"/>
    <mergeCell ref="U51:AB51"/>
    <mergeCell ref="AD51:AK51"/>
    <mergeCell ref="C72:J72"/>
    <mergeCell ref="L72:S72"/>
    <mergeCell ref="U72:AB72"/>
    <mergeCell ref="AD72:AK72"/>
    <mergeCell ref="C53:J53"/>
    <mergeCell ref="AE55:AF55"/>
    <mergeCell ref="AG55:AH55"/>
    <mergeCell ref="U53:AB53"/>
    <mergeCell ref="AD53:AK53"/>
    <mergeCell ref="C54:J54"/>
    <mergeCell ref="L54:S54"/>
    <mergeCell ref="C51:J51"/>
    <mergeCell ref="D55:E55"/>
    <mergeCell ref="F55:G55"/>
    <mergeCell ref="M55:N55"/>
    <mergeCell ref="O55:P55"/>
    <mergeCell ref="V55:W55"/>
    <mergeCell ref="X55:Y55"/>
    <mergeCell ref="A118:A139"/>
    <mergeCell ref="C1:J1"/>
    <mergeCell ref="L1:S1"/>
    <mergeCell ref="U1:AB1"/>
    <mergeCell ref="AD1:AK1"/>
    <mergeCell ref="AM1:AT1"/>
    <mergeCell ref="A3:A24"/>
    <mergeCell ref="A26:A47"/>
    <mergeCell ref="A49:A70"/>
    <mergeCell ref="AN101:AO101"/>
    <mergeCell ref="AE78:AF78"/>
    <mergeCell ref="AG78:AH78"/>
    <mergeCell ref="AN78:AO78"/>
    <mergeCell ref="AP78:AQ78"/>
    <mergeCell ref="V78:W78"/>
    <mergeCell ref="X78:Y78"/>
    <mergeCell ref="A95:A116"/>
    <mergeCell ref="AP101:AQ101"/>
    <mergeCell ref="D101:E101"/>
    <mergeCell ref="F101:G101"/>
    <mergeCell ref="M101:N101"/>
    <mergeCell ref="O101:P101"/>
    <mergeCell ref="V101:W101"/>
    <mergeCell ref="X101:Y101"/>
    <mergeCell ref="AD30:AK30"/>
    <mergeCell ref="A72:A93"/>
    <mergeCell ref="AE9:AF9"/>
    <mergeCell ref="AG9:AH9"/>
    <mergeCell ref="AN9:AO9"/>
    <mergeCell ref="AP9:AQ9"/>
    <mergeCell ref="D32:E32"/>
    <mergeCell ref="F32:G32"/>
    <mergeCell ref="M32:N32"/>
    <mergeCell ref="O32:P32"/>
    <mergeCell ref="V32:W32"/>
    <mergeCell ref="AM75:AT75"/>
    <mergeCell ref="AN55:AO55"/>
    <mergeCell ref="AP55:AQ55"/>
    <mergeCell ref="AM53:AT53"/>
    <mergeCell ref="AD50:AK50"/>
    <mergeCell ref="AM50:AT50"/>
    <mergeCell ref="AM51:AT51"/>
    <mergeCell ref="C29:J29"/>
    <mergeCell ref="L29:S29"/>
    <mergeCell ref="U29:AB29"/>
    <mergeCell ref="AD29:AK29"/>
    <mergeCell ref="AM29:AT29"/>
    <mergeCell ref="L53:S53"/>
  </mergeCells>
  <printOptions horizontalCentered="1"/>
  <pageMargins left="0.7086614173228347" right="0.7086614173228347" top="0.7480314960629921" bottom="0.7480314960629921" header="0.31496062992125984" footer="0.31496062992125984"/>
  <pageSetup horizontalDpi="600" verticalDpi="600" orientation="portrait" paperSize="9" scale="65"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rowBreaks count="1" manualBreakCount="1">
    <brk id="71" min="2" max="46" man="1"/>
  </rowBreaks>
  <colBreaks count="1" manualBreakCount="1">
    <brk id="11" min="2" max="139" man="1"/>
  </colBreaks>
</worksheet>
</file>

<file path=xl/worksheets/sheet7.xml><?xml version="1.0" encoding="utf-8"?>
<worksheet xmlns="http://schemas.openxmlformats.org/spreadsheetml/2006/main" xmlns:r="http://schemas.openxmlformats.org/officeDocument/2006/relationships">
  <sheetPr>
    <tabColor rgb="FF92D050"/>
  </sheetPr>
  <dimension ref="A1:BC79"/>
  <sheetViews>
    <sheetView zoomScale="80" zoomScaleNormal="80" zoomScaleSheetLayoutView="46"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11" width="10.7109375" style="118" customWidth="1"/>
    <col min="12" max="12" width="25.7109375" style="118" customWidth="1"/>
    <col min="13" max="20" width="10.7109375" style="118" customWidth="1"/>
    <col min="21" max="21" width="25.7109375" style="118" customWidth="1"/>
    <col min="22" max="29" width="10.7109375" style="118" customWidth="1"/>
    <col min="30" max="30" width="25.7109375" style="118" customWidth="1"/>
    <col min="31" max="38" width="10.7109375" style="118" customWidth="1"/>
    <col min="39" max="39" width="25.7109375" style="118" customWidth="1"/>
    <col min="40" max="47" width="10.7109375" style="118" customWidth="1"/>
    <col min="48" max="48" width="25.7109375" style="118" customWidth="1"/>
    <col min="49" max="56" width="10.7109375" style="118" customWidth="1"/>
    <col min="57" max="16384" width="9.140625" style="118" customWidth="1"/>
  </cols>
  <sheetData>
    <row r="1" spans="1:55" ht="21.75" thickBot="1" thickTop="1">
      <c r="A1" s="121" t="s">
        <v>136</v>
      </c>
      <c r="C1" s="210" t="s">
        <v>165</v>
      </c>
      <c r="D1" s="211"/>
      <c r="E1" s="211"/>
      <c r="F1" s="211"/>
      <c r="G1" s="211"/>
      <c r="H1" s="211"/>
      <c r="I1" s="211"/>
      <c r="J1" s="212"/>
      <c r="L1" s="210" t="s">
        <v>166</v>
      </c>
      <c r="M1" s="211"/>
      <c r="N1" s="211"/>
      <c r="O1" s="211"/>
      <c r="P1" s="211"/>
      <c r="Q1" s="211"/>
      <c r="R1" s="211"/>
      <c r="S1" s="212"/>
      <c r="U1" s="210" t="s">
        <v>167</v>
      </c>
      <c r="V1" s="211"/>
      <c r="W1" s="211"/>
      <c r="X1" s="211"/>
      <c r="Y1" s="211"/>
      <c r="Z1" s="211"/>
      <c r="AA1" s="211"/>
      <c r="AB1" s="212"/>
      <c r="AD1" s="210" t="s">
        <v>168</v>
      </c>
      <c r="AE1" s="211"/>
      <c r="AF1" s="211"/>
      <c r="AG1" s="211"/>
      <c r="AH1" s="211"/>
      <c r="AI1" s="211"/>
      <c r="AJ1" s="211"/>
      <c r="AK1" s="212"/>
      <c r="AM1" s="210" t="s">
        <v>169</v>
      </c>
      <c r="AN1" s="211"/>
      <c r="AO1" s="211"/>
      <c r="AP1" s="211"/>
      <c r="AQ1" s="211"/>
      <c r="AR1" s="211"/>
      <c r="AS1" s="211"/>
      <c r="AT1" s="212"/>
      <c r="AV1" s="210" t="s">
        <v>170</v>
      </c>
      <c r="AW1" s="211"/>
      <c r="AX1" s="211"/>
      <c r="AY1" s="211"/>
      <c r="AZ1" s="211"/>
      <c r="BA1" s="211"/>
      <c r="BB1" s="211"/>
      <c r="BC1" s="212"/>
    </row>
    <row r="2" spans="11:13" ht="14.25" thickBot="1" thickTop="1">
      <c r="K2" s="58"/>
      <c r="L2" s="58"/>
      <c r="M2" s="58"/>
    </row>
    <row r="3" spans="1:55" s="90" customFormat="1" ht="16.5" thickTop="1">
      <c r="A3" s="122" t="s">
        <v>183</v>
      </c>
      <c r="C3" s="192" t="s">
        <v>31</v>
      </c>
      <c r="D3" s="193"/>
      <c r="E3" s="193"/>
      <c r="F3" s="193"/>
      <c r="G3" s="193"/>
      <c r="H3" s="193"/>
      <c r="I3" s="193"/>
      <c r="J3" s="194"/>
      <c r="K3" s="93"/>
      <c r="L3" s="192" t="s">
        <v>32</v>
      </c>
      <c r="M3" s="193"/>
      <c r="N3" s="193"/>
      <c r="O3" s="193"/>
      <c r="P3" s="193"/>
      <c r="Q3" s="193"/>
      <c r="R3" s="193"/>
      <c r="S3" s="194"/>
      <c r="U3" s="192" t="s">
        <v>33</v>
      </c>
      <c r="V3" s="193"/>
      <c r="W3" s="193"/>
      <c r="X3" s="193"/>
      <c r="Y3" s="193"/>
      <c r="Z3" s="193"/>
      <c r="AA3" s="193"/>
      <c r="AB3" s="194"/>
      <c r="AD3" s="192" t="s">
        <v>34</v>
      </c>
      <c r="AE3" s="193"/>
      <c r="AF3" s="193"/>
      <c r="AG3" s="193"/>
      <c r="AH3" s="193"/>
      <c r="AI3" s="193"/>
      <c r="AJ3" s="193"/>
      <c r="AK3" s="194"/>
      <c r="AM3" s="192" t="s">
        <v>35</v>
      </c>
      <c r="AN3" s="193"/>
      <c r="AO3" s="193"/>
      <c r="AP3" s="193"/>
      <c r="AQ3" s="193"/>
      <c r="AR3" s="193"/>
      <c r="AS3" s="193"/>
      <c r="AT3" s="194"/>
      <c r="AV3" s="192" t="s">
        <v>36</v>
      </c>
      <c r="AW3" s="193"/>
      <c r="AX3" s="193"/>
      <c r="AY3" s="193"/>
      <c r="AZ3" s="193"/>
      <c r="BA3" s="193"/>
      <c r="BB3" s="193"/>
      <c r="BC3" s="194"/>
    </row>
    <row r="4" spans="1:55" ht="15.75">
      <c r="A4" s="123"/>
      <c r="C4" s="195" t="str">
        <f>"Comparison of actual Claimant Recoveries with those expected using "&amp;Comparison_Basis</f>
        <v>Comparison of actual Claimant Recoveries with those expected using IPM 1991-98</v>
      </c>
      <c r="D4" s="196"/>
      <c r="E4" s="196"/>
      <c r="F4" s="196"/>
      <c r="G4" s="196"/>
      <c r="H4" s="196"/>
      <c r="I4" s="196"/>
      <c r="J4" s="197"/>
      <c r="K4" s="57"/>
      <c r="L4" s="195" t="str">
        <f>"Comparison of actual Claimant Recoveries with those expected using "&amp;Comparison_Basis</f>
        <v>Comparison of actual Claimant Recoveries with those expected using IPM 1991-98</v>
      </c>
      <c r="M4" s="196"/>
      <c r="N4" s="196"/>
      <c r="O4" s="196"/>
      <c r="P4" s="196"/>
      <c r="Q4" s="196"/>
      <c r="R4" s="196"/>
      <c r="S4" s="197"/>
      <c r="U4" s="195" t="str">
        <f>"Comparison of actual Claimant Recoveries with those expected using "&amp;Comparison_Basis</f>
        <v>Comparison of actual Claimant Recoveries with those expected using IPM 1991-98</v>
      </c>
      <c r="V4" s="196"/>
      <c r="W4" s="196"/>
      <c r="X4" s="196"/>
      <c r="Y4" s="196"/>
      <c r="Z4" s="196"/>
      <c r="AA4" s="196"/>
      <c r="AB4" s="197"/>
      <c r="AD4" s="195" t="str">
        <f>"Comparison of actual Claimant Recoveries with those expected using "&amp;Comparison_Basis</f>
        <v>Comparison of actual Claimant Recoveries with those expected using IPM 1991-98</v>
      </c>
      <c r="AE4" s="196"/>
      <c r="AF4" s="196"/>
      <c r="AG4" s="196"/>
      <c r="AH4" s="196"/>
      <c r="AI4" s="196"/>
      <c r="AJ4" s="196"/>
      <c r="AK4" s="197"/>
      <c r="AM4" s="195" t="str">
        <f>"Comparison of actual Claimant Recoveries with those expected using "&amp;Comparison_Basis</f>
        <v>Comparison of actual Claimant Recoveries with those expected using IPM 1991-98</v>
      </c>
      <c r="AN4" s="196"/>
      <c r="AO4" s="196"/>
      <c r="AP4" s="196"/>
      <c r="AQ4" s="196"/>
      <c r="AR4" s="196"/>
      <c r="AS4" s="196"/>
      <c r="AT4" s="197"/>
      <c r="AV4" s="195" t="str">
        <f>"Comparison of actual Claimant Recoveries with those expected using "&amp;Comparison_Basis</f>
        <v>Comparison of actual Claimant Recoveries with those expected using IPM 1991-98</v>
      </c>
      <c r="AW4" s="196"/>
      <c r="AX4" s="196"/>
      <c r="AY4" s="196"/>
      <c r="AZ4" s="196"/>
      <c r="BA4" s="196"/>
      <c r="BB4" s="196"/>
      <c r="BC4" s="197"/>
    </row>
    <row r="5" spans="1:55" ht="15.75">
      <c r="A5" s="124" t="str">
        <f>Office</f>
        <v>All Offices</v>
      </c>
      <c r="C5" s="195" t="str">
        <f>Investigation&amp;", "&amp;Data_Subset&amp;" business"</f>
        <v>Individual Income Protection, Standard* business</v>
      </c>
      <c r="D5" s="196"/>
      <c r="E5" s="196"/>
      <c r="F5" s="196"/>
      <c r="G5" s="196"/>
      <c r="H5" s="196"/>
      <c r="I5" s="196"/>
      <c r="J5" s="197"/>
      <c r="K5" s="57"/>
      <c r="L5" s="195" t="str">
        <f>Investigation&amp;", "&amp;Data_Subset&amp;" business"</f>
        <v>Individual Income Protection, Standard* business</v>
      </c>
      <c r="M5" s="196"/>
      <c r="N5" s="196"/>
      <c r="O5" s="196"/>
      <c r="P5" s="196"/>
      <c r="Q5" s="196"/>
      <c r="R5" s="196"/>
      <c r="S5" s="197"/>
      <c r="U5" s="195" t="str">
        <f>Investigation&amp;", "&amp;Data_Subset&amp;" business"</f>
        <v>Individual Income Protection, Standard* business</v>
      </c>
      <c r="V5" s="196"/>
      <c r="W5" s="196"/>
      <c r="X5" s="196"/>
      <c r="Y5" s="196"/>
      <c r="Z5" s="196"/>
      <c r="AA5" s="196"/>
      <c r="AB5" s="197"/>
      <c r="AD5" s="195" t="str">
        <f>Investigation&amp;", "&amp;Data_Subset&amp;" business"</f>
        <v>Individual Income Protection, Standard* business</v>
      </c>
      <c r="AE5" s="196"/>
      <c r="AF5" s="196"/>
      <c r="AG5" s="196"/>
      <c r="AH5" s="196"/>
      <c r="AI5" s="196"/>
      <c r="AJ5" s="196"/>
      <c r="AK5" s="197"/>
      <c r="AM5" s="195" t="str">
        <f>Investigation&amp;", "&amp;Data_Subset&amp;" business"</f>
        <v>Individual Income Protection, Standard* business</v>
      </c>
      <c r="AN5" s="196"/>
      <c r="AO5" s="196"/>
      <c r="AP5" s="196"/>
      <c r="AQ5" s="196"/>
      <c r="AR5" s="196"/>
      <c r="AS5" s="196"/>
      <c r="AT5" s="197"/>
      <c r="AV5" s="195" t="str">
        <f>Investigation&amp;", "&amp;Data_Subset&amp;" business"</f>
        <v>Individual Income Protection, Standard* business</v>
      </c>
      <c r="AW5" s="196"/>
      <c r="AX5" s="196"/>
      <c r="AY5" s="196"/>
      <c r="AZ5" s="196"/>
      <c r="BA5" s="196"/>
      <c r="BB5" s="196"/>
      <c r="BC5" s="197"/>
    </row>
    <row r="6" spans="1:55" ht="15.75">
      <c r="A6" s="124" t="str">
        <f>Period</f>
        <v>1999-2002</v>
      </c>
      <c r="C6" s="195" t="str">
        <f>Office&amp;" experience for "&amp;Period</f>
        <v>All Offices experience for 1999-2002</v>
      </c>
      <c r="D6" s="196"/>
      <c r="E6" s="196"/>
      <c r="F6" s="196"/>
      <c r="G6" s="196"/>
      <c r="H6" s="196"/>
      <c r="I6" s="196"/>
      <c r="J6" s="197"/>
      <c r="K6" s="57"/>
      <c r="L6" s="195" t="str">
        <f>Office&amp;" experience for "&amp;Period</f>
        <v>All Offices experience for 1999-2002</v>
      </c>
      <c r="M6" s="196"/>
      <c r="N6" s="196"/>
      <c r="O6" s="196"/>
      <c r="P6" s="196"/>
      <c r="Q6" s="196"/>
      <c r="R6" s="196"/>
      <c r="S6" s="197"/>
      <c r="U6" s="195" t="str">
        <f>Office&amp;" experience for "&amp;Period</f>
        <v>All Offices experience for 1999-2002</v>
      </c>
      <c r="V6" s="196"/>
      <c r="W6" s="196"/>
      <c r="X6" s="196"/>
      <c r="Y6" s="196"/>
      <c r="Z6" s="196"/>
      <c r="AA6" s="196"/>
      <c r="AB6" s="197"/>
      <c r="AD6" s="195" t="str">
        <f>Office&amp;" experience for "&amp;Period</f>
        <v>All Offices experience for 1999-2002</v>
      </c>
      <c r="AE6" s="196"/>
      <c r="AF6" s="196"/>
      <c r="AG6" s="196"/>
      <c r="AH6" s="196"/>
      <c r="AI6" s="196"/>
      <c r="AJ6" s="196"/>
      <c r="AK6" s="197"/>
      <c r="AM6" s="195" t="str">
        <f>Office&amp;" experience for "&amp;Period</f>
        <v>All Offices experience for 1999-2002</v>
      </c>
      <c r="AN6" s="196"/>
      <c r="AO6" s="196"/>
      <c r="AP6" s="196"/>
      <c r="AQ6" s="196"/>
      <c r="AR6" s="196"/>
      <c r="AS6" s="196"/>
      <c r="AT6" s="197"/>
      <c r="AV6" s="195" t="str">
        <f>Office&amp;" experience for "&amp;Period</f>
        <v>All Offices experience for 1999-2002</v>
      </c>
      <c r="AW6" s="196"/>
      <c r="AX6" s="196"/>
      <c r="AY6" s="196"/>
      <c r="AZ6" s="196"/>
      <c r="BA6" s="196"/>
      <c r="BB6" s="196"/>
      <c r="BC6" s="197"/>
    </row>
    <row r="7" spans="1:55" ht="15.75">
      <c r="A7" s="124" t="str">
        <f>Comparison_Basis</f>
        <v>IPM 1991-98</v>
      </c>
      <c r="C7" s="195" t="str">
        <f>$A3&amp;", "&amp;C1</f>
        <v>Males, CMI Occupation Class 1</v>
      </c>
      <c r="D7" s="196"/>
      <c r="E7" s="196"/>
      <c r="F7" s="196"/>
      <c r="G7" s="196"/>
      <c r="H7" s="196"/>
      <c r="I7" s="196"/>
      <c r="J7" s="197"/>
      <c r="K7" s="57"/>
      <c r="L7" s="195" t="str">
        <f>$A3&amp;", "&amp;L1</f>
        <v>Males, CMI Occupation Class 2</v>
      </c>
      <c r="M7" s="196"/>
      <c r="N7" s="196"/>
      <c r="O7" s="196"/>
      <c r="P7" s="196"/>
      <c r="Q7" s="196"/>
      <c r="R7" s="196"/>
      <c r="S7" s="197"/>
      <c r="U7" s="195" t="str">
        <f>$A3&amp;", "&amp;U1</f>
        <v>Males, CMI Occupation Class 3</v>
      </c>
      <c r="V7" s="196"/>
      <c r="W7" s="196"/>
      <c r="X7" s="196"/>
      <c r="Y7" s="196"/>
      <c r="Z7" s="196"/>
      <c r="AA7" s="196"/>
      <c r="AB7" s="197"/>
      <c r="AD7" s="195" t="str">
        <f>$A3&amp;", "&amp;AD1</f>
        <v>Males, CMI Occupation Class 4</v>
      </c>
      <c r="AE7" s="196"/>
      <c r="AF7" s="196"/>
      <c r="AG7" s="196"/>
      <c r="AH7" s="196"/>
      <c r="AI7" s="196"/>
      <c r="AJ7" s="196"/>
      <c r="AK7" s="197"/>
      <c r="AM7" s="195" t="str">
        <f>$A3&amp;", "&amp;AM1</f>
        <v>Males, CMI Occupation Class Unknown</v>
      </c>
      <c r="AN7" s="196"/>
      <c r="AO7" s="196"/>
      <c r="AP7" s="196"/>
      <c r="AQ7" s="196"/>
      <c r="AR7" s="196"/>
      <c r="AS7" s="196"/>
      <c r="AT7" s="197"/>
      <c r="AV7" s="195" t="str">
        <f>$A3&amp;", "&amp;AV1</f>
        <v>Males, All CMI Occupation Classes</v>
      </c>
      <c r="AW7" s="196"/>
      <c r="AX7" s="196"/>
      <c r="AY7" s="196"/>
      <c r="AZ7" s="196"/>
      <c r="BA7" s="196"/>
      <c r="BB7" s="196"/>
      <c r="BC7" s="197"/>
    </row>
    <row r="8" spans="1:55" ht="16.5" thickBot="1">
      <c r="A8" s="125"/>
      <c r="C8" s="198" t="s">
        <v>160</v>
      </c>
      <c r="D8" s="199"/>
      <c r="E8" s="199"/>
      <c r="F8" s="199"/>
      <c r="G8" s="199"/>
      <c r="H8" s="199"/>
      <c r="I8" s="199"/>
      <c r="J8" s="200"/>
      <c r="K8" s="57"/>
      <c r="L8" s="198" t="s">
        <v>160</v>
      </c>
      <c r="M8" s="199"/>
      <c r="N8" s="199"/>
      <c r="O8" s="199"/>
      <c r="P8" s="199"/>
      <c r="Q8" s="199"/>
      <c r="R8" s="199"/>
      <c r="S8" s="200"/>
      <c r="U8" s="198" t="s">
        <v>160</v>
      </c>
      <c r="V8" s="199"/>
      <c r="W8" s="199"/>
      <c r="X8" s="199"/>
      <c r="Y8" s="199"/>
      <c r="Z8" s="199"/>
      <c r="AA8" s="199"/>
      <c r="AB8" s="200"/>
      <c r="AD8" s="198" t="s">
        <v>160</v>
      </c>
      <c r="AE8" s="199"/>
      <c r="AF8" s="199"/>
      <c r="AG8" s="199"/>
      <c r="AH8" s="199"/>
      <c r="AI8" s="199"/>
      <c r="AJ8" s="199"/>
      <c r="AK8" s="200"/>
      <c r="AM8" s="198" t="s">
        <v>160</v>
      </c>
      <c r="AN8" s="199"/>
      <c r="AO8" s="199"/>
      <c r="AP8" s="199"/>
      <c r="AQ8" s="199"/>
      <c r="AR8" s="199"/>
      <c r="AS8" s="199"/>
      <c r="AT8" s="200"/>
      <c r="AV8" s="198" t="s">
        <v>160</v>
      </c>
      <c r="AW8" s="199"/>
      <c r="AX8" s="199"/>
      <c r="AY8" s="199"/>
      <c r="AZ8" s="199"/>
      <c r="BA8" s="199"/>
      <c r="BB8" s="199"/>
      <c r="BC8" s="200"/>
    </row>
    <row r="9" spans="1:55" ht="17.25" thickBot="1" thickTop="1">
      <c r="A9" s="77" t="s">
        <v>181</v>
      </c>
      <c r="C9" s="1" t="s">
        <v>181</v>
      </c>
      <c r="D9" s="2" t="s">
        <v>1</v>
      </c>
      <c r="E9" s="2" t="s">
        <v>2</v>
      </c>
      <c r="F9" s="2" t="s">
        <v>3</v>
      </c>
      <c r="G9" s="2" t="s">
        <v>4</v>
      </c>
      <c r="H9" s="2" t="s">
        <v>5</v>
      </c>
      <c r="I9" s="2" t="s">
        <v>6</v>
      </c>
      <c r="J9" s="3" t="s">
        <v>7</v>
      </c>
      <c r="L9" s="1" t="s">
        <v>181</v>
      </c>
      <c r="M9" s="4" t="s">
        <v>1</v>
      </c>
      <c r="N9" s="4" t="s">
        <v>2</v>
      </c>
      <c r="O9" s="4" t="s">
        <v>3</v>
      </c>
      <c r="P9" s="4" t="s">
        <v>4</v>
      </c>
      <c r="Q9" s="4" t="s">
        <v>5</v>
      </c>
      <c r="R9" s="4" t="s">
        <v>6</v>
      </c>
      <c r="S9" s="5" t="s">
        <v>7</v>
      </c>
      <c r="U9" s="1" t="s">
        <v>181</v>
      </c>
      <c r="V9" s="4" t="s">
        <v>1</v>
      </c>
      <c r="W9" s="4" t="s">
        <v>2</v>
      </c>
      <c r="X9" s="4" t="s">
        <v>3</v>
      </c>
      <c r="Y9" s="4" t="s">
        <v>4</v>
      </c>
      <c r="Z9" s="4" t="s">
        <v>5</v>
      </c>
      <c r="AA9" s="4" t="s">
        <v>6</v>
      </c>
      <c r="AB9" s="5" t="s">
        <v>7</v>
      </c>
      <c r="AD9" s="1" t="s">
        <v>181</v>
      </c>
      <c r="AE9" s="4" t="s">
        <v>1</v>
      </c>
      <c r="AF9" s="4" t="s">
        <v>2</v>
      </c>
      <c r="AG9" s="4" t="s">
        <v>3</v>
      </c>
      <c r="AH9" s="4" t="s">
        <v>4</v>
      </c>
      <c r="AI9" s="4" t="s">
        <v>5</v>
      </c>
      <c r="AJ9" s="4" t="s">
        <v>6</v>
      </c>
      <c r="AK9" s="5" t="s">
        <v>7</v>
      </c>
      <c r="AM9" s="1" t="s">
        <v>181</v>
      </c>
      <c r="AN9" s="4" t="s">
        <v>1</v>
      </c>
      <c r="AO9" s="4" t="s">
        <v>2</v>
      </c>
      <c r="AP9" s="4" t="s">
        <v>3</v>
      </c>
      <c r="AQ9" s="4" t="s">
        <v>4</v>
      </c>
      <c r="AR9" s="4" t="s">
        <v>5</v>
      </c>
      <c r="AS9" s="4" t="s">
        <v>6</v>
      </c>
      <c r="AT9" s="5" t="s">
        <v>7</v>
      </c>
      <c r="AV9" s="1" t="s">
        <v>181</v>
      </c>
      <c r="AW9" s="4" t="s">
        <v>1</v>
      </c>
      <c r="AX9" s="4" t="s">
        <v>2</v>
      </c>
      <c r="AY9" s="4" t="s">
        <v>3</v>
      </c>
      <c r="AZ9" s="4" t="s">
        <v>4</v>
      </c>
      <c r="BA9" s="4" t="s">
        <v>5</v>
      </c>
      <c r="BB9" s="4" t="s">
        <v>6</v>
      </c>
      <c r="BC9" s="5" t="s">
        <v>7</v>
      </c>
    </row>
    <row r="10" spans="1:55" ht="16.5" thickTop="1">
      <c r="A10" s="78" t="s">
        <v>8</v>
      </c>
      <c r="C10" s="6" t="s">
        <v>8</v>
      </c>
      <c r="D10" s="126" t="s">
        <v>8</v>
      </c>
      <c r="E10" s="126" t="s">
        <v>8</v>
      </c>
      <c r="F10" s="126" t="s">
        <v>8</v>
      </c>
      <c r="G10" s="126" t="s">
        <v>8</v>
      </c>
      <c r="H10" s="126" t="s">
        <v>8</v>
      </c>
      <c r="I10" s="126" t="s">
        <v>8</v>
      </c>
      <c r="J10" s="127" t="s">
        <v>8</v>
      </c>
      <c r="L10" s="6" t="s">
        <v>8</v>
      </c>
      <c r="M10" s="126" t="s">
        <v>8</v>
      </c>
      <c r="N10" s="126" t="s">
        <v>8</v>
      </c>
      <c r="O10" s="126" t="s">
        <v>8</v>
      </c>
      <c r="P10" s="126" t="s">
        <v>8</v>
      </c>
      <c r="Q10" s="126" t="s">
        <v>8</v>
      </c>
      <c r="R10" s="126" t="s">
        <v>8</v>
      </c>
      <c r="S10" s="127" t="s">
        <v>8</v>
      </c>
      <c r="U10" s="6" t="s">
        <v>8</v>
      </c>
      <c r="V10" s="126" t="s">
        <v>8</v>
      </c>
      <c r="W10" s="126" t="s">
        <v>8</v>
      </c>
      <c r="X10" s="126" t="s">
        <v>8</v>
      </c>
      <c r="Y10" s="126" t="s">
        <v>8</v>
      </c>
      <c r="Z10" s="126" t="s">
        <v>8</v>
      </c>
      <c r="AA10" s="126" t="s">
        <v>8</v>
      </c>
      <c r="AB10" s="127" t="s">
        <v>8</v>
      </c>
      <c r="AD10" s="6" t="s">
        <v>8</v>
      </c>
      <c r="AE10" s="126" t="s">
        <v>8</v>
      </c>
      <c r="AF10" s="126" t="s">
        <v>8</v>
      </c>
      <c r="AG10" s="126" t="s">
        <v>8</v>
      </c>
      <c r="AH10" s="126" t="s">
        <v>8</v>
      </c>
      <c r="AI10" s="126" t="s">
        <v>8</v>
      </c>
      <c r="AJ10" s="126" t="s">
        <v>8</v>
      </c>
      <c r="AK10" s="127" t="s">
        <v>8</v>
      </c>
      <c r="AM10" s="6" t="s">
        <v>8</v>
      </c>
      <c r="AN10" s="126" t="s">
        <v>8</v>
      </c>
      <c r="AO10" s="126" t="s">
        <v>8</v>
      </c>
      <c r="AP10" s="126" t="s">
        <v>8</v>
      </c>
      <c r="AQ10" s="126" t="s">
        <v>8</v>
      </c>
      <c r="AR10" s="126" t="s">
        <v>8</v>
      </c>
      <c r="AS10" s="126" t="s">
        <v>8</v>
      </c>
      <c r="AT10" s="127" t="s">
        <v>8</v>
      </c>
      <c r="AV10" s="6" t="s">
        <v>8</v>
      </c>
      <c r="AW10" s="126" t="s">
        <v>8</v>
      </c>
      <c r="AX10" s="126" t="s">
        <v>8</v>
      </c>
      <c r="AY10" s="126" t="s">
        <v>8</v>
      </c>
      <c r="AZ10" s="126" t="s">
        <v>8</v>
      </c>
      <c r="BA10" s="126" t="s">
        <v>8</v>
      </c>
      <c r="BB10" s="126" t="s">
        <v>8</v>
      </c>
      <c r="BC10" s="127" t="s">
        <v>8</v>
      </c>
    </row>
    <row r="11" spans="1:55" ht="15.75">
      <c r="A11" s="79" t="s">
        <v>67</v>
      </c>
      <c r="C11" s="7" t="s">
        <v>67</v>
      </c>
      <c r="D11" s="128">
        <v>2921</v>
      </c>
      <c r="E11" s="128">
        <v>794</v>
      </c>
      <c r="F11" s="128">
        <v>521</v>
      </c>
      <c r="G11" s="128">
        <v>286</v>
      </c>
      <c r="H11" s="128">
        <v>88</v>
      </c>
      <c r="I11" s="128">
        <v>1689</v>
      </c>
      <c r="J11" s="129">
        <v>4610</v>
      </c>
      <c r="L11" s="7" t="s">
        <v>67</v>
      </c>
      <c r="M11" s="128">
        <v>7</v>
      </c>
      <c r="N11" s="128">
        <v>282</v>
      </c>
      <c r="O11" s="128">
        <v>295</v>
      </c>
      <c r="P11" s="128">
        <v>97</v>
      </c>
      <c r="Q11" s="128">
        <v>14</v>
      </c>
      <c r="R11" s="128">
        <v>688</v>
      </c>
      <c r="S11" s="129">
        <v>695</v>
      </c>
      <c r="U11" s="7" t="s">
        <v>67</v>
      </c>
      <c r="V11" s="128">
        <v>0</v>
      </c>
      <c r="W11" s="128">
        <v>627</v>
      </c>
      <c r="X11" s="128">
        <v>223</v>
      </c>
      <c r="Y11" s="128">
        <v>59</v>
      </c>
      <c r="Z11" s="128">
        <v>10</v>
      </c>
      <c r="AA11" s="128">
        <v>919</v>
      </c>
      <c r="AB11" s="129">
        <v>919</v>
      </c>
      <c r="AD11" s="7" t="s">
        <v>67</v>
      </c>
      <c r="AE11" s="128">
        <v>0</v>
      </c>
      <c r="AF11" s="128">
        <v>330</v>
      </c>
      <c r="AG11" s="128">
        <v>288</v>
      </c>
      <c r="AH11" s="128">
        <v>53</v>
      </c>
      <c r="AI11" s="128">
        <v>5</v>
      </c>
      <c r="AJ11" s="128">
        <v>676</v>
      </c>
      <c r="AK11" s="129">
        <v>676</v>
      </c>
      <c r="AM11" s="7" t="s">
        <v>67</v>
      </c>
      <c r="AN11" s="128">
        <v>0</v>
      </c>
      <c r="AO11" s="128">
        <v>28</v>
      </c>
      <c r="AP11" s="128">
        <v>9</v>
      </c>
      <c r="AQ11" s="128">
        <v>24</v>
      </c>
      <c r="AR11" s="128">
        <v>0</v>
      </c>
      <c r="AS11" s="128">
        <v>61</v>
      </c>
      <c r="AT11" s="129">
        <v>61</v>
      </c>
      <c r="AV11" s="7" t="s">
        <v>67</v>
      </c>
      <c r="AW11" s="128">
        <v>2928</v>
      </c>
      <c r="AX11" s="128">
        <v>2061</v>
      </c>
      <c r="AY11" s="128">
        <v>1336</v>
      </c>
      <c r="AZ11" s="128">
        <v>519</v>
      </c>
      <c r="BA11" s="128">
        <v>117</v>
      </c>
      <c r="BB11" s="128">
        <v>4033</v>
      </c>
      <c r="BC11" s="129">
        <v>6961</v>
      </c>
    </row>
    <row r="12" spans="1:55" ht="15.75">
      <c r="A12" s="79" t="s">
        <v>68</v>
      </c>
      <c r="C12" s="7" t="s">
        <v>68</v>
      </c>
      <c r="D12" s="130">
        <v>2825.2070012924055</v>
      </c>
      <c r="E12" s="130">
        <v>830.8779163701287</v>
      </c>
      <c r="F12" s="130">
        <v>556.5753232009869</v>
      </c>
      <c r="G12" s="130">
        <v>291.57225616830846</v>
      </c>
      <c r="H12" s="130">
        <v>62.77841044279338</v>
      </c>
      <c r="I12" s="130">
        <v>1741.8039061822176</v>
      </c>
      <c r="J12" s="131">
        <v>4567.010907474622</v>
      </c>
      <c r="L12" s="7" t="s">
        <v>68</v>
      </c>
      <c r="M12" s="130">
        <v>16.30530085730327</v>
      </c>
      <c r="N12" s="130">
        <v>391.96931342739146</v>
      </c>
      <c r="O12" s="130">
        <v>297.0932553078938</v>
      </c>
      <c r="P12" s="130">
        <v>92.70445276409293</v>
      </c>
      <c r="Q12" s="130">
        <v>19.495722268651893</v>
      </c>
      <c r="R12" s="130">
        <v>801.26274376803</v>
      </c>
      <c r="S12" s="131">
        <v>817.5680446253333</v>
      </c>
      <c r="U12" s="7" t="s">
        <v>68</v>
      </c>
      <c r="V12" s="130">
        <v>1.6647856113586237</v>
      </c>
      <c r="W12" s="130">
        <v>665.5612301614295</v>
      </c>
      <c r="X12" s="130">
        <v>257.2752235232639</v>
      </c>
      <c r="Y12" s="130">
        <v>64.03961322389323</v>
      </c>
      <c r="Z12" s="130">
        <v>16.02116273927184</v>
      </c>
      <c r="AA12" s="130">
        <v>1002.8972296478585</v>
      </c>
      <c r="AB12" s="131">
        <v>1004.562015259217</v>
      </c>
      <c r="AD12" s="7" t="s">
        <v>68</v>
      </c>
      <c r="AE12" s="130">
        <v>0</v>
      </c>
      <c r="AF12" s="130">
        <v>302.48837068285144</v>
      </c>
      <c r="AG12" s="130">
        <v>245.24384827788685</v>
      </c>
      <c r="AH12" s="130">
        <v>58.21270135380519</v>
      </c>
      <c r="AI12" s="130">
        <v>8.146323626789647</v>
      </c>
      <c r="AJ12" s="130">
        <v>614.0912439413332</v>
      </c>
      <c r="AK12" s="131">
        <v>614.0912439413332</v>
      </c>
      <c r="AM12" s="7" t="s">
        <v>68</v>
      </c>
      <c r="AN12" s="130">
        <v>0</v>
      </c>
      <c r="AO12" s="130">
        <v>23.862464156015562</v>
      </c>
      <c r="AP12" s="130">
        <v>12.083822639268492</v>
      </c>
      <c r="AQ12" s="130">
        <v>27.49350518140106</v>
      </c>
      <c r="AR12" s="130">
        <v>0.5673041611661048</v>
      </c>
      <c r="AS12" s="130">
        <v>64.00709613785122</v>
      </c>
      <c r="AT12" s="131">
        <v>64.00709613785122</v>
      </c>
      <c r="AV12" s="7" t="s">
        <v>68</v>
      </c>
      <c r="AW12" s="130">
        <v>2843.1770877610675</v>
      </c>
      <c r="AX12" s="130">
        <v>2214.7592947978173</v>
      </c>
      <c r="AY12" s="130">
        <v>1368.2714729492996</v>
      </c>
      <c r="AZ12" s="130">
        <v>534.0225286915007</v>
      </c>
      <c r="BA12" s="130">
        <v>107.00892323867286</v>
      </c>
      <c r="BB12" s="130">
        <v>4224.06221967729</v>
      </c>
      <c r="BC12" s="131">
        <v>7067.239307438358</v>
      </c>
    </row>
    <row r="13" spans="1:55" ht="16.5" thickBot="1">
      <c r="A13" s="80" t="s">
        <v>8</v>
      </c>
      <c r="C13" s="8" t="s">
        <v>8</v>
      </c>
      <c r="D13" s="132" t="s">
        <v>8</v>
      </c>
      <c r="E13" s="132" t="s">
        <v>8</v>
      </c>
      <c r="F13" s="132" t="s">
        <v>8</v>
      </c>
      <c r="G13" s="132" t="s">
        <v>8</v>
      </c>
      <c r="H13" s="132" t="s">
        <v>8</v>
      </c>
      <c r="I13" s="132" t="s">
        <v>8</v>
      </c>
      <c r="J13" s="133" t="s">
        <v>8</v>
      </c>
      <c r="L13" s="8" t="s">
        <v>8</v>
      </c>
      <c r="M13" s="132" t="s">
        <v>8</v>
      </c>
      <c r="N13" s="132" t="s">
        <v>8</v>
      </c>
      <c r="O13" s="132" t="s">
        <v>8</v>
      </c>
      <c r="P13" s="132" t="s">
        <v>8</v>
      </c>
      <c r="Q13" s="132" t="s">
        <v>8</v>
      </c>
      <c r="R13" s="132" t="s">
        <v>8</v>
      </c>
      <c r="S13" s="133" t="s">
        <v>8</v>
      </c>
      <c r="U13" s="8" t="s">
        <v>8</v>
      </c>
      <c r="V13" s="132" t="s">
        <v>8</v>
      </c>
      <c r="W13" s="132" t="s">
        <v>8</v>
      </c>
      <c r="X13" s="132" t="s">
        <v>8</v>
      </c>
      <c r="Y13" s="132" t="s">
        <v>8</v>
      </c>
      <c r="Z13" s="132" t="s">
        <v>8</v>
      </c>
      <c r="AA13" s="132" t="s">
        <v>8</v>
      </c>
      <c r="AB13" s="133" t="s">
        <v>8</v>
      </c>
      <c r="AD13" s="8" t="s">
        <v>8</v>
      </c>
      <c r="AE13" s="132" t="s">
        <v>8</v>
      </c>
      <c r="AF13" s="132" t="s">
        <v>8</v>
      </c>
      <c r="AG13" s="132" t="s">
        <v>8</v>
      </c>
      <c r="AH13" s="132" t="s">
        <v>8</v>
      </c>
      <c r="AI13" s="132" t="s">
        <v>8</v>
      </c>
      <c r="AJ13" s="132" t="s">
        <v>8</v>
      </c>
      <c r="AK13" s="133" t="s">
        <v>8</v>
      </c>
      <c r="AM13" s="8" t="s">
        <v>8</v>
      </c>
      <c r="AN13" s="132" t="s">
        <v>8</v>
      </c>
      <c r="AO13" s="132" t="s">
        <v>8</v>
      </c>
      <c r="AP13" s="132" t="s">
        <v>8</v>
      </c>
      <c r="AQ13" s="132" t="s">
        <v>8</v>
      </c>
      <c r="AR13" s="132" t="s">
        <v>8</v>
      </c>
      <c r="AS13" s="132" t="s">
        <v>8</v>
      </c>
      <c r="AT13" s="133" t="s">
        <v>8</v>
      </c>
      <c r="AV13" s="8" t="s">
        <v>8</v>
      </c>
      <c r="AW13" s="132" t="s">
        <v>8</v>
      </c>
      <c r="AX13" s="132" t="s">
        <v>8</v>
      </c>
      <c r="AY13" s="132" t="s">
        <v>8</v>
      </c>
      <c r="AZ13" s="132" t="s">
        <v>8</v>
      </c>
      <c r="BA13" s="132" t="s">
        <v>8</v>
      </c>
      <c r="BB13" s="132" t="s">
        <v>8</v>
      </c>
      <c r="BC13" s="133" t="s">
        <v>8</v>
      </c>
    </row>
    <row r="14" spans="1:55" ht="15.75">
      <c r="A14" s="81" t="s">
        <v>9</v>
      </c>
      <c r="C14" s="9" t="s">
        <v>9</v>
      </c>
      <c r="D14" s="134">
        <v>103.39065551757812</v>
      </c>
      <c r="E14" s="134">
        <v>95.56156921386719</v>
      </c>
      <c r="F14" s="134">
        <v>93.6081771850586</v>
      </c>
      <c r="G14" s="134">
        <v>98.0888900756836</v>
      </c>
      <c r="H14" s="134">
        <v>140.1755828857422</v>
      </c>
      <c r="I14" s="134">
        <v>96.96843719482422</v>
      </c>
      <c r="J14" s="135">
        <v>100.94129943847656</v>
      </c>
      <c r="L14" s="9" t="s">
        <v>9</v>
      </c>
      <c r="M14" s="136">
        <v>42.930824279785156</v>
      </c>
      <c r="N14" s="134">
        <v>71.94440460205078</v>
      </c>
      <c r="O14" s="134">
        <v>99.29541778564453</v>
      </c>
      <c r="P14" s="134">
        <v>104.63359069824219</v>
      </c>
      <c r="Q14" s="136">
        <v>71.81062316894531</v>
      </c>
      <c r="R14" s="134">
        <v>85.86447143554688</v>
      </c>
      <c r="S14" s="135">
        <v>85.00821685791016</v>
      </c>
      <c r="U14" s="9" t="s">
        <v>9</v>
      </c>
      <c r="V14" s="136">
        <v>0</v>
      </c>
      <c r="W14" s="134">
        <v>94.20620727539062</v>
      </c>
      <c r="X14" s="134">
        <v>86.67760467529297</v>
      </c>
      <c r="Y14" s="134">
        <v>92.13047790527344</v>
      </c>
      <c r="Z14" s="136">
        <v>62.417442321777344</v>
      </c>
      <c r="AA14" s="134">
        <v>91.63451385498047</v>
      </c>
      <c r="AB14" s="135">
        <v>91.48265838623047</v>
      </c>
      <c r="AD14" s="9" t="s">
        <v>9</v>
      </c>
      <c r="AE14" s="134" t="s">
        <v>246</v>
      </c>
      <c r="AF14" s="134">
        <v>109.09510040283203</v>
      </c>
      <c r="AG14" s="134">
        <v>117.43413543701172</v>
      </c>
      <c r="AH14" s="134">
        <v>91.04542541503906</v>
      </c>
      <c r="AI14" s="136">
        <v>61.37738037109375</v>
      </c>
      <c r="AJ14" s="134">
        <v>110.08135986328125</v>
      </c>
      <c r="AK14" s="135">
        <v>110.08135986328125</v>
      </c>
      <c r="AM14" s="9" t="s">
        <v>9</v>
      </c>
      <c r="AN14" s="134" t="s">
        <v>246</v>
      </c>
      <c r="AO14" s="136">
        <v>117.33909606933594</v>
      </c>
      <c r="AP14" s="136">
        <v>74.47974395751953</v>
      </c>
      <c r="AQ14" s="136">
        <v>87.29334259033203</v>
      </c>
      <c r="AR14" s="136">
        <v>0</v>
      </c>
      <c r="AS14" s="134">
        <v>95.30193328857422</v>
      </c>
      <c r="AT14" s="135">
        <v>95.30193328857422</v>
      </c>
      <c r="AV14" s="9" t="s">
        <v>9</v>
      </c>
      <c r="AW14" s="134">
        <v>102.98338317871094</v>
      </c>
      <c r="AX14" s="134">
        <v>93.0575180053711</v>
      </c>
      <c r="AY14" s="134">
        <v>97.64144134521484</v>
      </c>
      <c r="AZ14" s="134">
        <v>97.1869125366211</v>
      </c>
      <c r="BA14" s="134">
        <v>109.33667755126953</v>
      </c>
      <c r="BB14" s="134">
        <v>95.47681427001953</v>
      </c>
      <c r="BC14" s="135">
        <v>98.49673461914062</v>
      </c>
    </row>
    <row r="15" spans="1:55" ht="15.75">
      <c r="A15" s="75" t="s">
        <v>8</v>
      </c>
      <c r="C15" s="6" t="s">
        <v>8</v>
      </c>
      <c r="D15" s="134" t="s">
        <v>8</v>
      </c>
      <c r="E15" s="134" t="s">
        <v>8</v>
      </c>
      <c r="F15" s="134" t="s">
        <v>8</v>
      </c>
      <c r="G15" s="134" t="s">
        <v>8</v>
      </c>
      <c r="H15" s="134" t="s">
        <v>8</v>
      </c>
      <c r="I15" s="134" t="s">
        <v>8</v>
      </c>
      <c r="J15" s="135" t="s">
        <v>8</v>
      </c>
      <c r="L15" s="6" t="s">
        <v>8</v>
      </c>
      <c r="M15" s="134" t="s">
        <v>8</v>
      </c>
      <c r="N15" s="134" t="s">
        <v>8</v>
      </c>
      <c r="O15" s="134" t="s">
        <v>8</v>
      </c>
      <c r="P15" s="134" t="s">
        <v>8</v>
      </c>
      <c r="Q15" s="134" t="s">
        <v>8</v>
      </c>
      <c r="R15" s="134" t="s">
        <v>8</v>
      </c>
      <c r="S15" s="135" t="s">
        <v>8</v>
      </c>
      <c r="U15" s="6" t="s">
        <v>8</v>
      </c>
      <c r="V15" s="134" t="s">
        <v>8</v>
      </c>
      <c r="W15" s="134" t="s">
        <v>8</v>
      </c>
      <c r="X15" s="134" t="s">
        <v>8</v>
      </c>
      <c r="Y15" s="134" t="s">
        <v>8</v>
      </c>
      <c r="Z15" s="134" t="s">
        <v>8</v>
      </c>
      <c r="AA15" s="134" t="s">
        <v>8</v>
      </c>
      <c r="AB15" s="135" t="s">
        <v>8</v>
      </c>
      <c r="AD15" s="6" t="s">
        <v>8</v>
      </c>
      <c r="AE15" s="134" t="s">
        <v>8</v>
      </c>
      <c r="AF15" s="134" t="s">
        <v>8</v>
      </c>
      <c r="AG15" s="134" t="s">
        <v>8</v>
      </c>
      <c r="AH15" s="134" t="s">
        <v>8</v>
      </c>
      <c r="AI15" s="134" t="s">
        <v>8</v>
      </c>
      <c r="AJ15" s="134" t="s">
        <v>8</v>
      </c>
      <c r="AK15" s="135" t="s">
        <v>8</v>
      </c>
      <c r="AM15" s="6" t="s">
        <v>8</v>
      </c>
      <c r="AN15" s="134" t="s">
        <v>8</v>
      </c>
      <c r="AO15" s="134" t="s">
        <v>8</v>
      </c>
      <c r="AP15" s="134" t="s">
        <v>8</v>
      </c>
      <c r="AQ15" s="134" t="s">
        <v>8</v>
      </c>
      <c r="AR15" s="134" t="s">
        <v>8</v>
      </c>
      <c r="AS15" s="134" t="s">
        <v>8</v>
      </c>
      <c r="AT15" s="135" t="s">
        <v>8</v>
      </c>
      <c r="AV15" s="6" t="s">
        <v>8</v>
      </c>
      <c r="AW15" s="134" t="s">
        <v>8</v>
      </c>
      <c r="AX15" s="134" t="s">
        <v>8</v>
      </c>
      <c r="AY15" s="134" t="s">
        <v>8</v>
      </c>
      <c r="AZ15" s="134" t="s">
        <v>8</v>
      </c>
      <c r="BA15" s="134" t="s">
        <v>8</v>
      </c>
      <c r="BB15" s="134" t="s">
        <v>8</v>
      </c>
      <c r="BC15" s="135" t="s">
        <v>8</v>
      </c>
    </row>
    <row r="16" spans="1:55" ht="15.75">
      <c r="A16" s="79" t="s">
        <v>10</v>
      </c>
      <c r="C16" s="7" t="s">
        <v>10</v>
      </c>
      <c r="D16" s="134" t="s">
        <v>8</v>
      </c>
      <c r="E16" s="134" t="s">
        <v>8</v>
      </c>
      <c r="F16" s="134" t="s">
        <v>8</v>
      </c>
      <c r="G16" s="134" t="s">
        <v>8</v>
      </c>
      <c r="H16" s="134" t="s">
        <v>8</v>
      </c>
      <c r="I16" s="134" t="s">
        <v>8</v>
      </c>
      <c r="J16" s="135" t="s">
        <v>8</v>
      </c>
      <c r="L16" s="7" t="s">
        <v>10</v>
      </c>
      <c r="M16" s="134" t="s">
        <v>8</v>
      </c>
      <c r="N16" s="134" t="s">
        <v>8</v>
      </c>
      <c r="O16" s="134" t="s">
        <v>8</v>
      </c>
      <c r="P16" s="134" t="s">
        <v>8</v>
      </c>
      <c r="Q16" s="134" t="s">
        <v>8</v>
      </c>
      <c r="R16" s="134" t="s">
        <v>8</v>
      </c>
      <c r="S16" s="135" t="s">
        <v>8</v>
      </c>
      <c r="U16" s="7" t="s">
        <v>10</v>
      </c>
      <c r="V16" s="134" t="s">
        <v>8</v>
      </c>
      <c r="W16" s="134" t="s">
        <v>8</v>
      </c>
      <c r="X16" s="134" t="s">
        <v>8</v>
      </c>
      <c r="Y16" s="134" t="s">
        <v>8</v>
      </c>
      <c r="Z16" s="134" t="s">
        <v>8</v>
      </c>
      <c r="AA16" s="134" t="s">
        <v>8</v>
      </c>
      <c r="AB16" s="135" t="s">
        <v>8</v>
      </c>
      <c r="AD16" s="7" t="s">
        <v>10</v>
      </c>
      <c r="AE16" s="134" t="s">
        <v>8</v>
      </c>
      <c r="AF16" s="134" t="s">
        <v>8</v>
      </c>
      <c r="AG16" s="134" t="s">
        <v>8</v>
      </c>
      <c r="AH16" s="134" t="s">
        <v>8</v>
      </c>
      <c r="AI16" s="134" t="s">
        <v>8</v>
      </c>
      <c r="AJ16" s="134" t="s">
        <v>8</v>
      </c>
      <c r="AK16" s="135" t="s">
        <v>8</v>
      </c>
      <c r="AM16" s="7" t="s">
        <v>10</v>
      </c>
      <c r="AN16" s="134" t="s">
        <v>8</v>
      </c>
      <c r="AO16" s="134" t="s">
        <v>8</v>
      </c>
      <c r="AP16" s="134" t="s">
        <v>8</v>
      </c>
      <c r="AQ16" s="134" t="s">
        <v>8</v>
      </c>
      <c r="AR16" s="134" t="s">
        <v>8</v>
      </c>
      <c r="AS16" s="134" t="s">
        <v>8</v>
      </c>
      <c r="AT16" s="135" t="s">
        <v>8</v>
      </c>
      <c r="AV16" s="7" t="s">
        <v>10</v>
      </c>
      <c r="AW16" s="134" t="s">
        <v>8</v>
      </c>
      <c r="AX16" s="134" t="s">
        <v>8</v>
      </c>
      <c r="AY16" s="134" t="s">
        <v>8</v>
      </c>
      <c r="AZ16" s="134" t="s">
        <v>8</v>
      </c>
      <c r="BA16" s="134" t="s">
        <v>8</v>
      </c>
      <c r="BB16" s="134" t="s">
        <v>8</v>
      </c>
      <c r="BC16" s="135" t="s">
        <v>8</v>
      </c>
    </row>
    <row r="17" spans="1:55" ht="15.75">
      <c r="A17" s="75" t="s">
        <v>146</v>
      </c>
      <c r="C17" s="6" t="s">
        <v>146</v>
      </c>
      <c r="D17" s="134">
        <v>104.43896484375</v>
      </c>
      <c r="E17" s="134" t="s">
        <v>246</v>
      </c>
      <c r="F17" s="134" t="s">
        <v>246</v>
      </c>
      <c r="G17" s="134" t="s">
        <v>246</v>
      </c>
      <c r="H17" s="134" t="s">
        <v>246</v>
      </c>
      <c r="I17" s="134" t="s">
        <v>246</v>
      </c>
      <c r="J17" s="135">
        <v>104.43896484375</v>
      </c>
      <c r="L17" s="6" t="s">
        <v>146</v>
      </c>
      <c r="M17" s="134" t="s">
        <v>294</v>
      </c>
      <c r="N17" s="134" t="s">
        <v>246</v>
      </c>
      <c r="O17" s="134" t="s">
        <v>246</v>
      </c>
      <c r="P17" s="134" t="s">
        <v>246</v>
      </c>
      <c r="Q17" s="134" t="s">
        <v>246</v>
      </c>
      <c r="R17" s="134" t="s">
        <v>246</v>
      </c>
      <c r="S17" s="135" t="s">
        <v>294</v>
      </c>
      <c r="U17" s="6" t="s">
        <v>146</v>
      </c>
      <c r="V17" s="134" t="s">
        <v>294</v>
      </c>
      <c r="W17" s="134" t="s">
        <v>246</v>
      </c>
      <c r="X17" s="134" t="s">
        <v>246</v>
      </c>
      <c r="Y17" s="134" t="s">
        <v>246</v>
      </c>
      <c r="Z17" s="134" t="s">
        <v>246</v>
      </c>
      <c r="AA17" s="134" t="s">
        <v>246</v>
      </c>
      <c r="AB17" s="135" t="s">
        <v>294</v>
      </c>
      <c r="AD17" s="6" t="s">
        <v>146</v>
      </c>
      <c r="AE17" s="134" t="s">
        <v>246</v>
      </c>
      <c r="AF17" s="134" t="s">
        <v>246</v>
      </c>
      <c r="AG17" s="134" t="s">
        <v>246</v>
      </c>
      <c r="AH17" s="134" t="s">
        <v>246</v>
      </c>
      <c r="AI17" s="134" t="s">
        <v>246</v>
      </c>
      <c r="AJ17" s="134" t="s">
        <v>246</v>
      </c>
      <c r="AK17" s="135" t="s">
        <v>246</v>
      </c>
      <c r="AM17" s="6" t="s">
        <v>146</v>
      </c>
      <c r="AN17" s="134" t="s">
        <v>246</v>
      </c>
      <c r="AO17" s="134" t="s">
        <v>246</v>
      </c>
      <c r="AP17" s="134" t="s">
        <v>246</v>
      </c>
      <c r="AQ17" s="134" t="s">
        <v>246</v>
      </c>
      <c r="AR17" s="134" t="s">
        <v>246</v>
      </c>
      <c r="AS17" s="134" t="s">
        <v>246</v>
      </c>
      <c r="AT17" s="135" t="s">
        <v>246</v>
      </c>
      <c r="AV17" s="6" t="s">
        <v>146</v>
      </c>
      <c r="AW17" s="134">
        <v>104.150146484375</v>
      </c>
      <c r="AX17" s="134" t="s">
        <v>246</v>
      </c>
      <c r="AY17" s="134" t="s">
        <v>246</v>
      </c>
      <c r="AZ17" s="134" t="s">
        <v>246</v>
      </c>
      <c r="BA17" s="134" t="s">
        <v>246</v>
      </c>
      <c r="BB17" s="134" t="s">
        <v>246</v>
      </c>
      <c r="BC17" s="135">
        <v>104.150146484375</v>
      </c>
    </row>
    <row r="18" spans="1:55" ht="15.75">
      <c r="A18" s="75" t="s">
        <v>147</v>
      </c>
      <c r="C18" s="6" t="s">
        <v>147</v>
      </c>
      <c r="D18" s="134">
        <v>105.77408599853516</v>
      </c>
      <c r="E18" s="134" t="s">
        <v>246</v>
      </c>
      <c r="F18" s="134" t="s">
        <v>246</v>
      </c>
      <c r="G18" s="134" t="s">
        <v>246</v>
      </c>
      <c r="H18" s="134" t="s">
        <v>246</v>
      </c>
      <c r="I18" s="134" t="s">
        <v>246</v>
      </c>
      <c r="J18" s="135">
        <v>105.77408599853516</v>
      </c>
      <c r="L18" s="6" t="s">
        <v>147</v>
      </c>
      <c r="M18" s="136">
        <v>42.930824279785156</v>
      </c>
      <c r="N18" s="134" t="s">
        <v>246</v>
      </c>
      <c r="O18" s="134" t="s">
        <v>246</v>
      </c>
      <c r="P18" s="134" t="s">
        <v>246</v>
      </c>
      <c r="Q18" s="134" t="s">
        <v>246</v>
      </c>
      <c r="R18" s="134" t="s">
        <v>246</v>
      </c>
      <c r="S18" s="135" t="s">
        <v>294</v>
      </c>
      <c r="U18" s="6" t="s">
        <v>147</v>
      </c>
      <c r="V18" s="134" t="s">
        <v>294</v>
      </c>
      <c r="W18" s="134" t="s">
        <v>246</v>
      </c>
      <c r="X18" s="134" t="s">
        <v>246</v>
      </c>
      <c r="Y18" s="134" t="s">
        <v>246</v>
      </c>
      <c r="Z18" s="134" t="s">
        <v>246</v>
      </c>
      <c r="AA18" s="134" t="s">
        <v>246</v>
      </c>
      <c r="AB18" s="135" t="s">
        <v>294</v>
      </c>
      <c r="AD18" s="6" t="s">
        <v>147</v>
      </c>
      <c r="AE18" s="134" t="s">
        <v>246</v>
      </c>
      <c r="AF18" s="134" t="s">
        <v>246</v>
      </c>
      <c r="AG18" s="134" t="s">
        <v>246</v>
      </c>
      <c r="AH18" s="134" t="s">
        <v>246</v>
      </c>
      <c r="AI18" s="134" t="s">
        <v>246</v>
      </c>
      <c r="AJ18" s="134" t="s">
        <v>246</v>
      </c>
      <c r="AK18" s="135" t="s">
        <v>246</v>
      </c>
      <c r="AM18" s="6" t="s">
        <v>147</v>
      </c>
      <c r="AN18" s="134" t="s">
        <v>246</v>
      </c>
      <c r="AO18" s="134" t="s">
        <v>246</v>
      </c>
      <c r="AP18" s="134" t="s">
        <v>246</v>
      </c>
      <c r="AQ18" s="134" t="s">
        <v>246</v>
      </c>
      <c r="AR18" s="134" t="s">
        <v>246</v>
      </c>
      <c r="AS18" s="134" t="s">
        <v>246</v>
      </c>
      <c r="AT18" s="135" t="s">
        <v>246</v>
      </c>
      <c r="AV18" s="6" t="s">
        <v>147</v>
      </c>
      <c r="AW18" s="134">
        <v>105.32475280761719</v>
      </c>
      <c r="AX18" s="134" t="s">
        <v>246</v>
      </c>
      <c r="AY18" s="134" t="s">
        <v>246</v>
      </c>
      <c r="AZ18" s="134" t="s">
        <v>246</v>
      </c>
      <c r="BA18" s="134" t="s">
        <v>246</v>
      </c>
      <c r="BB18" s="134" t="s">
        <v>246</v>
      </c>
      <c r="BC18" s="135">
        <v>105.32475280761719</v>
      </c>
    </row>
    <row r="19" spans="1:55" ht="15.75">
      <c r="A19" s="75" t="s">
        <v>148</v>
      </c>
      <c r="C19" s="6" t="s">
        <v>148</v>
      </c>
      <c r="D19" s="134">
        <v>103.23336029052734</v>
      </c>
      <c r="E19" s="134" t="s">
        <v>246</v>
      </c>
      <c r="F19" s="134" t="s">
        <v>246</v>
      </c>
      <c r="G19" s="134" t="s">
        <v>246</v>
      </c>
      <c r="H19" s="134" t="s">
        <v>246</v>
      </c>
      <c r="I19" s="134" t="s">
        <v>246</v>
      </c>
      <c r="J19" s="135">
        <v>103.23336029052734</v>
      </c>
      <c r="L19" s="6" t="s">
        <v>148</v>
      </c>
      <c r="M19" s="134" t="s">
        <v>295</v>
      </c>
      <c r="N19" s="134" t="s">
        <v>246</v>
      </c>
      <c r="O19" s="134" t="s">
        <v>246</v>
      </c>
      <c r="P19" s="134" t="s">
        <v>246</v>
      </c>
      <c r="Q19" s="134" t="s">
        <v>246</v>
      </c>
      <c r="R19" s="134" t="s">
        <v>246</v>
      </c>
      <c r="S19" s="135" t="s">
        <v>294</v>
      </c>
      <c r="U19" s="6" t="s">
        <v>148</v>
      </c>
      <c r="V19" s="134" t="s">
        <v>294</v>
      </c>
      <c r="W19" s="134" t="s">
        <v>246</v>
      </c>
      <c r="X19" s="134" t="s">
        <v>246</v>
      </c>
      <c r="Y19" s="134" t="s">
        <v>246</v>
      </c>
      <c r="Z19" s="134" t="s">
        <v>246</v>
      </c>
      <c r="AA19" s="134" t="s">
        <v>246</v>
      </c>
      <c r="AB19" s="135" t="s">
        <v>294</v>
      </c>
      <c r="AD19" s="6" t="s">
        <v>148</v>
      </c>
      <c r="AE19" s="134" t="s">
        <v>246</v>
      </c>
      <c r="AF19" s="134" t="s">
        <v>246</v>
      </c>
      <c r="AG19" s="134" t="s">
        <v>246</v>
      </c>
      <c r="AH19" s="134" t="s">
        <v>246</v>
      </c>
      <c r="AI19" s="134" t="s">
        <v>246</v>
      </c>
      <c r="AJ19" s="134" t="s">
        <v>246</v>
      </c>
      <c r="AK19" s="135" t="s">
        <v>246</v>
      </c>
      <c r="AM19" s="6" t="s">
        <v>148</v>
      </c>
      <c r="AN19" s="134" t="s">
        <v>246</v>
      </c>
      <c r="AO19" s="134" t="s">
        <v>246</v>
      </c>
      <c r="AP19" s="134" t="s">
        <v>246</v>
      </c>
      <c r="AQ19" s="134" t="s">
        <v>246</v>
      </c>
      <c r="AR19" s="134" t="s">
        <v>246</v>
      </c>
      <c r="AS19" s="134" t="s">
        <v>246</v>
      </c>
      <c r="AT19" s="135" t="s">
        <v>246</v>
      </c>
      <c r="AV19" s="6" t="s">
        <v>148</v>
      </c>
      <c r="AW19" s="134">
        <v>102.43121337890625</v>
      </c>
      <c r="AX19" s="134" t="s">
        <v>246</v>
      </c>
      <c r="AY19" s="134" t="s">
        <v>246</v>
      </c>
      <c r="AZ19" s="134" t="s">
        <v>246</v>
      </c>
      <c r="BA19" s="134" t="s">
        <v>246</v>
      </c>
      <c r="BB19" s="134" t="s">
        <v>246</v>
      </c>
      <c r="BC19" s="135">
        <v>102.43121337890625</v>
      </c>
    </row>
    <row r="20" spans="1:55" ht="15.75">
      <c r="A20" s="75" t="s">
        <v>149</v>
      </c>
      <c r="C20" s="6" t="s">
        <v>149</v>
      </c>
      <c r="D20" s="134">
        <v>95.7210693359375</v>
      </c>
      <c r="E20" s="134">
        <v>109.71571350097656</v>
      </c>
      <c r="F20" s="134" t="s">
        <v>246</v>
      </c>
      <c r="G20" s="134" t="s">
        <v>246</v>
      </c>
      <c r="H20" s="134" t="s">
        <v>246</v>
      </c>
      <c r="I20" s="134">
        <v>109.71571350097656</v>
      </c>
      <c r="J20" s="135">
        <v>100.83303833007812</v>
      </c>
      <c r="L20" s="6" t="s">
        <v>149</v>
      </c>
      <c r="M20" s="134" t="s">
        <v>295</v>
      </c>
      <c r="N20" s="134">
        <v>49.65735626220703</v>
      </c>
      <c r="O20" s="134" t="s">
        <v>246</v>
      </c>
      <c r="P20" s="134" t="s">
        <v>246</v>
      </c>
      <c r="Q20" s="134" t="s">
        <v>246</v>
      </c>
      <c r="R20" s="134">
        <v>49.65735626220703</v>
      </c>
      <c r="S20" s="135">
        <v>46.49274826049805</v>
      </c>
      <c r="U20" s="6" t="s">
        <v>149</v>
      </c>
      <c r="V20" s="134" t="s">
        <v>294</v>
      </c>
      <c r="W20" s="134">
        <v>86.60441589355469</v>
      </c>
      <c r="X20" s="134" t="s">
        <v>246</v>
      </c>
      <c r="Y20" s="134" t="s">
        <v>246</v>
      </c>
      <c r="Z20" s="134" t="s">
        <v>246</v>
      </c>
      <c r="AA20" s="134">
        <v>86.60441589355469</v>
      </c>
      <c r="AB20" s="135">
        <v>85.99449157714844</v>
      </c>
      <c r="AD20" s="6" t="s">
        <v>149</v>
      </c>
      <c r="AE20" s="134" t="s">
        <v>246</v>
      </c>
      <c r="AF20" s="134">
        <v>102.49259948730469</v>
      </c>
      <c r="AG20" s="134" t="s">
        <v>246</v>
      </c>
      <c r="AH20" s="134" t="s">
        <v>246</v>
      </c>
      <c r="AI20" s="134" t="s">
        <v>246</v>
      </c>
      <c r="AJ20" s="134">
        <v>102.49259948730469</v>
      </c>
      <c r="AK20" s="135">
        <v>102.49259948730469</v>
      </c>
      <c r="AM20" s="6" t="s">
        <v>149</v>
      </c>
      <c r="AN20" s="134" t="s">
        <v>246</v>
      </c>
      <c r="AO20" s="134" t="s">
        <v>294</v>
      </c>
      <c r="AP20" s="134" t="s">
        <v>246</v>
      </c>
      <c r="AQ20" s="134" t="s">
        <v>246</v>
      </c>
      <c r="AR20" s="134" t="s">
        <v>246</v>
      </c>
      <c r="AS20" s="136">
        <v>110.97885131835938</v>
      </c>
      <c r="AT20" s="137">
        <v>110.97885131835938</v>
      </c>
      <c r="AV20" s="6" t="s">
        <v>149</v>
      </c>
      <c r="AW20" s="134">
        <v>94.95821380615234</v>
      </c>
      <c r="AX20" s="134">
        <v>91.06844329833984</v>
      </c>
      <c r="AY20" s="134" t="s">
        <v>246</v>
      </c>
      <c r="AZ20" s="134" t="s">
        <v>246</v>
      </c>
      <c r="BA20" s="134" t="s">
        <v>246</v>
      </c>
      <c r="BB20" s="134">
        <v>91.06844329833984</v>
      </c>
      <c r="BC20" s="135">
        <v>92.6070785522461</v>
      </c>
    </row>
    <row r="21" spans="1:55" ht="15.75">
      <c r="A21" s="75" t="s">
        <v>150</v>
      </c>
      <c r="C21" s="6" t="s">
        <v>150</v>
      </c>
      <c r="D21" s="134">
        <v>95.08740997314453</v>
      </c>
      <c r="E21" s="134">
        <v>87.29029846191406</v>
      </c>
      <c r="F21" s="134" t="s">
        <v>246</v>
      </c>
      <c r="G21" s="134" t="s">
        <v>246</v>
      </c>
      <c r="H21" s="134" t="s">
        <v>246</v>
      </c>
      <c r="I21" s="134">
        <v>87.29029846191406</v>
      </c>
      <c r="J21" s="135">
        <v>90.43987274169922</v>
      </c>
      <c r="L21" s="6" t="s">
        <v>150</v>
      </c>
      <c r="M21" s="134" t="s">
        <v>295</v>
      </c>
      <c r="N21" s="134">
        <v>75.40074920654297</v>
      </c>
      <c r="O21" s="134" t="s">
        <v>246</v>
      </c>
      <c r="P21" s="134" t="s">
        <v>246</v>
      </c>
      <c r="Q21" s="134" t="s">
        <v>246</v>
      </c>
      <c r="R21" s="134">
        <v>75.40074920654297</v>
      </c>
      <c r="S21" s="135">
        <v>74.00654602050781</v>
      </c>
      <c r="U21" s="6" t="s">
        <v>150</v>
      </c>
      <c r="V21" s="134" t="s">
        <v>294</v>
      </c>
      <c r="W21" s="134">
        <v>103.97249603271484</v>
      </c>
      <c r="X21" s="134" t="s">
        <v>246</v>
      </c>
      <c r="Y21" s="134" t="s">
        <v>246</v>
      </c>
      <c r="Z21" s="134" t="s">
        <v>246</v>
      </c>
      <c r="AA21" s="134">
        <v>103.97249603271484</v>
      </c>
      <c r="AB21" s="135">
        <v>103.837890625</v>
      </c>
      <c r="AD21" s="6" t="s">
        <v>150</v>
      </c>
      <c r="AE21" s="134" t="s">
        <v>246</v>
      </c>
      <c r="AF21" s="134">
        <v>112.91846466064453</v>
      </c>
      <c r="AG21" s="134" t="s">
        <v>246</v>
      </c>
      <c r="AH21" s="134" t="s">
        <v>246</v>
      </c>
      <c r="AI21" s="134" t="s">
        <v>246</v>
      </c>
      <c r="AJ21" s="134">
        <v>112.91846466064453</v>
      </c>
      <c r="AK21" s="135">
        <v>112.91846466064453</v>
      </c>
      <c r="AM21" s="6" t="s">
        <v>150</v>
      </c>
      <c r="AN21" s="134" t="s">
        <v>246</v>
      </c>
      <c r="AO21" s="136">
        <v>117.33909606933594</v>
      </c>
      <c r="AP21" s="134" t="s">
        <v>246</v>
      </c>
      <c r="AQ21" s="134" t="s">
        <v>246</v>
      </c>
      <c r="AR21" s="134" t="s">
        <v>246</v>
      </c>
      <c r="AS21" s="134" t="s">
        <v>295</v>
      </c>
      <c r="AT21" s="135" t="s">
        <v>295</v>
      </c>
      <c r="AV21" s="6" t="s">
        <v>150</v>
      </c>
      <c r="AW21" s="134">
        <v>93.68050384521484</v>
      </c>
      <c r="AX21" s="134">
        <v>94.2016830444336</v>
      </c>
      <c r="AY21" s="134" t="s">
        <v>246</v>
      </c>
      <c r="AZ21" s="134" t="s">
        <v>246</v>
      </c>
      <c r="BA21" s="134" t="s">
        <v>246</v>
      </c>
      <c r="BB21" s="134">
        <v>94.2016830444336</v>
      </c>
      <c r="BC21" s="135">
        <v>94.09608459472656</v>
      </c>
    </row>
    <row r="22" spans="1:55" ht="15.75">
      <c r="A22" s="75" t="s">
        <v>156</v>
      </c>
      <c r="C22" s="6" t="s">
        <v>156</v>
      </c>
      <c r="D22" s="134">
        <v>88.7879867553711</v>
      </c>
      <c r="E22" s="134">
        <v>84.63605499267578</v>
      </c>
      <c r="F22" s="134">
        <v>54.20932388305664</v>
      </c>
      <c r="G22" s="134" t="s">
        <v>246</v>
      </c>
      <c r="H22" s="134" t="s">
        <v>246</v>
      </c>
      <c r="I22" s="134">
        <v>72.62784576416016</v>
      </c>
      <c r="J22" s="135">
        <v>76.27710723876953</v>
      </c>
      <c r="L22" s="6" t="s">
        <v>156</v>
      </c>
      <c r="M22" s="134" t="s">
        <v>295</v>
      </c>
      <c r="N22" s="134">
        <v>78.61675262451172</v>
      </c>
      <c r="O22" s="136">
        <v>57.51155090332031</v>
      </c>
      <c r="P22" s="134" t="s">
        <v>246</v>
      </c>
      <c r="Q22" s="134" t="s">
        <v>246</v>
      </c>
      <c r="R22" s="134">
        <v>69.81037902832031</v>
      </c>
      <c r="S22" s="135">
        <v>70.23976135253906</v>
      </c>
      <c r="U22" s="6" t="s">
        <v>156</v>
      </c>
      <c r="V22" s="134" t="s">
        <v>294</v>
      </c>
      <c r="W22" s="134">
        <v>65.59619903564453</v>
      </c>
      <c r="X22" s="136">
        <v>80.10051727294922</v>
      </c>
      <c r="Y22" s="134" t="s">
        <v>246</v>
      </c>
      <c r="Z22" s="134" t="s">
        <v>246</v>
      </c>
      <c r="AA22" s="134">
        <v>69.3802719116211</v>
      </c>
      <c r="AB22" s="135">
        <v>69.32533264160156</v>
      </c>
      <c r="AD22" s="6" t="s">
        <v>156</v>
      </c>
      <c r="AE22" s="134" t="s">
        <v>246</v>
      </c>
      <c r="AF22" s="134">
        <v>93.55103302001953</v>
      </c>
      <c r="AG22" s="136">
        <v>80.97823333740234</v>
      </c>
      <c r="AH22" s="134" t="s">
        <v>246</v>
      </c>
      <c r="AI22" s="134" t="s">
        <v>246</v>
      </c>
      <c r="AJ22" s="134">
        <v>88.080810546875</v>
      </c>
      <c r="AK22" s="135">
        <v>88.080810546875</v>
      </c>
      <c r="AM22" s="6" t="s">
        <v>156</v>
      </c>
      <c r="AN22" s="134" t="s">
        <v>246</v>
      </c>
      <c r="AO22" s="134" t="s">
        <v>295</v>
      </c>
      <c r="AP22" s="134" t="s">
        <v>294</v>
      </c>
      <c r="AQ22" s="134" t="s">
        <v>246</v>
      </c>
      <c r="AR22" s="134" t="s">
        <v>246</v>
      </c>
      <c r="AS22" s="134" t="s">
        <v>295</v>
      </c>
      <c r="AT22" s="135" t="s">
        <v>295</v>
      </c>
      <c r="AV22" s="6" t="s">
        <v>156</v>
      </c>
      <c r="AW22" s="134">
        <v>89.07099914550781</v>
      </c>
      <c r="AX22" s="134">
        <v>79.4526138305664</v>
      </c>
      <c r="AY22" s="134">
        <v>66.30574035644531</v>
      </c>
      <c r="AZ22" s="134" t="s">
        <v>246</v>
      </c>
      <c r="BA22" s="134" t="s">
        <v>246</v>
      </c>
      <c r="BB22" s="134">
        <v>74.59417724609375</v>
      </c>
      <c r="BC22" s="135">
        <v>76.08056640625</v>
      </c>
    </row>
    <row r="23" spans="1:55" ht="15.75">
      <c r="A23" s="75" t="s">
        <v>157</v>
      </c>
      <c r="C23" s="6" t="s">
        <v>157</v>
      </c>
      <c r="D23" s="134">
        <v>121.65728759765625</v>
      </c>
      <c r="E23" s="134">
        <v>91.42153930664062</v>
      </c>
      <c r="F23" s="134">
        <v>62.761653900146484</v>
      </c>
      <c r="G23" s="134" t="s">
        <v>246</v>
      </c>
      <c r="H23" s="134" t="s">
        <v>246</v>
      </c>
      <c r="I23" s="134">
        <v>73.8368911743164</v>
      </c>
      <c r="J23" s="135">
        <v>80.10052490234375</v>
      </c>
      <c r="L23" s="6" t="s">
        <v>157</v>
      </c>
      <c r="M23" s="134" t="s">
        <v>295</v>
      </c>
      <c r="N23" s="134">
        <v>66.4947280883789</v>
      </c>
      <c r="O23" s="134">
        <v>75.01044464111328</v>
      </c>
      <c r="P23" s="134" t="s">
        <v>246</v>
      </c>
      <c r="Q23" s="134" t="s">
        <v>246</v>
      </c>
      <c r="R23" s="134">
        <v>72.45442199707031</v>
      </c>
      <c r="S23" s="135">
        <v>74.19666290283203</v>
      </c>
      <c r="U23" s="6" t="s">
        <v>157</v>
      </c>
      <c r="V23" s="134" t="s">
        <v>294</v>
      </c>
      <c r="W23" s="134">
        <v>103.54708862304688</v>
      </c>
      <c r="X23" s="134">
        <v>76.43794250488281</v>
      </c>
      <c r="Y23" s="134" t="s">
        <v>246</v>
      </c>
      <c r="Z23" s="134" t="s">
        <v>246</v>
      </c>
      <c r="AA23" s="134">
        <v>90.68264770507812</v>
      </c>
      <c r="AB23" s="135">
        <v>90.6282958984375</v>
      </c>
      <c r="AD23" s="6" t="s">
        <v>157</v>
      </c>
      <c r="AE23" s="134" t="s">
        <v>246</v>
      </c>
      <c r="AF23" s="134">
        <v>129.5856170654297</v>
      </c>
      <c r="AG23" s="134">
        <v>89.97047424316406</v>
      </c>
      <c r="AH23" s="134" t="s">
        <v>246</v>
      </c>
      <c r="AI23" s="134" t="s">
        <v>246</v>
      </c>
      <c r="AJ23" s="134">
        <v>102.94538116455078</v>
      </c>
      <c r="AK23" s="135">
        <v>102.94538116455078</v>
      </c>
      <c r="AM23" s="6" t="s">
        <v>157</v>
      </c>
      <c r="AN23" s="134" t="s">
        <v>246</v>
      </c>
      <c r="AO23" s="134" t="s">
        <v>295</v>
      </c>
      <c r="AP23" s="134" t="s">
        <v>294</v>
      </c>
      <c r="AQ23" s="134" t="s">
        <v>246</v>
      </c>
      <c r="AR23" s="134" t="s">
        <v>246</v>
      </c>
      <c r="AS23" s="136">
        <v>96.2130126953125</v>
      </c>
      <c r="AT23" s="137">
        <v>96.2130126953125</v>
      </c>
      <c r="AV23" s="6" t="s">
        <v>157</v>
      </c>
      <c r="AW23" s="134">
        <v>125.22520446777344</v>
      </c>
      <c r="AX23" s="134">
        <v>97.2376937866211</v>
      </c>
      <c r="AY23" s="134">
        <v>72.29851531982422</v>
      </c>
      <c r="AZ23" s="134" t="s">
        <v>246</v>
      </c>
      <c r="BA23" s="134" t="s">
        <v>246</v>
      </c>
      <c r="BB23" s="134">
        <v>82.46012878417969</v>
      </c>
      <c r="BC23" s="135">
        <v>84.96076965332031</v>
      </c>
    </row>
    <row r="24" spans="1:55" ht="15.75">
      <c r="A24" s="75" t="s">
        <v>158</v>
      </c>
      <c r="C24" s="6" t="s">
        <v>158</v>
      </c>
      <c r="D24" s="134" t="s">
        <v>295</v>
      </c>
      <c r="E24" s="136">
        <v>112.47563934326172</v>
      </c>
      <c r="F24" s="134">
        <v>91.47160339355469</v>
      </c>
      <c r="G24" s="136">
        <v>49.28265380859375</v>
      </c>
      <c r="H24" s="134" t="s">
        <v>246</v>
      </c>
      <c r="I24" s="134">
        <v>82.87655639648438</v>
      </c>
      <c r="J24" s="135">
        <v>88.89578247070312</v>
      </c>
      <c r="L24" s="6" t="s">
        <v>158</v>
      </c>
      <c r="M24" s="134" t="s">
        <v>295</v>
      </c>
      <c r="N24" s="134" t="s">
        <v>295</v>
      </c>
      <c r="O24" s="136">
        <v>128.31607055664062</v>
      </c>
      <c r="P24" s="134" t="s">
        <v>294</v>
      </c>
      <c r="Q24" s="134" t="s">
        <v>246</v>
      </c>
      <c r="R24" s="134">
        <v>102.80622100830078</v>
      </c>
      <c r="S24" s="135">
        <v>102.64037322998047</v>
      </c>
      <c r="U24" s="6" t="s">
        <v>158</v>
      </c>
      <c r="V24" s="134" t="s">
        <v>294</v>
      </c>
      <c r="W24" s="136">
        <v>119.33008575439453</v>
      </c>
      <c r="X24" s="136">
        <v>109.2883529663086</v>
      </c>
      <c r="Y24" s="134" t="s">
        <v>294</v>
      </c>
      <c r="Z24" s="134" t="s">
        <v>246</v>
      </c>
      <c r="AA24" s="134">
        <v>103.45892333984375</v>
      </c>
      <c r="AB24" s="135">
        <v>103.40194702148438</v>
      </c>
      <c r="AD24" s="6" t="s">
        <v>158</v>
      </c>
      <c r="AE24" s="134" t="s">
        <v>246</v>
      </c>
      <c r="AF24" s="136">
        <v>140.31146240234375</v>
      </c>
      <c r="AG24" s="136">
        <v>158.68701171875</v>
      </c>
      <c r="AH24" s="134" t="s">
        <v>294</v>
      </c>
      <c r="AI24" s="134" t="s">
        <v>246</v>
      </c>
      <c r="AJ24" s="134">
        <v>129.8249053955078</v>
      </c>
      <c r="AK24" s="135">
        <v>129.8249053955078</v>
      </c>
      <c r="AM24" s="6" t="s">
        <v>158</v>
      </c>
      <c r="AN24" s="134" t="s">
        <v>246</v>
      </c>
      <c r="AO24" s="134" t="s">
        <v>295</v>
      </c>
      <c r="AP24" s="134" t="s">
        <v>294</v>
      </c>
      <c r="AQ24" s="134" t="s">
        <v>294</v>
      </c>
      <c r="AR24" s="134" t="s">
        <v>246</v>
      </c>
      <c r="AS24" s="134" t="s">
        <v>295</v>
      </c>
      <c r="AT24" s="135" t="s">
        <v>295</v>
      </c>
      <c r="AV24" s="6" t="s">
        <v>158</v>
      </c>
      <c r="AW24" s="134" t="s">
        <v>295</v>
      </c>
      <c r="AX24" s="134">
        <v>101.53076934814453</v>
      </c>
      <c r="AY24" s="134">
        <v>113.58050537109375</v>
      </c>
      <c r="AZ24" s="134">
        <v>60.89627456665039</v>
      </c>
      <c r="BA24" s="134" t="s">
        <v>246</v>
      </c>
      <c r="BB24" s="134">
        <v>96.69544219970703</v>
      </c>
      <c r="BC24" s="135">
        <v>98.84685516357422</v>
      </c>
    </row>
    <row r="25" spans="1:55" ht="15.75">
      <c r="A25" s="75" t="s">
        <v>159</v>
      </c>
      <c r="C25" s="6" t="s">
        <v>159</v>
      </c>
      <c r="D25" s="134">
        <v>118.92872619628906</v>
      </c>
      <c r="E25" s="134">
        <v>92.95628356933594</v>
      </c>
      <c r="F25" s="134">
        <v>98.6319808959961</v>
      </c>
      <c r="G25" s="134">
        <v>94.21994018554688</v>
      </c>
      <c r="H25" s="134" t="s">
        <v>246</v>
      </c>
      <c r="I25" s="134">
        <v>95.75749969482422</v>
      </c>
      <c r="J25" s="135">
        <v>96.75806427001953</v>
      </c>
      <c r="L25" s="6" t="s">
        <v>159</v>
      </c>
      <c r="M25" s="134" t="s">
        <v>295</v>
      </c>
      <c r="N25" s="134">
        <v>105.68612670898438</v>
      </c>
      <c r="O25" s="134">
        <v>112.61965942382812</v>
      </c>
      <c r="P25" s="134">
        <v>126.23723602294922</v>
      </c>
      <c r="Q25" s="134" t="s">
        <v>246</v>
      </c>
      <c r="R25" s="134">
        <v>120.05125427246094</v>
      </c>
      <c r="S25" s="135">
        <v>119.849365234375</v>
      </c>
      <c r="U25" s="6" t="s">
        <v>159</v>
      </c>
      <c r="V25" s="134" t="s">
        <v>294</v>
      </c>
      <c r="W25" s="134">
        <v>148.99513244628906</v>
      </c>
      <c r="X25" s="136">
        <v>99.2352066040039</v>
      </c>
      <c r="Y25" s="136">
        <v>84.32864379882812</v>
      </c>
      <c r="Z25" s="134" t="s">
        <v>246</v>
      </c>
      <c r="AA25" s="134">
        <v>113.25582122802734</v>
      </c>
      <c r="AB25" s="135">
        <v>113.19124603271484</v>
      </c>
      <c r="AD25" s="6" t="s">
        <v>159</v>
      </c>
      <c r="AE25" s="134" t="s">
        <v>246</v>
      </c>
      <c r="AF25" s="134" t="s">
        <v>295</v>
      </c>
      <c r="AG25" s="136">
        <v>92.13658905029297</v>
      </c>
      <c r="AH25" s="136">
        <v>50.970279693603516</v>
      </c>
      <c r="AI25" s="134" t="s">
        <v>246</v>
      </c>
      <c r="AJ25" s="134">
        <v>95.26673889160156</v>
      </c>
      <c r="AK25" s="135">
        <v>95.26673889160156</v>
      </c>
      <c r="AM25" s="6" t="s">
        <v>159</v>
      </c>
      <c r="AN25" s="134" t="s">
        <v>246</v>
      </c>
      <c r="AO25" s="134" t="s">
        <v>295</v>
      </c>
      <c r="AP25" s="134" t="s">
        <v>294</v>
      </c>
      <c r="AQ25" s="134" t="s">
        <v>294</v>
      </c>
      <c r="AR25" s="134" t="s">
        <v>246</v>
      </c>
      <c r="AS25" s="134" t="s">
        <v>295</v>
      </c>
      <c r="AT25" s="135" t="s">
        <v>295</v>
      </c>
      <c r="AV25" s="6" t="s">
        <v>159</v>
      </c>
      <c r="AW25" s="134">
        <v>104.5462875366211</v>
      </c>
      <c r="AX25" s="134">
        <v>125.61332702636719</v>
      </c>
      <c r="AY25" s="134">
        <v>101.10367584228516</v>
      </c>
      <c r="AZ25" s="134">
        <v>86.74737548828125</v>
      </c>
      <c r="BA25" s="134" t="s">
        <v>246</v>
      </c>
      <c r="BB25" s="134">
        <v>103.7698745727539</v>
      </c>
      <c r="BC25" s="135">
        <v>103.8082046508789</v>
      </c>
    </row>
    <row r="26" spans="1:55" ht="15.75">
      <c r="A26" s="75" t="s">
        <v>151</v>
      </c>
      <c r="C26" s="6" t="s">
        <v>151</v>
      </c>
      <c r="D26" s="134" t="s">
        <v>295</v>
      </c>
      <c r="E26" s="134">
        <v>122.45846557617188</v>
      </c>
      <c r="F26" s="134">
        <v>119.84052276611328</v>
      </c>
      <c r="G26" s="134">
        <v>102.11268615722656</v>
      </c>
      <c r="H26" s="134" t="s">
        <v>246</v>
      </c>
      <c r="I26" s="134">
        <v>114.08271026611328</v>
      </c>
      <c r="J26" s="135">
        <v>116.197998046875</v>
      </c>
      <c r="L26" s="6" t="s">
        <v>151</v>
      </c>
      <c r="M26" s="134" t="s">
        <v>295</v>
      </c>
      <c r="N26" s="134" t="s">
        <v>295</v>
      </c>
      <c r="O26" s="134">
        <v>131.02833557128906</v>
      </c>
      <c r="P26" s="134" t="s">
        <v>295</v>
      </c>
      <c r="Q26" s="134" t="s">
        <v>246</v>
      </c>
      <c r="R26" s="134">
        <v>120.2452163696289</v>
      </c>
      <c r="S26" s="135">
        <v>120.02053833007812</v>
      </c>
      <c r="U26" s="6" t="s">
        <v>151</v>
      </c>
      <c r="V26" s="134" t="s">
        <v>294</v>
      </c>
      <c r="W26" s="136">
        <v>96.71276092529297</v>
      </c>
      <c r="X26" s="136">
        <v>108.1771469116211</v>
      </c>
      <c r="Y26" s="134" t="s">
        <v>295</v>
      </c>
      <c r="Z26" s="134" t="s">
        <v>246</v>
      </c>
      <c r="AA26" s="134">
        <v>108.35933685302734</v>
      </c>
      <c r="AB26" s="135">
        <v>108.3201675415039</v>
      </c>
      <c r="AD26" s="6" t="s">
        <v>151</v>
      </c>
      <c r="AE26" s="134" t="s">
        <v>246</v>
      </c>
      <c r="AF26" s="136">
        <v>122.59749603271484</v>
      </c>
      <c r="AG26" s="136">
        <v>124.73841857910156</v>
      </c>
      <c r="AH26" s="134" t="s">
        <v>295</v>
      </c>
      <c r="AI26" s="134" t="s">
        <v>246</v>
      </c>
      <c r="AJ26" s="134">
        <v>112.30844116210938</v>
      </c>
      <c r="AK26" s="135">
        <v>112.30844116210938</v>
      </c>
      <c r="AM26" s="6" t="s">
        <v>151</v>
      </c>
      <c r="AN26" s="134" t="s">
        <v>246</v>
      </c>
      <c r="AO26" s="134" t="s">
        <v>295</v>
      </c>
      <c r="AP26" s="134" t="s">
        <v>294</v>
      </c>
      <c r="AQ26" s="134" t="s">
        <v>294</v>
      </c>
      <c r="AR26" s="134" t="s">
        <v>246</v>
      </c>
      <c r="AS26" s="136">
        <v>103.26426696777344</v>
      </c>
      <c r="AT26" s="137">
        <v>103.26426696777344</v>
      </c>
      <c r="AV26" s="6" t="s">
        <v>151</v>
      </c>
      <c r="AW26" s="134">
        <v>133.27468872070312</v>
      </c>
      <c r="AX26" s="134">
        <v>107.57496643066406</v>
      </c>
      <c r="AY26" s="134">
        <v>120.66999053955078</v>
      </c>
      <c r="AZ26" s="134">
        <v>109.71599578857422</v>
      </c>
      <c r="BA26" s="134" t="s">
        <v>246</v>
      </c>
      <c r="BB26" s="134">
        <v>114.0094223022461</v>
      </c>
      <c r="BC26" s="135">
        <v>114.97007751464844</v>
      </c>
    </row>
    <row r="27" spans="1:55" ht="15.75">
      <c r="A27" s="75" t="s">
        <v>152</v>
      </c>
      <c r="C27" s="6" t="s">
        <v>152</v>
      </c>
      <c r="D27" s="134">
        <v>158.4521484375</v>
      </c>
      <c r="E27" s="134">
        <v>109.47052001953125</v>
      </c>
      <c r="F27" s="134">
        <v>146.95021057128906</v>
      </c>
      <c r="G27" s="134">
        <v>125.04802703857422</v>
      </c>
      <c r="H27" s="134">
        <v>131.7613067626953</v>
      </c>
      <c r="I27" s="134">
        <v>130.0945281982422</v>
      </c>
      <c r="J27" s="135">
        <v>132.59622192382812</v>
      </c>
      <c r="L27" s="6" t="s">
        <v>152</v>
      </c>
      <c r="M27" s="134" t="s">
        <v>295</v>
      </c>
      <c r="N27" s="136">
        <v>109.89419555664062</v>
      </c>
      <c r="O27" s="134">
        <v>143.47113037109375</v>
      </c>
      <c r="P27" s="136">
        <v>68.98468017578125</v>
      </c>
      <c r="Q27" s="134" t="s">
        <v>294</v>
      </c>
      <c r="R27" s="134">
        <v>109.60236358642578</v>
      </c>
      <c r="S27" s="135">
        <v>109.37490844726562</v>
      </c>
      <c r="U27" s="6" t="s">
        <v>152</v>
      </c>
      <c r="V27" s="134" t="s">
        <v>294</v>
      </c>
      <c r="W27" s="134">
        <v>123.58721160888672</v>
      </c>
      <c r="X27" s="134">
        <v>97.51739501953125</v>
      </c>
      <c r="Y27" s="136">
        <v>145.3533477783203</v>
      </c>
      <c r="Z27" s="134" t="s">
        <v>294</v>
      </c>
      <c r="AA27" s="134">
        <v>113.46458435058594</v>
      </c>
      <c r="AB27" s="135">
        <v>113.46458435058594</v>
      </c>
      <c r="AD27" s="6" t="s">
        <v>152</v>
      </c>
      <c r="AE27" s="134" t="s">
        <v>246</v>
      </c>
      <c r="AF27" s="134" t="s">
        <v>295</v>
      </c>
      <c r="AG27" s="134">
        <v>193.93060302734375</v>
      </c>
      <c r="AH27" s="136">
        <v>147.35540771484375</v>
      </c>
      <c r="AI27" s="134" t="s">
        <v>294</v>
      </c>
      <c r="AJ27" s="134">
        <v>159.5678253173828</v>
      </c>
      <c r="AK27" s="135">
        <v>159.5678253173828</v>
      </c>
      <c r="AM27" s="6" t="s">
        <v>152</v>
      </c>
      <c r="AN27" s="134" t="s">
        <v>246</v>
      </c>
      <c r="AO27" s="134" t="s">
        <v>295</v>
      </c>
      <c r="AP27" s="134" t="s">
        <v>294</v>
      </c>
      <c r="AQ27" s="136">
        <v>87.29334259033203</v>
      </c>
      <c r="AR27" s="134" t="s">
        <v>294</v>
      </c>
      <c r="AS27" s="134" t="s">
        <v>295</v>
      </c>
      <c r="AT27" s="135" t="s">
        <v>295</v>
      </c>
      <c r="AV27" s="6" t="s">
        <v>152</v>
      </c>
      <c r="AW27" s="134">
        <v>157.0491485595703</v>
      </c>
      <c r="AX27" s="134">
        <v>113.66193389892578</v>
      </c>
      <c r="AY27" s="134">
        <v>144.02755737304688</v>
      </c>
      <c r="AZ27" s="134">
        <v>119.89124298095703</v>
      </c>
      <c r="BA27" s="134">
        <v>103.04959869384766</v>
      </c>
      <c r="BB27" s="134">
        <v>126.24224090576172</v>
      </c>
      <c r="BC27" s="135">
        <v>127.57334899902344</v>
      </c>
    </row>
    <row r="28" spans="1:55" ht="15.75">
      <c r="A28" s="75" t="s">
        <v>153</v>
      </c>
      <c r="C28" s="6" t="s">
        <v>153</v>
      </c>
      <c r="D28" s="136">
        <v>76.48401641845703</v>
      </c>
      <c r="E28" s="134">
        <v>97.49500274658203</v>
      </c>
      <c r="F28" s="134">
        <v>142.7167205810547</v>
      </c>
      <c r="G28" s="134">
        <v>108.33621978759766</v>
      </c>
      <c r="H28" s="134">
        <v>147.32582092285156</v>
      </c>
      <c r="I28" s="134">
        <v>124.78801727294922</v>
      </c>
      <c r="J28" s="135">
        <v>122.44692993164062</v>
      </c>
      <c r="L28" s="6" t="s">
        <v>153</v>
      </c>
      <c r="M28" s="134" t="s">
        <v>295</v>
      </c>
      <c r="N28" s="136">
        <v>61.56709289550781</v>
      </c>
      <c r="O28" s="134">
        <v>116.78813934326172</v>
      </c>
      <c r="P28" s="136">
        <v>104.2092514038086</v>
      </c>
      <c r="Q28" s="136">
        <v>71.81062316894531</v>
      </c>
      <c r="R28" s="134">
        <v>103.85201263427734</v>
      </c>
      <c r="S28" s="135">
        <v>103.74092102050781</v>
      </c>
      <c r="U28" s="6" t="s">
        <v>153</v>
      </c>
      <c r="V28" s="134" t="s">
        <v>294</v>
      </c>
      <c r="W28" s="136">
        <v>100.1572265625</v>
      </c>
      <c r="X28" s="136">
        <v>73.11042022705078</v>
      </c>
      <c r="Y28" s="136">
        <v>59.24789810180664</v>
      </c>
      <c r="Z28" s="136">
        <v>62.417442321777344</v>
      </c>
      <c r="AA28" s="134">
        <v>77.41633605957031</v>
      </c>
      <c r="AB28" s="135">
        <v>77.41633605957031</v>
      </c>
      <c r="AD28" s="6" t="s">
        <v>153</v>
      </c>
      <c r="AE28" s="134" t="s">
        <v>246</v>
      </c>
      <c r="AF28" s="136">
        <v>77.86261749267578</v>
      </c>
      <c r="AG28" s="134">
        <v>158.4165496826172</v>
      </c>
      <c r="AH28" s="136">
        <v>92.47966766357422</v>
      </c>
      <c r="AI28" s="134" t="s">
        <v>294</v>
      </c>
      <c r="AJ28" s="134">
        <v>133.65370178222656</v>
      </c>
      <c r="AK28" s="135">
        <v>133.65370178222656</v>
      </c>
      <c r="AM28" s="6" t="s">
        <v>153</v>
      </c>
      <c r="AN28" s="134" t="s">
        <v>246</v>
      </c>
      <c r="AO28" s="134" t="s">
        <v>295</v>
      </c>
      <c r="AP28" s="134" t="s">
        <v>294</v>
      </c>
      <c r="AQ28" s="134" t="s">
        <v>295</v>
      </c>
      <c r="AR28" s="134" t="s">
        <v>294</v>
      </c>
      <c r="AS28" s="136">
        <v>71.84271240234375</v>
      </c>
      <c r="AT28" s="137">
        <v>71.84271240234375</v>
      </c>
      <c r="AV28" s="6" t="s">
        <v>153</v>
      </c>
      <c r="AW28" s="134">
        <v>76.28062438964844</v>
      </c>
      <c r="AX28" s="134">
        <v>100.13490295410156</v>
      </c>
      <c r="AY28" s="134">
        <v>124.55644989013672</v>
      </c>
      <c r="AZ28" s="134">
        <v>101.21051788330078</v>
      </c>
      <c r="BA28" s="134">
        <v>127.02027130126953</v>
      </c>
      <c r="BB28" s="134">
        <v>112.20169067382812</v>
      </c>
      <c r="BC28" s="135">
        <v>111.59196472167969</v>
      </c>
    </row>
    <row r="29" spans="1:55" ht="15.75">
      <c r="A29" s="75" t="s">
        <v>154</v>
      </c>
      <c r="C29" s="6" t="s">
        <v>154</v>
      </c>
      <c r="D29" s="134" t="s">
        <v>295</v>
      </c>
      <c r="E29" s="136">
        <v>47.494754791259766</v>
      </c>
      <c r="F29" s="134">
        <v>93.3169937133789</v>
      </c>
      <c r="G29" s="136">
        <v>61.362937927246094</v>
      </c>
      <c r="H29" s="134" t="s">
        <v>295</v>
      </c>
      <c r="I29" s="134">
        <v>73.29572296142578</v>
      </c>
      <c r="J29" s="135">
        <v>70.40380859375</v>
      </c>
      <c r="L29" s="6" t="s">
        <v>154</v>
      </c>
      <c r="M29" s="134" t="s">
        <v>246</v>
      </c>
      <c r="N29" s="134" t="s">
        <v>295</v>
      </c>
      <c r="O29" s="136">
        <v>82.20470428466797</v>
      </c>
      <c r="P29" s="134" t="s">
        <v>295</v>
      </c>
      <c r="Q29" s="134" t="s">
        <v>295</v>
      </c>
      <c r="R29" s="136">
        <v>70.34138488769531</v>
      </c>
      <c r="S29" s="137">
        <v>70.34138488769531</v>
      </c>
      <c r="U29" s="6" t="s">
        <v>154</v>
      </c>
      <c r="V29" s="134" t="s">
        <v>294</v>
      </c>
      <c r="W29" s="136">
        <v>33.755638122558594</v>
      </c>
      <c r="X29" s="136">
        <v>66.61595153808594</v>
      </c>
      <c r="Y29" s="134" t="s">
        <v>295</v>
      </c>
      <c r="Z29" s="134" t="s">
        <v>295</v>
      </c>
      <c r="AA29" s="136">
        <v>47.25447082519531</v>
      </c>
      <c r="AB29" s="137">
        <v>47.25447082519531</v>
      </c>
      <c r="AD29" s="6" t="s">
        <v>154</v>
      </c>
      <c r="AE29" s="134" t="s">
        <v>246</v>
      </c>
      <c r="AF29" s="134" t="s">
        <v>295</v>
      </c>
      <c r="AG29" s="136">
        <v>85.56927490234375</v>
      </c>
      <c r="AH29" s="134" t="s">
        <v>295</v>
      </c>
      <c r="AI29" s="134" t="s">
        <v>294</v>
      </c>
      <c r="AJ29" s="136">
        <v>67.04110717773438</v>
      </c>
      <c r="AK29" s="137">
        <v>67.04110717773438</v>
      </c>
      <c r="AM29" s="6" t="s">
        <v>154</v>
      </c>
      <c r="AN29" s="134" t="s">
        <v>246</v>
      </c>
      <c r="AO29" s="134" t="s">
        <v>295</v>
      </c>
      <c r="AP29" s="134" t="s">
        <v>294</v>
      </c>
      <c r="AQ29" s="134" t="s">
        <v>295</v>
      </c>
      <c r="AR29" s="134" t="s">
        <v>294</v>
      </c>
      <c r="AS29" s="134" t="s">
        <v>295</v>
      </c>
      <c r="AT29" s="135" t="s">
        <v>295</v>
      </c>
      <c r="AV29" s="6" t="s">
        <v>154</v>
      </c>
      <c r="AW29" s="134" t="s">
        <v>295</v>
      </c>
      <c r="AX29" s="134">
        <v>40.116817474365234</v>
      </c>
      <c r="AY29" s="134">
        <v>83.85277557373047</v>
      </c>
      <c r="AZ29" s="134">
        <v>66.78141784667969</v>
      </c>
      <c r="BA29" s="134">
        <v>88.04670715332031</v>
      </c>
      <c r="BB29" s="134">
        <v>69.17388916015625</v>
      </c>
      <c r="BC29" s="135">
        <v>68.03153228759766</v>
      </c>
    </row>
    <row r="30" spans="1:55" ht="15.75">
      <c r="A30" s="75" t="s">
        <v>11</v>
      </c>
      <c r="C30" s="6" t="s">
        <v>11</v>
      </c>
      <c r="D30" s="134" t="s">
        <v>295</v>
      </c>
      <c r="E30" s="134" t="s">
        <v>295</v>
      </c>
      <c r="F30" s="134" t="s">
        <v>295</v>
      </c>
      <c r="G30" s="134" t="s">
        <v>295</v>
      </c>
      <c r="H30" s="134" t="s">
        <v>295</v>
      </c>
      <c r="I30" s="134" t="s">
        <v>295</v>
      </c>
      <c r="J30" s="135" t="s">
        <v>295</v>
      </c>
      <c r="L30" s="6" t="s">
        <v>11</v>
      </c>
      <c r="M30" s="134" t="s">
        <v>246</v>
      </c>
      <c r="N30" s="134" t="s">
        <v>295</v>
      </c>
      <c r="O30" s="134" t="s">
        <v>295</v>
      </c>
      <c r="P30" s="134" t="s">
        <v>295</v>
      </c>
      <c r="Q30" s="134" t="s">
        <v>295</v>
      </c>
      <c r="R30" s="134" t="s">
        <v>295</v>
      </c>
      <c r="S30" s="135" t="s">
        <v>295</v>
      </c>
      <c r="U30" s="6" t="s">
        <v>11</v>
      </c>
      <c r="V30" s="136">
        <v>0</v>
      </c>
      <c r="W30" s="134" t="s">
        <v>295</v>
      </c>
      <c r="X30" s="134" t="s">
        <v>295</v>
      </c>
      <c r="Y30" s="134" t="s">
        <v>295</v>
      </c>
      <c r="Z30" s="134" t="s">
        <v>295</v>
      </c>
      <c r="AA30" s="134" t="s">
        <v>295</v>
      </c>
      <c r="AB30" s="135" t="s">
        <v>295</v>
      </c>
      <c r="AD30" s="6" t="s">
        <v>11</v>
      </c>
      <c r="AE30" s="134" t="s">
        <v>246</v>
      </c>
      <c r="AF30" s="134" t="s">
        <v>295</v>
      </c>
      <c r="AG30" s="134" t="s">
        <v>295</v>
      </c>
      <c r="AH30" s="134" t="s">
        <v>295</v>
      </c>
      <c r="AI30" s="136">
        <v>61.37738037109375</v>
      </c>
      <c r="AJ30" s="134" t="s">
        <v>295</v>
      </c>
      <c r="AK30" s="135" t="s">
        <v>295</v>
      </c>
      <c r="AM30" s="6" t="s">
        <v>11</v>
      </c>
      <c r="AN30" s="134" t="s">
        <v>246</v>
      </c>
      <c r="AO30" s="134" t="s">
        <v>295</v>
      </c>
      <c r="AP30" s="136">
        <v>74.47974395751953</v>
      </c>
      <c r="AQ30" s="134" t="s">
        <v>295</v>
      </c>
      <c r="AR30" s="136">
        <v>0</v>
      </c>
      <c r="AS30" s="134" t="s">
        <v>295</v>
      </c>
      <c r="AT30" s="135" t="s">
        <v>295</v>
      </c>
      <c r="AV30" s="6" t="s">
        <v>11</v>
      </c>
      <c r="AW30" s="134" t="s">
        <v>295</v>
      </c>
      <c r="AX30" s="134" t="s">
        <v>295</v>
      </c>
      <c r="AY30" s="134" t="s">
        <v>295</v>
      </c>
      <c r="AZ30" s="134" t="s">
        <v>295</v>
      </c>
      <c r="BA30" s="134" t="s">
        <v>295</v>
      </c>
      <c r="BB30" s="134">
        <v>43.457359313964844</v>
      </c>
      <c r="BC30" s="135">
        <v>43.044464111328125</v>
      </c>
    </row>
    <row r="31" spans="1:55" ht="15.75">
      <c r="A31" s="75" t="s">
        <v>8</v>
      </c>
      <c r="C31" s="6" t="s">
        <v>8</v>
      </c>
      <c r="D31" s="134" t="s">
        <v>8</v>
      </c>
      <c r="E31" s="134" t="s">
        <v>8</v>
      </c>
      <c r="F31" s="134" t="s">
        <v>8</v>
      </c>
      <c r="G31" s="134" t="s">
        <v>8</v>
      </c>
      <c r="H31" s="134" t="s">
        <v>8</v>
      </c>
      <c r="I31" s="134" t="s">
        <v>8</v>
      </c>
      <c r="J31" s="135" t="s">
        <v>8</v>
      </c>
      <c r="L31" s="6" t="s">
        <v>8</v>
      </c>
      <c r="M31" s="134" t="s">
        <v>8</v>
      </c>
      <c r="N31" s="134" t="s">
        <v>8</v>
      </c>
      <c r="O31" s="134" t="s">
        <v>8</v>
      </c>
      <c r="P31" s="134" t="s">
        <v>8</v>
      </c>
      <c r="Q31" s="134" t="s">
        <v>8</v>
      </c>
      <c r="R31" s="134" t="s">
        <v>8</v>
      </c>
      <c r="S31" s="135" t="s">
        <v>8</v>
      </c>
      <c r="U31" s="6" t="s">
        <v>8</v>
      </c>
      <c r="V31" s="134" t="s">
        <v>8</v>
      </c>
      <c r="W31" s="134" t="s">
        <v>8</v>
      </c>
      <c r="X31" s="134" t="s">
        <v>8</v>
      </c>
      <c r="Y31" s="134" t="s">
        <v>8</v>
      </c>
      <c r="Z31" s="134" t="s">
        <v>8</v>
      </c>
      <c r="AA31" s="134" t="s">
        <v>8</v>
      </c>
      <c r="AB31" s="135" t="s">
        <v>8</v>
      </c>
      <c r="AD31" s="6" t="s">
        <v>8</v>
      </c>
      <c r="AE31" s="134" t="s">
        <v>8</v>
      </c>
      <c r="AF31" s="134" t="s">
        <v>8</v>
      </c>
      <c r="AG31" s="134" t="s">
        <v>8</v>
      </c>
      <c r="AH31" s="134" t="s">
        <v>8</v>
      </c>
      <c r="AI31" s="134" t="s">
        <v>8</v>
      </c>
      <c r="AJ31" s="134" t="s">
        <v>8</v>
      </c>
      <c r="AK31" s="135" t="s">
        <v>8</v>
      </c>
      <c r="AM31" s="6" t="s">
        <v>8</v>
      </c>
      <c r="AN31" s="134" t="s">
        <v>8</v>
      </c>
      <c r="AO31" s="134" t="s">
        <v>8</v>
      </c>
      <c r="AP31" s="134" t="s">
        <v>8</v>
      </c>
      <c r="AQ31" s="134" t="s">
        <v>8</v>
      </c>
      <c r="AR31" s="134" t="s">
        <v>8</v>
      </c>
      <c r="AS31" s="134" t="s">
        <v>8</v>
      </c>
      <c r="AT31" s="135" t="s">
        <v>8</v>
      </c>
      <c r="AV31" s="6" t="s">
        <v>8</v>
      </c>
      <c r="AW31" s="134" t="s">
        <v>8</v>
      </c>
      <c r="AX31" s="134" t="s">
        <v>8</v>
      </c>
      <c r="AY31" s="134" t="s">
        <v>8</v>
      </c>
      <c r="AZ31" s="134" t="s">
        <v>8</v>
      </c>
      <c r="BA31" s="134" t="s">
        <v>8</v>
      </c>
      <c r="BB31" s="134" t="s">
        <v>8</v>
      </c>
      <c r="BC31" s="135" t="s">
        <v>8</v>
      </c>
    </row>
    <row r="32" spans="1:55" ht="15.75">
      <c r="A32" s="79" t="s">
        <v>12</v>
      </c>
      <c r="C32" s="7" t="s">
        <v>12</v>
      </c>
      <c r="D32" s="134" t="s">
        <v>8</v>
      </c>
      <c r="E32" s="134" t="s">
        <v>8</v>
      </c>
      <c r="F32" s="134" t="s">
        <v>8</v>
      </c>
      <c r="G32" s="134" t="s">
        <v>8</v>
      </c>
      <c r="H32" s="134" t="s">
        <v>8</v>
      </c>
      <c r="I32" s="134" t="s">
        <v>8</v>
      </c>
      <c r="J32" s="135" t="s">
        <v>8</v>
      </c>
      <c r="L32" s="7" t="s">
        <v>12</v>
      </c>
      <c r="M32" s="134" t="s">
        <v>8</v>
      </c>
      <c r="N32" s="134" t="s">
        <v>8</v>
      </c>
      <c r="O32" s="134" t="s">
        <v>8</v>
      </c>
      <c r="P32" s="134" t="s">
        <v>8</v>
      </c>
      <c r="Q32" s="134" t="s">
        <v>8</v>
      </c>
      <c r="R32" s="134" t="s">
        <v>8</v>
      </c>
      <c r="S32" s="135" t="s">
        <v>8</v>
      </c>
      <c r="U32" s="7" t="s">
        <v>12</v>
      </c>
      <c r="V32" s="134" t="s">
        <v>8</v>
      </c>
      <c r="W32" s="134" t="s">
        <v>8</v>
      </c>
      <c r="X32" s="134" t="s">
        <v>8</v>
      </c>
      <c r="Y32" s="134" t="s">
        <v>8</v>
      </c>
      <c r="Z32" s="134" t="s">
        <v>8</v>
      </c>
      <c r="AA32" s="134" t="s">
        <v>8</v>
      </c>
      <c r="AB32" s="135" t="s">
        <v>8</v>
      </c>
      <c r="AD32" s="7" t="s">
        <v>12</v>
      </c>
      <c r="AE32" s="134" t="s">
        <v>8</v>
      </c>
      <c r="AF32" s="134" t="s">
        <v>8</v>
      </c>
      <c r="AG32" s="134" t="s">
        <v>8</v>
      </c>
      <c r="AH32" s="134" t="s">
        <v>8</v>
      </c>
      <c r="AI32" s="134" t="s">
        <v>8</v>
      </c>
      <c r="AJ32" s="134" t="s">
        <v>8</v>
      </c>
      <c r="AK32" s="135" t="s">
        <v>8</v>
      </c>
      <c r="AM32" s="7" t="s">
        <v>12</v>
      </c>
      <c r="AN32" s="134" t="s">
        <v>8</v>
      </c>
      <c r="AO32" s="134" t="s">
        <v>8</v>
      </c>
      <c r="AP32" s="134" t="s">
        <v>8</v>
      </c>
      <c r="AQ32" s="134" t="s">
        <v>8</v>
      </c>
      <c r="AR32" s="134" t="s">
        <v>8</v>
      </c>
      <c r="AS32" s="134" t="s">
        <v>8</v>
      </c>
      <c r="AT32" s="135" t="s">
        <v>8</v>
      </c>
      <c r="AV32" s="7" t="s">
        <v>12</v>
      </c>
      <c r="AW32" s="134" t="s">
        <v>8</v>
      </c>
      <c r="AX32" s="134" t="s">
        <v>8</v>
      </c>
      <c r="AY32" s="134" t="s">
        <v>8</v>
      </c>
      <c r="AZ32" s="134" t="s">
        <v>8</v>
      </c>
      <c r="BA32" s="134" t="s">
        <v>8</v>
      </c>
      <c r="BB32" s="134" t="s">
        <v>8</v>
      </c>
      <c r="BC32" s="135" t="s">
        <v>8</v>
      </c>
    </row>
    <row r="33" spans="1:55" ht="15.75">
      <c r="A33" s="75" t="s">
        <v>13</v>
      </c>
      <c r="C33" s="6" t="s">
        <v>13</v>
      </c>
      <c r="D33" s="134" t="s">
        <v>246</v>
      </c>
      <c r="E33" s="134" t="s">
        <v>246</v>
      </c>
      <c r="F33" s="134" t="s">
        <v>246</v>
      </c>
      <c r="G33" s="134" t="s">
        <v>294</v>
      </c>
      <c r="H33" s="134" t="s">
        <v>246</v>
      </c>
      <c r="I33" s="134" t="s">
        <v>294</v>
      </c>
      <c r="J33" s="135" t="s">
        <v>294</v>
      </c>
      <c r="L33" s="6" t="s">
        <v>13</v>
      </c>
      <c r="M33" s="134" t="s">
        <v>246</v>
      </c>
      <c r="N33" s="134" t="s">
        <v>246</v>
      </c>
      <c r="O33" s="134" t="s">
        <v>246</v>
      </c>
      <c r="P33" s="134" t="s">
        <v>246</v>
      </c>
      <c r="Q33" s="134" t="s">
        <v>246</v>
      </c>
      <c r="R33" s="134" t="s">
        <v>246</v>
      </c>
      <c r="S33" s="135" t="s">
        <v>246</v>
      </c>
      <c r="U33" s="6" t="s">
        <v>13</v>
      </c>
      <c r="V33" s="136">
        <v>0</v>
      </c>
      <c r="W33" s="134" t="s">
        <v>294</v>
      </c>
      <c r="X33" s="134" t="s">
        <v>294</v>
      </c>
      <c r="Y33" s="134" t="s">
        <v>246</v>
      </c>
      <c r="Z33" s="134" t="s">
        <v>246</v>
      </c>
      <c r="AA33" s="134" t="s">
        <v>294</v>
      </c>
      <c r="AB33" s="135" t="s">
        <v>294</v>
      </c>
      <c r="AD33" s="6" t="s">
        <v>13</v>
      </c>
      <c r="AE33" s="134" t="s">
        <v>246</v>
      </c>
      <c r="AF33" s="134" t="s">
        <v>246</v>
      </c>
      <c r="AG33" s="134" t="s">
        <v>246</v>
      </c>
      <c r="AH33" s="134" t="s">
        <v>246</v>
      </c>
      <c r="AI33" s="136">
        <v>61.37738037109375</v>
      </c>
      <c r="AJ33" s="134" t="s">
        <v>246</v>
      </c>
      <c r="AK33" s="135" t="s">
        <v>246</v>
      </c>
      <c r="AM33" s="6" t="s">
        <v>13</v>
      </c>
      <c r="AN33" s="134" t="s">
        <v>246</v>
      </c>
      <c r="AO33" s="134" t="s">
        <v>246</v>
      </c>
      <c r="AP33" s="136">
        <v>74.47974395751953</v>
      </c>
      <c r="AQ33" s="134" t="s">
        <v>246</v>
      </c>
      <c r="AR33" s="136">
        <v>0</v>
      </c>
      <c r="AS33" s="134" t="s">
        <v>246</v>
      </c>
      <c r="AT33" s="135" t="s">
        <v>246</v>
      </c>
      <c r="AV33" s="6" t="s">
        <v>13</v>
      </c>
      <c r="AW33" s="134" t="s">
        <v>246</v>
      </c>
      <c r="AX33" s="134" t="s">
        <v>294</v>
      </c>
      <c r="AY33" s="134" t="s">
        <v>294</v>
      </c>
      <c r="AZ33" s="134" t="s">
        <v>294</v>
      </c>
      <c r="BA33" s="134" t="s">
        <v>246</v>
      </c>
      <c r="BB33" s="134" t="s">
        <v>294</v>
      </c>
      <c r="BC33" s="135" t="s">
        <v>294</v>
      </c>
    </row>
    <row r="34" spans="1:55" ht="15.75">
      <c r="A34" s="75" t="s">
        <v>21</v>
      </c>
      <c r="C34" s="6" t="s">
        <v>21</v>
      </c>
      <c r="D34" s="134" t="s">
        <v>294</v>
      </c>
      <c r="E34" s="134" t="s">
        <v>294</v>
      </c>
      <c r="F34" s="134" t="s">
        <v>294</v>
      </c>
      <c r="G34" s="134" t="s">
        <v>294</v>
      </c>
      <c r="H34" s="134" t="s">
        <v>294</v>
      </c>
      <c r="I34" s="134" t="s">
        <v>294</v>
      </c>
      <c r="J34" s="135" t="s">
        <v>294</v>
      </c>
      <c r="L34" s="6" t="s">
        <v>21</v>
      </c>
      <c r="M34" s="134" t="s">
        <v>246</v>
      </c>
      <c r="N34" s="134" t="s">
        <v>294</v>
      </c>
      <c r="O34" s="134" t="s">
        <v>294</v>
      </c>
      <c r="P34" s="134" t="s">
        <v>246</v>
      </c>
      <c r="Q34" s="134" t="s">
        <v>294</v>
      </c>
      <c r="R34" s="134" t="s">
        <v>294</v>
      </c>
      <c r="S34" s="135" t="s">
        <v>294</v>
      </c>
      <c r="U34" s="6" t="s">
        <v>21</v>
      </c>
      <c r="V34" s="134" t="s">
        <v>295</v>
      </c>
      <c r="W34" s="134" t="s">
        <v>294</v>
      </c>
      <c r="X34" s="134" t="s">
        <v>294</v>
      </c>
      <c r="Y34" s="134" t="s">
        <v>294</v>
      </c>
      <c r="Z34" s="134" t="s">
        <v>294</v>
      </c>
      <c r="AA34" s="136">
        <v>106.71508026123047</v>
      </c>
      <c r="AB34" s="137">
        <v>106.71508026123047</v>
      </c>
      <c r="AD34" s="6" t="s">
        <v>21</v>
      </c>
      <c r="AE34" s="134" t="s">
        <v>246</v>
      </c>
      <c r="AF34" s="134" t="s">
        <v>294</v>
      </c>
      <c r="AG34" s="134" t="s">
        <v>294</v>
      </c>
      <c r="AH34" s="134" t="s">
        <v>294</v>
      </c>
      <c r="AI34" s="134" t="s">
        <v>295</v>
      </c>
      <c r="AJ34" s="134" t="s">
        <v>294</v>
      </c>
      <c r="AK34" s="135" t="s">
        <v>294</v>
      </c>
      <c r="AM34" s="6" t="s">
        <v>21</v>
      </c>
      <c r="AN34" s="134" t="s">
        <v>246</v>
      </c>
      <c r="AO34" s="134" t="s">
        <v>246</v>
      </c>
      <c r="AP34" s="134" t="s">
        <v>295</v>
      </c>
      <c r="AQ34" s="134" t="s">
        <v>246</v>
      </c>
      <c r="AR34" s="134" t="s">
        <v>295</v>
      </c>
      <c r="AS34" s="134" t="s">
        <v>294</v>
      </c>
      <c r="AT34" s="135" t="s">
        <v>294</v>
      </c>
      <c r="AV34" s="6" t="s">
        <v>21</v>
      </c>
      <c r="AW34" s="134" t="s">
        <v>294</v>
      </c>
      <c r="AX34" s="134">
        <v>81.04563903808594</v>
      </c>
      <c r="AY34" s="134">
        <v>106.05792236328125</v>
      </c>
      <c r="AZ34" s="134" t="s">
        <v>294</v>
      </c>
      <c r="BA34" s="134" t="s">
        <v>294</v>
      </c>
      <c r="BB34" s="134">
        <v>95.32652282714844</v>
      </c>
      <c r="BC34" s="135">
        <v>96.95005798339844</v>
      </c>
    </row>
    <row r="35" spans="1:55" ht="15.75">
      <c r="A35" s="75" t="s">
        <v>22</v>
      </c>
      <c r="C35" s="6" t="s">
        <v>22</v>
      </c>
      <c r="D35" s="136">
        <v>92.78736877441406</v>
      </c>
      <c r="E35" s="134">
        <v>86.43112182617188</v>
      </c>
      <c r="F35" s="134">
        <v>163.95904541015625</v>
      </c>
      <c r="G35" s="134" t="s">
        <v>294</v>
      </c>
      <c r="H35" s="134" t="s">
        <v>294</v>
      </c>
      <c r="I35" s="134">
        <v>99.08545684814453</v>
      </c>
      <c r="J35" s="135">
        <v>98.0438232421875</v>
      </c>
      <c r="L35" s="6" t="s">
        <v>22</v>
      </c>
      <c r="M35" s="134" t="s">
        <v>246</v>
      </c>
      <c r="N35" s="136">
        <v>46.64842987060547</v>
      </c>
      <c r="O35" s="136">
        <v>92.81562042236328</v>
      </c>
      <c r="P35" s="134" t="s">
        <v>294</v>
      </c>
      <c r="Q35" s="134" t="s">
        <v>294</v>
      </c>
      <c r="R35" s="134">
        <v>63.95423889160156</v>
      </c>
      <c r="S35" s="135">
        <v>63.95423889160156</v>
      </c>
      <c r="U35" s="6" t="s">
        <v>22</v>
      </c>
      <c r="V35" s="134" t="s">
        <v>295</v>
      </c>
      <c r="W35" s="134">
        <v>93.37086486816406</v>
      </c>
      <c r="X35" s="136">
        <v>93.85340881347656</v>
      </c>
      <c r="Y35" s="134" t="s">
        <v>294</v>
      </c>
      <c r="Z35" s="134" t="s">
        <v>294</v>
      </c>
      <c r="AA35" s="134">
        <v>97.00120544433594</v>
      </c>
      <c r="AB35" s="135">
        <v>97.00120544433594</v>
      </c>
      <c r="AD35" s="6" t="s">
        <v>22</v>
      </c>
      <c r="AE35" s="134" t="s">
        <v>246</v>
      </c>
      <c r="AF35" s="134" t="s">
        <v>294</v>
      </c>
      <c r="AG35" s="134">
        <v>99.60557556152344</v>
      </c>
      <c r="AH35" s="134" t="s">
        <v>294</v>
      </c>
      <c r="AI35" s="134" t="s">
        <v>295</v>
      </c>
      <c r="AJ35" s="134">
        <v>93.34931945800781</v>
      </c>
      <c r="AK35" s="135">
        <v>93.34931945800781</v>
      </c>
      <c r="AM35" s="6" t="s">
        <v>22</v>
      </c>
      <c r="AN35" s="134" t="s">
        <v>246</v>
      </c>
      <c r="AO35" s="134" t="s">
        <v>246</v>
      </c>
      <c r="AP35" s="134" t="s">
        <v>295</v>
      </c>
      <c r="AQ35" s="134" t="s">
        <v>294</v>
      </c>
      <c r="AR35" s="134" t="s">
        <v>295</v>
      </c>
      <c r="AS35" s="134" t="s">
        <v>294</v>
      </c>
      <c r="AT35" s="135" t="s">
        <v>294</v>
      </c>
      <c r="AV35" s="6" t="s">
        <v>22</v>
      </c>
      <c r="AW35" s="134">
        <v>92.78736877441406</v>
      </c>
      <c r="AX35" s="134">
        <v>79.27491760253906</v>
      </c>
      <c r="AY35" s="134">
        <v>108.90097045898438</v>
      </c>
      <c r="AZ35" s="134">
        <v>82.92559814453125</v>
      </c>
      <c r="BA35" s="134" t="s">
        <v>294</v>
      </c>
      <c r="BB35" s="134">
        <v>88.79637145996094</v>
      </c>
      <c r="BC35" s="135">
        <v>88.7388916015625</v>
      </c>
    </row>
    <row r="36" spans="1:55" ht="15.75">
      <c r="A36" s="75" t="s">
        <v>23</v>
      </c>
      <c r="C36" s="6" t="s">
        <v>23</v>
      </c>
      <c r="D36" s="134">
        <v>82.51144409179688</v>
      </c>
      <c r="E36" s="134">
        <v>61.26216125488281</v>
      </c>
      <c r="F36" s="134">
        <v>80.75040435791016</v>
      </c>
      <c r="G36" s="134">
        <v>97.147216796875</v>
      </c>
      <c r="H36" s="134" t="s">
        <v>294</v>
      </c>
      <c r="I36" s="134">
        <v>74.26586151123047</v>
      </c>
      <c r="J36" s="135">
        <v>77.01166534423828</v>
      </c>
      <c r="L36" s="6" t="s">
        <v>23</v>
      </c>
      <c r="M36" s="134" t="s">
        <v>246</v>
      </c>
      <c r="N36" s="136">
        <v>36.18547821044922</v>
      </c>
      <c r="O36" s="134">
        <v>85.3953628540039</v>
      </c>
      <c r="P36" s="136">
        <v>64.9951400756836</v>
      </c>
      <c r="Q36" s="134" t="s">
        <v>294</v>
      </c>
      <c r="R36" s="134">
        <v>62.511234283447266</v>
      </c>
      <c r="S36" s="135">
        <v>62.511234283447266</v>
      </c>
      <c r="U36" s="6" t="s">
        <v>23</v>
      </c>
      <c r="V36" s="134" t="s">
        <v>295</v>
      </c>
      <c r="W36" s="134">
        <v>82.30296325683594</v>
      </c>
      <c r="X36" s="134">
        <v>88.3602066040039</v>
      </c>
      <c r="Y36" s="134" t="s">
        <v>294</v>
      </c>
      <c r="Z36" s="134" t="s">
        <v>294</v>
      </c>
      <c r="AA36" s="134">
        <v>86.97649383544922</v>
      </c>
      <c r="AB36" s="135">
        <v>86.97649383544922</v>
      </c>
      <c r="AD36" s="6" t="s">
        <v>23</v>
      </c>
      <c r="AE36" s="134" t="s">
        <v>246</v>
      </c>
      <c r="AF36" s="134">
        <v>122.99456787109375</v>
      </c>
      <c r="AG36" s="134">
        <v>119.50804901123047</v>
      </c>
      <c r="AH36" s="136">
        <v>96.57573699951172</v>
      </c>
      <c r="AI36" s="134" t="s">
        <v>295</v>
      </c>
      <c r="AJ36" s="134">
        <v>120.67206573486328</v>
      </c>
      <c r="AK36" s="135">
        <v>120.67206573486328</v>
      </c>
      <c r="AM36" s="6" t="s">
        <v>23</v>
      </c>
      <c r="AN36" s="134" t="s">
        <v>246</v>
      </c>
      <c r="AO36" s="134" t="s">
        <v>294</v>
      </c>
      <c r="AP36" s="134" t="s">
        <v>295</v>
      </c>
      <c r="AQ36" s="134" t="s">
        <v>294</v>
      </c>
      <c r="AR36" s="134" t="s">
        <v>295</v>
      </c>
      <c r="AS36" s="134" t="s">
        <v>294</v>
      </c>
      <c r="AT36" s="135" t="s">
        <v>294</v>
      </c>
      <c r="AV36" s="6" t="s">
        <v>23</v>
      </c>
      <c r="AW36" s="134">
        <v>82.51144409179688</v>
      </c>
      <c r="AX36" s="134">
        <v>71.68732452392578</v>
      </c>
      <c r="AY36" s="134">
        <v>91.54940032958984</v>
      </c>
      <c r="AZ36" s="134">
        <v>104.15850830078125</v>
      </c>
      <c r="BA36" s="134">
        <v>64.57742309570312</v>
      </c>
      <c r="BB36" s="134">
        <v>82.85639953613281</v>
      </c>
      <c r="BC36" s="135">
        <v>82.80443572998047</v>
      </c>
    </row>
    <row r="37" spans="1:55" ht="15.75">
      <c r="A37" s="75" t="s">
        <v>24</v>
      </c>
      <c r="C37" s="6" t="s">
        <v>24</v>
      </c>
      <c r="D37" s="134">
        <v>93.772216796875</v>
      </c>
      <c r="E37" s="134">
        <v>60.479736328125</v>
      </c>
      <c r="F37" s="134">
        <v>75.48429107666016</v>
      </c>
      <c r="G37" s="134">
        <v>96.64960479736328</v>
      </c>
      <c r="H37" s="134" t="s">
        <v>294</v>
      </c>
      <c r="I37" s="134">
        <v>76.39598083496094</v>
      </c>
      <c r="J37" s="135">
        <v>84.5217514038086</v>
      </c>
      <c r="L37" s="6" t="s">
        <v>24</v>
      </c>
      <c r="M37" s="134" t="s">
        <v>246</v>
      </c>
      <c r="N37" s="134">
        <v>61.64762496948242</v>
      </c>
      <c r="O37" s="134">
        <v>79.1251449584961</v>
      </c>
      <c r="P37" s="134" t="s">
        <v>294</v>
      </c>
      <c r="Q37" s="134" t="s">
        <v>294</v>
      </c>
      <c r="R37" s="134">
        <v>73.33905029296875</v>
      </c>
      <c r="S37" s="135">
        <v>73.33905029296875</v>
      </c>
      <c r="U37" s="6" t="s">
        <v>24</v>
      </c>
      <c r="V37" s="134" t="s">
        <v>295</v>
      </c>
      <c r="W37" s="134">
        <v>67.96949768066406</v>
      </c>
      <c r="X37" s="134">
        <v>69.35433959960938</v>
      </c>
      <c r="Y37" s="134">
        <v>127.96572875976562</v>
      </c>
      <c r="Z37" s="134" t="s">
        <v>294</v>
      </c>
      <c r="AA37" s="134">
        <v>70.28439331054688</v>
      </c>
      <c r="AB37" s="135">
        <v>70.28439331054688</v>
      </c>
      <c r="AD37" s="6" t="s">
        <v>24</v>
      </c>
      <c r="AE37" s="134" t="s">
        <v>246</v>
      </c>
      <c r="AF37" s="134">
        <v>87.5911865234375</v>
      </c>
      <c r="AG37" s="134">
        <v>84.21471405029297</v>
      </c>
      <c r="AH37" s="134" t="s">
        <v>294</v>
      </c>
      <c r="AI37" s="134" t="s">
        <v>295</v>
      </c>
      <c r="AJ37" s="134">
        <v>86.84239959716797</v>
      </c>
      <c r="AK37" s="135">
        <v>86.84239959716797</v>
      </c>
      <c r="AM37" s="6" t="s">
        <v>24</v>
      </c>
      <c r="AN37" s="134" t="s">
        <v>246</v>
      </c>
      <c r="AO37" s="134" t="s">
        <v>294</v>
      </c>
      <c r="AP37" s="134" t="s">
        <v>295</v>
      </c>
      <c r="AQ37" s="134" t="s">
        <v>294</v>
      </c>
      <c r="AR37" s="134" t="s">
        <v>295</v>
      </c>
      <c r="AS37" s="134" t="s">
        <v>294</v>
      </c>
      <c r="AT37" s="135" t="s">
        <v>294</v>
      </c>
      <c r="AV37" s="6" t="s">
        <v>24</v>
      </c>
      <c r="AW37" s="134">
        <v>93.772216796875</v>
      </c>
      <c r="AX37" s="134">
        <v>67.76715850830078</v>
      </c>
      <c r="AY37" s="134">
        <v>76.85009765625</v>
      </c>
      <c r="AZ37" s="134">
        <v>100.510986328125</v>
      </c>
      <c r="BA37" s="134">
        <v>106.07001495361328</v>
      </c>
      <c r="BB37" s="134">
        <v>75.72352600097656</v>
      </c>
      <c r="BC37" s="135">
        <v>80.01905059814453</v>
      </c>
    </row>
    <row r="38" spans="1:55" ht="15.75">
      <c r="A38" s="75" t="s">
        <v>25</v>
      </c>
      <c r="C38" s="6" t="s">
        <v>25</v>
      </c>
      <c r="D38" s="134">
        <v>99.54717254638672</v>
      </c>
      <c r="E38" s="134">
        <v>109.79096984863281</v>
      </c>
      <c r="F38" s="134">
        <v>93.16609191894531</v>
      </c>
      <c r="G38" s="134">
        <v>94.61693572998047</v>
      </c>
      <c r="H38" s="134">
        <v>143.62205505371094</v>
      </c>
      <c r="I38" s="134">
        <v>102.87287902832031</v>
      </c>
      <c r="J38" s="135">
        <v>100.71186065673828</v>
      </c>
      <c r="L38" s="6" t="s">
        <v>25</v>
      </c>
      <c r="M38" s="134" t="s">
        <v>246</v>
      </c>
      <c r="N38" s="134">
        <v>70.4458236694336</v>
      </c>
      <c r="O38" s="134">
        <v>103.2060317993164</v>
      </c>
      <c r="P38" s="134">
        <v>106.36529541015625</v>
      </c>
      <c r="Q38" s="134" t="s">
        <v>294</v>
      </c>
      <c r="R38" s="134">
        <v>84.8998031616211</v>
      </c>
      <c r="S38" s="135">
        <v>84.8998031616211</v>
      </c>
      <c r="U38" s="6" t="s">
        <v>25</v>
      </c>
      <c r="V38" s="134" t="s">
        <v>295</v>
      </c>
      <c r="W38" s="134">
        <v>94.78717041015625</v>
      </c>
      <c r="X38" s="134">
        <v>77.98111724853516</v>
      </c>
      <c r="Y38" s="134" t="s">
        <v>294</v>
      </c>
      <c r="Z38" s="134" t="s">
        <v>294</v>
      </c>
      <c r="AA38" s="134">
        <v>85.23436737060547</v>
      </c>
      <c r="AB38" s="135">
        <v>85.23436737060547</v>
      </c>
      <c r="AD38" s="6" t="s">
        <v>25</v>
      </c>
      <c r="AE38" s="134" t="s">
        <v>246</v>
      </c>
      <c r="AF38" s="134">
        <v>94.39422607421875</v>
      </c>
      <c r="AG38" s="134">
        <v>108.35968780517578</v>
      </c>
      <c r="AH38" s="136">
        <v>73.80980682373047</v>
      </c>
      <c r="AI38" s="134" t="s">
        <v>295</v>
      </c>
      <c r="AJ38" s="134">
        <v>96.29576110839844</v>
      </c>
      <c r="AK38" s="135">
        <v>96.29576110839844</v>
      </c>
      <c r="AM38" s="6" t="s">
        <v>25</v>
      </c>
      <c r="AN38" s="134" t="s">
        <v>246</v>
      </c>
      <c r="AO38" s="134" t="s">
        <v>294</v>
      </c>
      <c r="AP38" s="134" t="s">
        <v>295</v>
      </c>
      <c r="AQ38" s="134" t="s">
        <v>294</v>
      </c>
      <c r="AR38" s="134" t="s">
        <v>295</v>
      </c>
      <c r="AS38" s="136">
        <v>76.12744140625</v>
      </c>
      <c r="AT38" s="137">
        <v>76.12744140625</v>
      </c>
      <c r="AV38" s="6" t="s">
        <v>25</v>
      </c>
      <c r="AW38" s="134">
        <v>99.54717254638672</v>
      </c>
      <c r="AX38" s="134">
        <v>94.21829223632812</v>
      </c>
      <c r="AY38" s="134">
        <v>93.38101959228516</v>
      </c>
      <c r="AZ38" s="134">
        <v>85.05859375</v>
      </c>
      <c r="BA38" s="134">
        <v>137.39976501464844</v>
      </c>
      <c r="BB38" s="134">
        <v>93.88174438476562</v>
      </c>
      <c r="BC38" s="135">
        <v>96.2574691772461</v>
      </c>
    </row>
    <row r="39" spans="1:55" ht="15.75">
      <c r="A39" s="75" t="s">
        <v>26</v>
      </c>
      <c r="C39" s="6" t="s">
        <v>26</v>
      </c>
      <c r="D39" s="134">
        <v>95.31175231933594</v>
      </c>
      <c r="E39" s="134">
        <v>102.68368530273438</v>
      </c>
      <c r="F39" s="134">
        <v>95.33735656738281</v>
      </c>
      <c r="G39" s="134">
        <v>111.36149597167969</v>
      </c>
      <c r="H39" s="136">
        <v>119.08390808105469</v>
      </c>
      <c r="I39" s="134">
        <v>102.78550720214844</v>
      </c>
      <c r="J39" s="135">
        <v>97.96534729003906</v>
      </c>
      <c r="L39" s="6" t="s">
        <v>26</v>
      </c>
      <c r="M39" s="134" t="s">
        <v>294</v>
      </c>
      <c r="N39" s="134">
        <v>88.56072235107422</v>
      </c>
      <c r="O39" s="134">
        <v>85.1103286743164</v>
      </c>
      <c r="P39" s="136">
        <v>122.53125762939453</v>
      </c>
      <c r="Q39" s="134" t="s">
        <v>294</v>
      </c>
      <c r="R39" s="134">
        <v>91.39895629882812</v>
      </c>
      <c r="S39" s="135">
        <v>89.4682388305664</v>
      </c>
      <c r="U39" s="6" t="s">
        <v>26</v>
      </c>
      <c r="V39" s="134" t="s">
        <v>295</v>
      </c>
      <c r="W39" s="134">
        <v>112.4175796508789</v>
      </c>
      <c r="X39" s="134">
        <v>97.5377197265625</v>
      </c>
      <c r="Y39" s="136">
        <v>79.39070129394531</v>
      </c>
      <c r="Z39" s="134" t="s">
        <v>294</v>
      </c>
      <c r="AA39" s="134">
        <v>109.65921020507812</v>
      </c>
      <c r="AB39" s="135">
        <v>109.65921020507812</v>
      </c>
      <c r="AD39" s="6" t="s">
        <v>26</v>
      </c>
      <c r="AE39" s="134" t="s">
        <v>246</v>
      </c>
      <c r="AF39" s="134">
        <v>126.32823181152344</v>
      </c>
      <c r="AG39" s="134">
        <v>125.86923217773438</v>
      </c>
      <c r="AH39" s="134" t="s">
        <v>294</v>
      </c>
      <c r="AI39" s="134" t="s">
        <v>295</v>
      </c>
      <c r="AJ39" s="134">
        <v>117.34931182861328</v>
      </c>
      <c r="AK39" s="135">
        <v>117.34931182861328</v>
      </c>
      <c r="AM39" s="6" t="s">
        <v>26</v>
      </c>
      <c r="AN39" s="134" t="s">
        <v>246</v>
      </c>
      <c r="AO39" s="134" t="s">
        <v>294</v>
      </c>
      <c r="AP39" s="134" t="s">
        <v>295</v>
      </c>
      <c r="AQ39" s="136">
        <v>87.29334259033203</v>
      </c>
      <c r="AR39" s="134" t="s">
        <v>295</v>
      </c>
      <c r="AS39" s="134" t="s">
        <v>294</v>
      </c>
      <c r="AT39" s="135" t="s">
        <v>294</v>
      </c>
      <c r="AV39" s="6" t="s">
        <v>26</v>
      </c>
      <c r="AW39" s="134">
        <v>94.77205657958984</v>
      </c>
      <c r="AX39" s="134">
        <v>106.06729888916016</v>
      </c>
      <c r="AY39" s="134">
        <v>97.00753784179688</v>
      </c>
      <c r="AZ39" s="134">
        <v>109.60453796386719</v>
      </c>
      <c r="BA39" s="134">
        <v>105.91740417480469</v>
      </c>
      <c r="BB39" s="134">
        <v>103.7254638671875</v>
      </c>
      <c r="BC39" s="135">
        <v>99.71623992919922</v>
      </c>
    </row>
    <row r="40" spans="1:55" ht="15.75">
      <c r="A40" s="75" t="s">
        <v>27</v>
      </c>
      <c r="C40" s="6" t="s">
        <v>27</v>
      </c>
      <c r="D40" s="134">
        <v>101.59144592285156</v>
      </c>
      <c r="E40" s="134">
        <v>94.14451599121094</v>
      </c>
      <c r="F40" s="134">
        <v>96.89659118652344</v>
      </c>
      <c r="G40" s="134">
        <v>78.78186798095703</v>
      </c>
      <c r="H40" s="134">
        <v>150.06393432617188</v>
      </c>
      <c r="I40" s="134">
        <v>93.57972717285156</v>
      </c>
      <c r="J40" s="135">
        <v>98.80133819580078</v>
      </c>
      <c r="L40" s="6" t="s">
        <v>27</v>
      </c>
      <c r="M40" s="134" t="s">
        <v>294</v>
      </c>
      <c r="N40" s="134">
        <v>106.29715728759766</v>
      </c>
      <c r="O40" s="134">
        <v>136.8153076171875</v>
      </c>
      <c r="P40" s="134">
        <v>115.87288665771484</v>
      </c>
      <c r="Q40" s="136">
        <v>71.81062316894531</v>
      </c>
      <c r="R40" s="134">
        <v>119.18675994873047</v>
      </c>
      <c r="S40" s="135">
        <v>114.47539520263672</v>
      </c>
      <c r="U40" s="6" t="s">
        <v>27</v>
      </c>
      <c r="V40" s="134" t="s">
        <v>295</v>
      </c>
      <c r="W40" s="134">
        <v>98.14433288574219</v>
      </c>
      <c r="X40" s="134">
        <v>102.78604125976562</v>
      </c>
      <c r="Y40" s="134" t="s">
        <v>294</v>
      </c>
      <c r="Z40" s="134" t="s">
        <v>294</v>
      </c>
      <c r="AA40" s="134">
        <v>95.81283569335938</v>
      </c>
      <c r="AB40" s="135">
        <v>95.81283569335938</v>
      </c>
      <c r="AD40" s="6" t="s">
        <v>27</v>
      </c>
      <c r="AE40" s="134" t="s">
        <v>246</v>
      </c>
      <c r="AF40" s="134">
        <v>112.66124725341797</v>
      </c>
      <c r="AG40" s="134">
        <v>138.2035369873047</v>
      </c>
      <c r="AH40" s="134" t="s">
        <v>294</v>
      </c>
      <c r="AI40" s="134" t="s">
        <v>295</v>
      </c>
      <c r="AJ40" s="134">
        <v>123.20172119140625</v>
      </c>
      <c r="AK40" s="135">
        <v>123.20172119140625</v>
      </c>
      <c r="AM40" s="6" t="s">
        <v>27</v>
      </c>
      <c r="AN40" s="134" t="s">
        <v>246</v>
      </c>
      <c r="AO40" s="134" t="s">
        <v>294</v>
      </c>
      <c r="AP40" s="134" t="s">
        <v>295</v>
      </c>
      <c r="AQ40" s="134" t="s">
        <v>295</v>
      </c>
      <c r="AR40" s="134" t="s">
        <v>295</v>
      </c>
      <c r="AS40" s="136">
        <v>100.7345199584961</v>
      </c>
      <c r="AT40" s="137">
        <v>100.7345199584961</v>
      </c>
      <c r="AV40" s="6" t="s">
        <v>27</v>
      </c>
      <c r="AW40" s="134">
        <v>100.90859985351562</v>
      </c>
      <c r="AX40" s="134">
        <v>100.23922729492188</v>
      </c>
      <c r="AY40" s="134">
        <v>113.14908599853516</v>
      </c>
      <c r="AZ40" s="134">
        <v>88.9204330444336</v>
      </c>
      <c r="BA40" s="134">
        <v>117.62273406982422</v>
      </c>
      <c r="BB40" s="134">
        <v>102.50755310058594</v>
      </c>
      <c r="BC40" s="135">
        <v>101.74494934082031</v>
      </c>
    </row>
    <row r="41" spans="1:55" ht="15.75">
      <c r="A41" s="75" t="s">
        <v>28</v>
      </c>
      <c r="C41" s="6" t="s">
        <v>28</v>
      </c>
      <c r="D41" s="134">
        <v>108.81636810302734</v>
      </c>
      <c r="E41" s="134">
        <v>111.12055969238281</v>
      </c>
      <c r="F41" s="134">
        <v>97.1917495727539</v>
      </c>
      <c r="G41" s="134">
        <v>117.36420440673828</v>
      </c>
      <c r="H41" s="134" t="s">
        <v>295</v>
      </c>
      <c r="I41" s="134">
        <v>107.78713989257812</v>
      </c>
      <c r="J41" s="135">
        <v>108.50166320800781</v>
      </c>
      <c r="L41" s="6" t="s">
        <v>28</v>
      </c>
      <c r="M41" s="136">
        <v>42.930824279785156</v>
      </c>
      <c r="N41" s="134">
        <v>74.92255401611328</v>
      </c>
      <c r="O41" s="134">
        <v>114.28596496582031</v>
      </c>
      <c r="P41" s="134" t="s">
        <v>295</v>
      </c>
      <c r="Q41" s="134" t="s">
        <v>295</v>
      </c>
      <c r="R41" s="134">
        <v>92.28302001953125</v>
      </c>
      <c r="S41" s="135">
        <v>90.61627197265625</v>
      </c>
      <c r="U41" s="6" t="s">
        <v>28</v>
      </c>
      <c r="V41" s="134" t="s">
        <v>295</v>
      </c>
      <c r="W41" s="134">
        <v>106.48393249511719</v>
      </c>
      <c r="X41" s="136">
        <v>92.60022735595703</v>
      </c>
      <c r="Y41" s="136">
        <v>61.03489685058594</v>
      </c>
      <c r="Z41" s="136">
        <v>62.417442321777344</v>
      </c>
      <c r="AA41" s="134">
        <v>101.0479736328125</v>
      </c>
      <c r="AB41" s="135">
        <v>99.84820556640625</v>
      </c>
      <c r="AD41" s="6" t="s">
        <v>28</v>
      </c>
      <c r="AE41" s="134" t="s">
        <v>246</v>
      </c>
      <c r="AF41" s="134">
        <v>125.719482421875</v>
      </c>
      <c r="AG41" s="134">
        <v>181.3669891357422</v>
      </c>
      <c r="AH41" s="136">
        <v>102.50381469726562</v>
      </c>
      <c r="AI41" s="134" t="s">
        <v>295</v>
      </c>
      <c r="AJ41" s="134">
        <v>143.45619201660156</v>
      </c>
      <c r="AK41" s="135">
        <v>143.45619201660156</v>
      </c>
      <c r="AM41" s="6" t="s">
        <v>28</v>
      </c>
      <c r="AN41" s="134" t="s">
        <v>246</v>
      </c>
      <c r="AO41" s="136">
        <v>117.33909606933594</v>
      </c>
      <c r="AP41" s="134" t="s">
        <v>295</v>
      </c>
      <c r="AQ41" s="134" t="s">
        <v>295</v>
      </c>
      <c r="AR41" s="134" t="s">
        <v>295</v>
      </c>
      <c r="AS41" s="136">
        <v>108.87062072753906</v>
      </c>
      <c r="AT41" s="137">
        <v>108.87062072753906</v>
      </c>
      <c r="AV41" s="6" t="s">
        <v>28</v>
      </c>
      <c r="AW41" s="134">
        <v>108.20464324951172</v>
      </c>
      <c r="AX41" s="134">
        <v>107.02267456054688</v>
      </c>
      <c r="AY41" s="134">
        <v>112.82637023925781</v>
      </c>
      <c r="AZ41" s="134">
        <v>105.6637191772461</v>
      </c>
      <c r="BA41" s="134" t="s">
        <v>295</v>
      </c>
      <c r="BB41" s="134">
        <v>107.80526733398438</v>
      </c>
      <c r="BC41" s="135">
        <v>108.00807189941406</v>
      </c>
    </row>
    <row r="42" spans="1:55" ht="15.75">
      <c r="A42" s="75" t="s">
        <v>144</v>
      </c>
      <c r="C42" s="6" t="s">
        <v>144</v>
      </c>
      <c r="D42" s="134">
        <v>136.68702697753906</v>
      </c>
      <c r="E42" s="134">
        <v>160.01235961914062</v>
      </c>
      <c r="F42" s="136">
        <v>113.6026611328125</v>
      </c>
      <c r="G42" s="134" t="s">
        <v>295</v>
      </c>
      <c r="H42" s="134" t="s">
        <v>295</v>
      </c>
      <c r="I42" s="134">
        <v>153.04241943359375</v>
      </c>
      <c r="J42" s="135">
        <v>140.24107360839844</v>
      </c>
      <c r="L42" s="6" t="s">
        <v>144</v>
      </c>
      <c r="M42" s="134" t="s">
        <v>246</v>
      </c>
      <c r="N42" s="134" t="s">
        <v>295</v>
      </c>
      <c r="O42" s="134" t="s">
        <v>295</v>
      </c>
      <c r="P42" s="134" t="s">
        <v>295</v>
      </c>
      <c r="Q42" s="134" t="s">
        <v>295</v>
      </c>
      <c r="R42" s="136">
        <v>85.26422882080078</v>
      </c>
      <c r="S42" s="137">
        <v>85.26422882080078</v>
      </c>
      <c r="U42" s="6" t="s">
        <v>144</v>
      </c>
      <c r="V42" s="134" t="s">
        <v>295</v>
      </c>
      <c r="W42" s="136">
        <v>98.76818084716797</v>
      </c>
      <c r="X42" s="134" t="s">
        <v>295</v>
      </c>
      <c r="Y42" s="134" t="s">
        <v>295</v>
      </c>
      <c r="Z42" s="134" t="s">
        <v>295</v>
      </c>
      <c r="AA42" s="136">
        <v>91.13163757324219</v>
      </c>
      <c r="AB42" s="137">
        <v>91.13163757324219</v>
      </c>
      <c r="AD42" s="6" t="s">
        <v>144</v>
      </c>
      <c r="AE42" s="134" t="s">
        <v>246</v>
      </c>
      <c r="AF42" s="134" t="s">
        <v>295</v>
      </c>
      <c r="AG42" s="134" t="s">
        <v>295</v>
      </c>
      <c r="AH42" s="134" t="s">
        <v>295</v>
      </c>
      <c r="AI42" s="134" t="s">
        <v>295</v>
      </c>
      <c r="AJ42" s="134" t="s">
        <v>295</v>
      </c>
      <c r="AK42" s="135" t="s">
        <v>295</v>
      </c>
      <c r="AM42" s="6" t="s">
        <v>144</v>
      </c>
      <c r="AN42" s="134" t="s">
        <v>246</v>
      </c>
      <c r="AO42" s="134" t="s">
        <v>295</v>
      </c>
      <c r="AP42" s="134" t="s">
        <v>295</v>
      </c>
      <c r="AQ42" s="134" t="s">
        <v>295</v>
      </c>
      <c r="AR42" s="134" t="s">
        <v>295</v>
      </c>
      <c r="AS42" s="134" t="s">
        <v>295</v>
      </c>
      <c r="AT42" s="135" t="s">
        <v>295</v>
      </c>
      <c r="AV42" s="6" t="s">
        <v>144</v>
      </c>
      <c r="AW42" s="134">
        <v>136.68702697753906</v>
      </c>
      <c r="AX42" s="134">
        <v>127.7595443725586</v>
      </c>
      <c r="AY42" s="134">
        <v>110.43611907958984</v>
      </c>
      <c r="AZ42" s="134" t="s">
        <v>295</v>
      </c>
      <c r="BA42" s="134" t="s">
        <v>295</v>
      </c>
      <c r="BB42" s="134">
        <v>126.25733184814453</v>
      </c>
      <c r="BC42" s="135">
        <v>133.0032958984375</v>
      </c>
    </row>
    <row r="43" spans="1:55" ht="15.75">
      <c r="A43" s="75" t="s">
        <v>155</v>
      </c>
      <c r="C43" s="6" t="s">
        <v>155</v>
      </c>
      <c r="D43" s="134" t="s">
        <v>246</v>
      </c>
      <c r="E43" s="134" t="s">
        <v>246</v>
      </c>
      <c r="F43" s="134" t="s">
        <v>246</v>
      </c>
      <c r="G43" s="134" t="s">
        <v>295</v>
      </c>
      <c r="H43" s="134" t="s">
        <v>295</v>
      </c>
      <c r="I43" s="134" t="s">
        <v>246</v>
      </c>
      <c r="J43" s="135" t="s">
        <v>246</v>
      </c>
      <c r="L43" s="6" t="s">
        <v>155</v>
      </c>
      <c r="M43" s="134" t="s">
        <v>246</v>
      </c>
      <c r="N43" s="134" t="s">
        <v>295</v>
      </c>
      <c r="O43" s="134" t="s">
        <v>295</v>
      </c>
      <c r="P43" s="134" t="s">
        <v>295</v>
      </c>
      <c r="Q43" s="134" t="s">
        <v>295</v>
      </c>
      <c r="R43" s="134" t="s">
        <v>246</v>
      </c>
      <c r="S43" s="135" t="s">
        <v>246</v>
      </c>
      <c r="U43" s="6" t="s">
        <v>155</v>
      </c>
      <c r="V43" s="134" t="s">
        <v>295</v>
      </c>
      <c r="W43" s="134" t="s">
        <v>246</v>
      </c>
      <c r="X43" s="134" t="s">
        <v>295</v>
      </c>
      <c r="Y43" s="134" t="s">
        <v>295</v>
      </c>
      <c r="Z43" s="134" t="s">
        <v>295</v>
      </c>
      <c r="AA43" s="134" t="s">
        <v>246</v>
      </c>
      <c r="AB43" s="135" t="s">
        <v>246</v>
      </c>
      <c r="AD43" s="6" t="s">
        <v>155</v>
      </c>
      <c r="AE43" s="134" t="s">
        <v>246</v>
      </c>
      <c r="AF43" s="134" t="s">
        <v>295</v>
      </c>
      <c r="AG43" s="134" t="s">
        <v>295</v>
      </c>
      <c r="AH43" s="134" t="s">
        <v>295</v>
      </c>
      <c r="AI43" s="134" t="s">
        <v>295</v>
      </c>
      <c r="AJ43" s="134" t="s">
        <v>295</v>
      </c>
      <c r="AK43" s="135" t="s">
        <v>295</v>
      </c>
      <c r="AM43" s="6" t="s">
        <v>155</v>
      </c>
      <c r="AN43" s="134" t="s">
        <v>246</v>
      </c>
      <c r="AO43" s="134" t="s">
        <v>295</v>
      </c>
      <c r="AP43" s="134" t="s">
        <v>295</v>
      </c>
      <c r="AQ43" s="134" t="s">
        <v>295</v>
      </c>
      <c r="AR43" s="134" t="s">
        <v>295</v>
      </c>
      <c r="AS43" s="134" t="s">
        <v>295</v>
      </c>
      <c r="AT43" s="135" t="s">
        <v>295</v>
      </c>
      <c r="AV43" s="6" t="s">
        <v>155</v>
      </c>
      <c r="AW43" s="134" t="s">
        <v>246</v>
      </c>
      <c r="AX43" s="134" t="s">
        <v>246</v>
      </c>
      <c r="AY43" s="134" t="s">
        <v>246</v>
      </c>
      <c r="AZ43" s="134" t="s">
        <v>295</v>
      </c>
      <c r="BA43" s="134" t="s">
        <v>295</v>
      </c>
      <c r="BB43" s="134" t="s">
        <v>246</v>
      </c>
      <c r="BC43" s="135" t="s">
        <v>246</v>
      </c>
    </row>
    <row r="44" spans="1:55" ht="15.75">
      <c r="A44" s="75" t="s">
        <v>145</v>
      </c>
      <c r="C44" s="6" t="s">
        <v>145</v>
      </c>
      <c r="D44" s="134" t="s">
        <v>246</v>
      </c>
      <c r="E44" s="134" t="s">
        <v>246</v>
      </c>
      <c r="F44" s="134" t="s">
        <v>246</v>
      </c>
      <c r="G44" s="134" t="s">
        <v>295</v>
      </c>
      <c r="H44" s="134" t="s">
        <v>295</v>
      </c>
      <c r="I44" s="134" t="s">
        <v>246</v>
      </c>
      <c r="J44" s="135" t="s">
        <v>246</v>
      </c>
      <c r="L44" s="6" t="s">
        <v>145</v>
      </c>
      <c r="M44" s="134" t="s">
        <v>246</v>
      </c>
      <c r="N44" s="134" t="s">
        <v>295</v>
      </c>
      <c r="O44" s="134" t="s">
        <v>295</v>
      </c>
      <c r="P44" s="134" t="s">
        <v>295</v>
      </c>
      <c r="Q44" s="134" t="s">
        <v>295</v>
      </c>
      <c r="R44" s="134" t="s">
        <v>246</v>
      </c>
      <c r="S44" s="135" t="s">
        <v>246</v>
      </c>
      <c r="U44" s="6" t="s">
        <v>145</v>
      </c>
      <c r="V44" s="134" t="s">
        <v>295</v>
      </c>
      <c r="W44" s="134" t="s">
        <v>246</v>
      </c>
      <c r="X44" s="134" t="s">
        <v>295</v>
      </c>
      <c r="Y44" s="134" t="s">
        <v>295</v>
      </c>
      <c r="Z44" s="134" t="s">
        <v>295</v>
      </c>
      <c r="AA44" s="134" t="s">
        <v>246</v>
      </c>
      <c r="AB44" s="135" t="s">
        <v>246</v>
      </c>
      <c r="AD44" s="6" t="s">
        <v>145</v>
      </c>
      <c r="AE44" s="134" t="s">
        <v>246</v>
      </c>
      <c r="AF44" s="134" t="s">
        <v>295</v>
      </c>
      <c r="AG44" s="134" t="s">
        <v>295</v>
      </c>
      <c r="AH44" s="134" t="s">
        <v>295</v>
      </c>
      <c r="AI44" s="134" t="s">
        <v>295</v>
      </c>
      <c r="AJ44" s="134" t="s">
        <v>295</v>
      </c>
      <c r="AK44" s="135" t="s">
        <v>295</v>
      </c>
      <c r="AM44" s="6" t="s">
        <v>145</v>
      </c>
      <c r="AN44" s="134" t="s">
        <v>246</v>
      </c>
      <c r="AO44" s="134" t="s">
        <v>295</v>
      </c>
      <c r="AP44" s="134" t="s">
        <v>295</v>
      </c>
      <c r="AQ44" s="134" t="s">
        <v>295</v>
      </c>
      <c r="AR44" s="134" t="s">
        <v>295</v>
      </c>
      <c r="AS44" s="134" t="s">
        <v>295</v>
      </c>
      <c r="AT44" s="135" t="s">
        <v>295</v>
      </c>
      <c r="AV44" s="6" t="s">
        <v>145</v>
      </c>
      <c r="AW44" s="134" t="s">
        <v>246</v>
      </c>
      <c r="AX44" s="134" t="s">
        <v>246</v>
      </c>
      <c r="AY44" s="134" t="s">
        <v>246</v>
      </c>
      <c r="AZ44" s="134" t="s">
        <v>295</v>
      </c>
      <c r="BA44" s="134" t="s">
        <v>295</v>
      </c>
      <c r="BB44" s="134" t="s">
        <v>246</v>
      </c>
      <c r="BC44" s="135" t="s">
        <v>246</v>
      </c>
    </row>
    <row r="45" spans="1:55" ht="16.5" thickBot="1">
      <c r="A45" s="75" t="s">
        <v>8</v>
      </c>
      <c r="C45" s="6" t="s">
        <v>8</v>
      </c>
      <c r="D45" s="138" t="s">
        <v>8</v>
      </c>
      <c r="E45" s="138" t="s">
        <v>8</v>
      </c>
      <c r="F45" s="138" t="s">
        <v>8</v>
      </c>
      <c r="G45" s="138" t="s">
        <v>8</v>
      </c>
      <c r="H45" s="138" t="s">
        <v>8</v>
      </c>
      <c r="I45" s="138" t="s">
        <v>8</v>
      </c>
      <c r="J45" s="139" t="s">
        <v>8</v>
      </c>
      <c r="L45" s="6" t="s">
        <v>8</v>
      </c>
      <c r="M45" s="138" t="s">
        <v>8</v>
      </c>
      <c r="N45" s="138" t="s">
        <v>8</v>
      </c>
      <c r="O45" s="138" t="s">
        <v>8</v>
      </c>
      <c r="P45" s="138" t="s">
        <v>8</v>
      </c>
      <c r="Q45" s="138" t="s">
        <v>8</v>
      </c>
      <c r="R45" s="138" t="s">
        <v>8</v>
      </c>
      <c r="S45" s="139" t="s">
        <v>8</v>
      </c>
      <c r="U45" s="6" t="s">
        <v>8</v>
      </c>
      <c r="V45" s="138" t="s">
        <v>8</v>
      </c>
      <c r="W45" s="138" t="s">
        <v>8</v>
      </c>
      <c r="X45" s="138" t="s">
        <v>8</v>
      </c>
      <c r="Y45" s="138" t="s">
        <v>8</v>
      </c>
      <c r="Z45" s="138" t="s">
        <v>8</v>
      </c>
      <c r="AA45" s="138" t="s">
        <v>8</v>
      </c>
      <c r="AB45" s="139" t="s">
        <v>8</v>
      </c>
      <c r="AD45" s="6" t="s">
        <v>8</v>
      </c>
      <c r="AE45" s="138" t="s">
        <v>8</v>
      </c>
      <c r="AF45" s="138" t="s">
        <v>8</v>
      </c>
      <c r="AG45" s="138" t="s">
        <v>8</v>
      </c>
      <c r="AH45" s="138" t="s">
        <v>8</v>
      </c>
      <c r="AI45" s="138" t="s">
        <v>8</v>
      </c>
      <c r="AJ45" s="138" t="s">
        <v>8</v>
      </c>
      <c r="AK45" s="139" t="s">
        <v>8</v>
      </c>
      <c r="AM45" s="6" t="s">
        <v>8</v>
      </c>
      <c r="AN45" s="138" t="s">
        <v>8</v>
      </c>
      <c r="AO45" s="138" t="s">
        <v>8</v>
      </c>
      <c r="AP45" s="138" t="s">
        <v>8</v>
      </c>
      <c r="AQ45" s="138" t="s">
        <v>8</v>
      </c>
      <c r="AR45" s="138" t="s">
        <v>8</v>
      </c>
      <c r="AS45" s="138" t="s">
        <v>8</v>
      </c>
      <c r="AT45" s="139" t="s">
        <v>8</v>
      </c>
      <c r="AV45" s="6" t="s">
        <v>8</v>
      </c>
      <c r="AW45" s="138" t="s">
        <v>8</v>
      </c>
      <c r="AX45" s="138" t="s">
        <v>8</v>
      </c>
      <c r="AY45" s="138" t="s">
        <v>8</v>
      </c>
      <c r="AZ45" s="138" t="s">
        <v>8</v>
      </c>
      <c r="BA45" s="138" t="s">
        <v>8</v>
      </c>
      <c r="BB45" s="138" t="s">
        <v>8</v>
      </c>
      <c r="BC45" s="139" t="s">
        <v>8</v>
      </c>
    </row>
    <row r="46" spans="1:55" ht="15.75">
      <c r="A46" s="81" t="s">
        <v>14</v>
      </c>
      <c r="C46" s="9" t="s">
        <v>14</v>
      </c>
      <c r="D46" s="140" t="s">
        <v>8</v>
      </c>
      <c r="E46" s="140" t="s">
        <v>8</v>
      </c>
      <c r="F46" s="140" t="s">
        <v>8</v>
      </c>
      <c r="G46" s="140" t="s">
        <v>8</v>
      </c>
      <c r="H46" s="140" t="s">
        <v>8</v>
      </c>
      <c r="I46" s="140" t="s">
        <v>8</v>
      </c>
      <c r="J46" s="141" t="s">
        <v>8</v>
      </c>
      <c r="L46" s="9" t="s">
        <v>14</v>
      </c>
      <c r="M46" s="140" t="s">
        <v>8</v>
      </c>
      <c r="N46" s="140" t="s">
        <v>8</v>
      </c>
      <c r="O46" s="140" t="s">
        <v>8</v>
      </c>
      <c r="P46" s="140" t="s">
        <v>8</v>
      </c>
      <c r="Q46" s="140" t="s">
        <v>8</v>
      </c>
      <c r="R46" s="140" t="s">
        <v>8</v>
      </c>
      <c r="S46" s="141" t="s">
        <v>8</v>
      </c>
      <c r="U46" s="9" t="s">
        <v>14</v>
      </c>
      <c r="V46" s="140" t="s">
        <v>8</v>
      </c>
      <c r="W46" s="140" t="s">
        <v>8</v>
      </c>
      <c r="X46" s="140" t="s">
        <v>8</v>
      </c>
      <c r="Y46" s="140" t="s">
        <v>8</v>
      </c>
      <c r="Z46" s="140" t="s">
        <v>8</v>
      </c>
      <c r="AA46" s="140" t="s">
        <v>8</v>
      </c>
      <c r="AB46" s="141" t="s">
        <v>8</v>
      </c>
      <c r="AD46" s="9" t="s">
        <v>14</v>
      </c>
      <c r="AE46" s="140" t="s">
        <v>8</v>
      </c>
      <c r="AF46" s="140" t="s">
        <v>8</v>
      </c>
      <c r="AG46" s="140" t="s">
        <v>8</v>
      </c>
      <c r="AH46" s="140" t="s">
        <v>8</v>
      </c>
      <c r="AI46" s="140" t="s">
        <v>8</v>
      </c>
      <c r="AJ46" s="140" t="s">
        <v>8</v>
      </c>
      <c r="AK46" s="141" t="s">
        <v>8</v>
      </c>
      <c r="AM46" s="9" t="s">
        <v>14</v>
      </c>
      <c r="AN46" s="140" t="s">
        <v>8</v>
      </c>
      <c r="AO46" s="140" t="s">
        <v>8</v>
      </c>
      <c r="AP46" s="140" t="s">
        <v>8</v>
      </c>
      <c r="AQ46" s="140" t="s">
        <v>8</v>
      </c>
      <c r="AR46" s="140" t="s">
        <v>8</v>
      </c>
      <c r="AS46" s="140" t="s">
        <v>8</v>
      </c>
      <c r="AT46" s="141" t="s">
        <v>8</v>
      </c>
      <c r="AV46" s="9" t="s">
        <v>14</v>
      </c>
      <c r="AW46" s="140" t="s">
        <v>8</v>
      </c>
      <c r="AX46" s="140" t="s">
        <v>8</v>
      </c>
      <c r="AY46" s="140" t="s">
        <v>8</v>
      </c>
      <c r="AZ46" s="140" t="s">
        <v>8</v>
      </c>
      <c r="BA46" s="140" t="s">
        <v>8</v>
      </c>
      <c r="BB46" s="140" t="s">
        <v>8</v>
      </c>
      <c r="BC46" s="141" t="s">
        <v>8</v>
      </c>
    </row>
    <row r="47" spans="1:55" ht="15.75">
      <c r="A47" s="75"/>
      <c r="C47" s="6"/>
      <c r="D47" s="126" t="s">
        <v>8</v>
      </c>
      <c r="E47" s="126" t="s">
        <v>8</v>
      </c>
      <c r="F47" s="126" t="s">
        <v>8</v>
      </c>
      <c r="G47" s="126" t="s">
        <v>8</v>
      </c>
      <c r="H47" s="126" t="s">
        <v>8</v>
      </c>
      <c r="I47" s="126" t="s">
        <v>8</v>
      </c>
      <c r="J47" s="127" t="s">
        <v>8</v>
      </c>
      <c r="L47" s="6"/>
      <c r="M47" s="126" t="s">
        <v>8</v>
      </c>
      <c r="N47" s="126" t="s">
        <v>8</v>
      </c>
      <c r="O47" s="126" t="s">
        <v>8</v>
      </c>
      <c r="P47" s="126" t="s">
        <v>8</v>
      </c>
      <c r="Q47" s="126" t="s">
        <v>8</v>
      </c>
      <c r="R47" s="126" t="s">
        <v>8</v>
      </c>
      <c r="S47" s="127" t="s">
        <v>8</v>
      </c>
      <c r="U47" s="6"/>
      <c r="V47" s="126" t="s">
        <v>8</v>
      </c>
      <c r="W47" s="126" t="s">
        <v>8</v>
      </c>
      <c r="X47" s="126" t="s">
        <v>8</v>
      </c>
      <c r="Y47" s="126" t="s">
        <v>8</v>
      </c>
      <c r="Z47" s="126" t="s">
        <v>8</v>
      </c>
      <c r="AA47" s="126" t="s">
        <v>8</v>
      </c>
      <c r="AB47" s="127" t="s">
        <v>8</v>
      </c>
      <c r="AD47" s="6"/>
      <c r="AE47" s="126" t="s">
        <v>8</v>
      </c>
      <c r="AF47" s="126" t="s">
        <v>8</v>
      </c>
      <c r="AG47" s="126" t="s">
        <v>8</v>
      </c>
      <c r="AH47" s="126" t="s">
        <v>8</v>
      </c>
      <c r="AI47" s="126" t="s">
        <v>8</v>
      </c>
      <c r="AJ47" s="126" t="s">
        <v>8</v>
      </c>
      <c r="AK47" s="127" t="s">
        <v>8</v>
      </c>
      <c r="AM47" s="6"/>
      <c r="AN47" s="126" t="s">
        <v>8</v>
      </c>
      <c r="AO47" s="126" t="s">
        <v>8</v>
      </c>
      <c r="AP47" s="126" t="s">
        <v>8</v>
      </c>
      <c r="AQ47" s="126" t="s">
        <v>8</v>
      </c>
      <c r="AR47" s="126" t="s">
        <v>8</v>
      </c>
      <c r="AS47" s="126" t="s">
        <v>8</v>
      </c>
      <c r="AT47" s="127" t="s">
        <v>8</v>
      </c>
      <c r="AV47" s="6"/>
      <c r="AW47" s="126" t="s">
        <v>8</v>
      </c>
      <c r="AX47" s="126" t="s">
        <v>8</v>
      </c>
      <c r="AY47" s="126" t="s">
        <v>8</v>
      </c>
      <c r="AZ47" s="126" t="s">
        <v>8</v>
      </c>
      <c r="BA47" s="126" t="s">
        <v>8</v>
      </c>
      <c r="BB47" s="126" t="s">
        <v>8</v>
      </c>
      <c r="BC47" s="127" t="s">
        <v>8</v>
      </c>
    </row>
    <row r="48" spans="1:55" ht="18.75">
      <c r="A48" s="75" t="s">
        <v>180</v>
      </c>
      <c r="C48" s="6" t="s">
        <v>180</v>
      </c>
      <c r="D48" s="142">
        <v>84.11355829844767</v>
      </c>
      <c r="E48" s="142">
        <v>78.21651197672679</v>
      </c>
      <c r="F48" s="142">
        <v>86.7626735104432</v>
      </c>
      <c r="G48" s="142">
        <v>27.673836328826365</v>
      </c>
      <c r="H48" s="142">
        <v>12.014640079274972</v>
      </c>
      <c r="I48" s="142">
        <v>166.25962343547073</v>
      </c>
      <c r="J48" s="143">
        <v>254.62847425936164</v>
      </c>
      <c r="K48" s="120"/>
      <c r="L48" s="6" t="s">
        <v>180</v>
      </c>
      <c r="M48" s="142">
        <v>4.755099207684839</v>
      </c>
      <c r="N48" s="142">
        <v>60.40273271311148</v>
      </c>
      <c r="O48" s="142">
        <v>35.41115457071428</v>
      </c>
      <c r="P48" s="142">
        <v>6.0089456059107755</v>
      </c>
      <c r="Q48" s="142">
        <v>1.2801393373167997</v>
      </c>
      <c r="R48" s="142">
        <v>103.73813787662283</v>
      </c>
      <c r="S48" s="143">
        <v>107.5059035868763</v>
      </c>
      <c r="T48" s="120"/>
      <c r="U48" s="6" t="s">
        <v>180</v>
      </c>
      <c r="V48" s="142">
        <v>0.8149550976241712</v>
      </c>
      <c r="W48" s="142">
        <v>58.79793816167292</v>
      </c>
      <c r="X48" s="142">
        <v>15.941040117611456</v>
      </c>
      <c r="Y48" s="142">
        <v>7.541619307966274</v>
      </c>
      <c r="Z48" s="142">
        <v>1.9026857469465521</v>
      </c>
      <c r="AA48" s="142">
        <v>89.76840561180379</v>
      </c>
      <c r="AB48" s="143">
        <v>89.99895953013501</v>
      </c>
      <c r="AC48" s="120"/>
      <c r="AD48" s="6" t="s">
        <v>180</v>
      </c>
      <c r="AE48" s="142" t="s">
        <v>246</v>
      </c>
      <c r="AF48" s="142">
        <v>21.80789621156134</v>
      </c>
      <c r="AG48" s="142">
        <v>57.8793242416803</v>
      </c>
      <c r="AH48" s="142">
        <v>8.133039120336516</v>
      </c>
      <c r="AI48" s="142">
        <v>0.8596551105182284</v>
      </c>
      <c r="AJ48" s="142">
        <v>74.99148407320173</v>
      </c>
      <c r="AK48" s="143">
        <v>74.99148407320173</v>
      </c>
      <c r="AL48" s="120"/>
      <c r="AM48" s="6" t="s">
        <v>180</v>
      </c>
      <c r="AN48" s="142" t="s">
        <v>246</v>
      </c>
      <c r="AO48" s="142">
        <v>0.5544970934167317</v>
      </c>
      <c r="AP48" s="142">
        <v>0.5524857183438879</v>
      </c>
      <c r="AQ48" s="142">
        <v>0.3259341874362755</v>
      </c>
      <c r="AR48" s="142">
        <v>0.007984870234270502</v>
      </c>
      <c r="AS48" s="142">
        <v>1.159327034907849</v>
      </c>
      <c r="AT48" s="143">
        <v>1.159327034907849</v>
      </c>
      <c r="AU48" s="120"/>
      <c r="AV48" s="6" t="s">
        <v>180</v>
      </c>
      <c r="AW48" s="142">
        <v>84.10446152636136</v>
      </c>
      <c r="AX48" s="142">
        <v>134.10737542333032</v>
      </c>
      <c r="AY48" s="142">
        <v>170.47583378574868</v>
      </c>
      <c r="AZ48" s="142">
        <v>37.42748956247115</v>
      </c>
      <c r="BA48" s="142">
        <v>5.468864120789058</v>
      </c>
      <c r="BB48" s="142">
        <v>247.04324452860652</v>
      </c>
      <c r="BC48" s="143">
        <v>312.0838383939101</v>
      </c>
    </row>
    <row r="49" spans="1:55" ht="15.75">
      <c r="A49" s="75" t="s">
        <v>15</v>
      </c>
      <c r="C49" s="6" t="s">
        <v>15</v>
      </c>
      <c r="D49" s="126">
        <v>49</v>
      </c>
      <c r="E49" s="126">
        <v>47</v>
      </c>
      <c r="F49" s="126">
        <v>39</v>
      </c>
      <c r="G49" s="126">
        <v>23</v>
      </c>
      <c r="H49" s="126">
        <v>5</v>
      </c>
      <c r="I49" s="126">
        <v>68</v>
      </c>
      <c r="J49" s="127">
        <v>91</v>
      </c>
      <c r="K49" s="120"/>
      <c r="L49" s="6" t="s">
        <v>15</v>
      </c>
      <c r="M49" s="126">
        <v>1</v>
      </c>
      <c r="N49" s="126">
        <v>31</v>
      </c>
      <c r="O49" s="126">
        <v>24</v>
      </c>
      <c r="P49" s="126">
        <v>6</v>
      </c>
      <c r="Q49" s="126">
        <v>1</v>
      </c>
      <c r="R49" s="126">
        <v>55</v>
      </c>
      <c r="S49" s="127">
        <v>55</v>
      </c>
      <c r="T49" s="120"/>
      <c r="U49" s="6" t="s">
        <v>15</v>
      </c>
      <c r="V49" s="126">
        <v>1</v>
      </c>
      <c r="W49" s="126">
        <v>39</v>
      </c>
      <c r="X49" s="126">
        <v>21</v>
      </c>
      <c r="Y49" s="126">
        <v>5</v>
      </c>
      <c r="Z49" s="126">
        <v>1</v>
      </c>
      <c r="AA49" s="126">
        <v>58</v>
      </c>
      <c r="AB49" s="127">
        <v>58</v>
      </c>
      <c r="AC49" s="120"/>
      <c r="AD49" s="6" t="s">
        <v>15</v>
      </c>
      <c r="AE49" s="126" t="s">
        <v>246</v>
      </c>
      <c r="AF49" s="126">
        <v>23</v>
      </c>
      <c r="AG49" s="126">
        <v>22</v>
      </c>
      <c r="AH49" s="126">
        <v>4</v>
      </c>
      <c r="AI49" s="126">
        <v>1</v>
      </c>
      <c r="AJ49" s="126">
        <v>45</v>
      </c>
      <c r="AK49" s="127">
        <v>45</v>
      </c>
      <c r="AL49" s="120"/>
      <c r="AM49" s="6" t="s">
        <v>15</v>
      </c>
      <c r="AN49" s="126" t="s">
        <v>246</v>
      </c>
      <c r="AO49" s="126">
        <v>1</v>
      </c>
      <c r="AP49" s="126">
        <v>1</v>
      </c>
      <c r="AQ49" s="126">
        <v>1</v>
      </c>
      <c r="AR49" s="126">
        <v>1</v>
      </c>
      <c r="AS49" s="126">
        <v>4</v>
      </c>
      <c r="AT49" s="127">
        <v>4</v>
      </c>
      <c r="AU49" s="120"/>
      <c r="AV49" s="6" t="s">
        <v>15</v>
      </c>
      <c r="AW49" s="126">
        <v>48</v>
      </c>
      <c r="AX49" s="126">
        <v>69</v>
      </c>
      <c r="AY49" s="126">
        <v>55</v>
      </c>
      <c r="AZ49" s="126">
        <v>34</v>
      </c>
      <c r="BA49" s="126">
        <v>8</v>
      </c>
      <c r="BB49" s="126">
        <v>82</v>
      </c>
      <c r="BC49" s="127">
        <v>104</v>
      </c>
    </row>
    <row r="50" spans="1:55" ht="18.75">
      <c r="A50" s="75" t="s">
        <v>37</v>
      </c>
      <c r="C50" s="6" t="s">
        <v>37</v>
      </c>
      <c r="D50" s="144">
        <v>0.0013371855932313777</v>
      </c>
      <c r="E50" s="144">
        <v>0.002860160117305309</v>
      </c>
      <c r="F50" s="144">
        <v>1.7259506912359963E-05</v>
      </c>
      <c r="G50" s="144">
        <v>0.2283673884180874</v>
      </c>
      <c r="H50" s="144">
        <v>0.03458772732752013</v>
      </c>
      <c r="I50" s="144">
        <v>3.348094275442668E-10</v>
      </c>
      <c r="J50" s="145">
        <v>2.038055072074754E-17</v>
      </c>
      <c r="K50" s="120"/>
      <c r="L50" s="6" t="s">
        <v>37</v>
      </c>
      <c r="M50" s="144">
        <v>0.029211608879098905</v>
      </c>
      <c r="N50" s="144">
        <v>0.0012097843067556762</v>
      </c>
      <c r="O50" s="144">
        <v>0.06253267332679822</v>
      </c>
      <c r="P50" s="144">
        <v>0.42218873366625287</v>
      </c>
      <c r="Q50" s="144">
        <v>0.2578731294863328</v>
      </c>
      <c r="R50" s="144">
        <v>7.844438788799696E-05</v>
      </c>
      <c r="S50" s="145">
        <v>2.973333503907367E-05</v>
      </c>
      <c r="T50" s="120"/>
      <c r="U50" s="6" t="s">
        <v>37</v>
      </c>
      <c r="V50" s="144">
        <v>0.366659317933414</v>
      </c>
      <c r="W50" s="144">
        <v>0.02175674515763246</v>
      </c>
      <c r="X50" s="144">
        <v>0.7729546547115957</v>
      </c>
      <c r="Y50" s="144">
        <v>0.18337302973088798</v>
      </c>
      <c r="Z50" s="144">
        <v>0.1677780063541694</v>
      </c>
      <c r="AA50" s="144">
        <v>0.004713504532174789</v>
      </c>
      <c r="AB50" s="145">
        <v>0.00449779815856407</v>
      </c>
      <c r="AC50" s="120"/>
      <c r="AD50" s="6" t="s">
        <v>37</v>
      </c>
      <c r="AE50" s="144" t="s">
        <v>246</v>
      </c>
      <c r="AF50" s="144">
        <v>0.5318730630893801</v>
      </c>
      <c r="AG50" s="144">
        <v>4.5762926378537946E-05</v>
      </c>
      <c r="AH50" s="144">
        <v>0.08682458539156225</v>
      </c>
      <c r="AI50" s="144">
        <v>0.35383522443601345</v>
      </c>
      <c r="AJ50" s="144">
        <v>0.0033176032918341824</v>
      </c>
      <c r="AK50" s="145">
        <v>0.0033176032918341824</v>
      </c>
      <c r="AL50" s="120"/>
      <c r="AM50" s="6" t="s">
        <v>37</v>
      </c>
      <c r="AN50" s="144" t="s">
        <v>246</v>
      </c>
      <c r="AO50" s="144">
        <v>0.45648598395472395</v>
      </c>
      <c r="AP50" s="144">
        <v>0.4573038060134833</v>
      </c>
      <c r="AQ50" s="144">
        <v>0.5680630509177078</v>
      </c>
      <c r="AR50" s="144">
        <v>0.9287973206835602</v>
      </c>
      <c r="AS50" s="144">
        <v>0.8847486755521682</v>
      </c>
      <c r="AT50" s="145">
        <v>0.8847486755521682</v>
      </c>
      <c r="AU50" s="120"/>
      <c r="AV50" s="6" t="s">
        <v>37</v>
      </c>
      <c r="AW50" s="144">
        <v>0.0009840749352072703</v>
      </c>
      <c r="AX50" s="144">
        <v>4.4715755371317E-06</v>
      </c>
      <c r="AY50" s="144">
        <v>9.608695753554719E-14</v>
      </c>
      <c r="AZ50" s="144">
        <v>0.31463767551934047</v>
      </c>
      <c r="BA50" s="144">
        <v>0.7064870944694651</v>
      </c>
      <c r="BB50" s="144">
        <v>1.909232733695015E-18</v>
      </c>
      <c r="BC50" s="145">
        <v>3.529900406468938E-22</v>
      </c>
    </row>
    <row r="51" spans="1:55" ht="15.75">
      <c r="A51" s="75"/>
      <c r="C51" s="6"/>
      <c r="D51" s="126" t="s">
        <v>8</v>
      </c>
      <c r="E51" s="126" t="s">
        <v>8</v>
      </c>
      <c r="F51" s="126" t="s">
        <v>8</v>
      </c>
      <c r="G51" s="126" t="s">
        <v>8</v>
      </c>
      <c r="H51" s="126" t="s">
        <v>8</v>
      </c>
      <c r="I51" s="126" t="s">
        <v>8</v>
      </c>
      <c r="J51" s="127" t="s">
        <v>8</v>
      </c>
      <c r="K51" s="120"/>
      <c r="L51" s="6"/>
      <c r="M51" s="126" t="s">
        <v>8</v>
      </c>
      <c r="N51" s="126" t="s">
        <v>8</v>
      </c>
      <c r="O51" s="126" t="s">
        <v>8</v>
      </c>
      <c r="P51" s="126" t="s">
        <v>8</v>
      </c>
      <c r="Q51" s="126" t="s">
        <v>8</v>
      </c>
      <c r="R51" s="126" t="s">
        <v>8</v>
      </c>
      <c r="S51" s="127" t="s">
        <v>8</v>
      </c>
      <c r="T51" s="120"/>
      <c r="U51" s="6"/>
      <c r="V51" s="126" t="s">
        <v>8</v>
      </c>
      <c r="W51" s="126" t="s">
        <v>8</v>
      </c>
      <c r="X51" s="126" t="s">
        <v>8</v>
      </c>
      <c r="Y51" s="126" t="s">
        <v>8</v>
      </c>
      <c r="Z51" s="126" t="s">
        <v>8</v>
      </c>
      <c r="AA51" s="126" t="s">
        <v>8</v>
      </c>
      <c r="AB51" s="127" t="s">
        <v>8</v>
      </c>
      <c r="AC51" s="120"/>
      <c r="AD51" s="6"/>
      <c r="AE51" s="126" t="s">
        <v>8</v>
      </c>
      <c r="AF51" s="126" t="s">
        <v>8</v>
      </c>
      <c r="AG51" s="126" t="s">
        <v>8</v>
      </c>
      <c r="AH51" s="126" t="s">
        <v>8</v>
      </c>
      <c r="AI51" s="126" t="s">
        <v>8</v>
      </c>
      <c r="AJ51" s="126" t="s">
        <v>8</v>
      </c>
      <c r="AK51" s="127" t="s">
        <v>8</v>
      </c>
      <c r="AL51" s="120"/>
      <c r="AM51" s="6"/>
      <c r="AN51" s="126" t="s">
        <v>8</v>
      </c>
      <c r="AO51" s="126" t="s">
        <v>8</v>
      </c>
      <c r="AP51" s="126" t="s">
        <v>8</v>
      </c>
      <c r="AQ51" s="126" t="s">
        <v>8</v>
      </c>
      <c r="AR51" s="126" t="s">
        <v>8</v>
      </c>
      <c r="AS51" s="126" t="s">
        <v>8</v>
      </c>
      <c r="AT51" s="127" t="s">
        <v>8</v>
      </c>
      <c r="AU51" s="120"/>
      <c r="AV51" s="6"/>
      <c r="AW51" s="126" t="s">
        <v>8</v>
      </c>
      <c r="AX51" s="126" t="s">
        <v>8</v>
      </c>
      <c r="AY51" s="126" t="s">
        <v>8</v>
      </c>
      <c r="AZ51" s="126" t="s">
        <v>8</v>
      </c>
      <c r="BA51" s="126" t="s">
        <v>8</v>
      </c>
      <c r="BB51" s="126" t="s">
        <v>8</v>
      </c>
      <c r="BC51" s="127" t="s">
        <v>8</v>
      </c>
    </row>
    <row r="52" spans="1:55" ht="15.75">
      <c r="A52" s="75" t="s">
        <v>176</v>
      </c>
      <c r="C52" s="6" t="s">
        <v>176</v>
      </c>
      <c r="D52" s="142">
        <v>185.76466418705468</v>
      </c>
      <c r="E52" s="142">
        <v>153.04268790907463</v>
      </c>
      <c r="F52" s="142">
        <v>139.8439018442113</v>
      </c>
      <c r="G52" s="142">
        <v>75.80629627697503</v>
      </c>
      <c r="H52" s="142">
        <v>34.185878102078725</v>
      </c>
      <c r="I52" s="142">
        <v>241.9011901590182</v>
      </c>
      <c r="J52" s="143">
        <v>325.05975316796724</v>
      </c>
      <c r="K52" s="120"/>
      <c r="L52" s="6" t="s">
        <v>176</v>
      </c>
      <c r="M52" s="142">
        <v>27.81689124277748</v>
      </c>
      <c r="N52" s="142">
        <v>161.45520226010595</v>
      </c>
      <c r="O52" s="142">
        <v>87.22860249075188</v>
      </c>
      <c r="P52" s="142">
        <v>46.235123596782955</v>
      </c>
      <c r="Q52" s="142">
        <v>20.26457646043621</v>
      </c>
      <c r="R52" s="142">
        <v>170.64342417550213</v>
      </c>
      <c r="S52" s="143">
        <v>180.35364530839666</v>
      </c>
      <c r="T52" s="120"/>
      <c r="U52" s="6" t="s">
        <v>176</v>
      </c>
      <c r="V52" s="142">
        <v>3.3295712227172474</v>
      </c>
      <c r="W52" s="142">
        <v>155.01450742596106</v>
      </c>
      <c r="X52" s="142">
        <v>90.79667088057948</v>
      </c>
      <c r="Y52" s="142">
        <v>62.18922958609048</v>
      </c>
      <c r="Z52" s="142">
        <v>24.010178685959307</v>
      </c>
      <c r="AA52" s="142">
        <v>173.91888241199155</v>
      </c>
      <c r="AB52" s="143">
        <v>175.60842080338267</v>
      </c>
      <c r="AC52" s="120"/>
      <c r="AD52" s="6" t="s">
        <v>176</v>
      </c>
      <c r="AE52" s="142" t="s">
        <v>246</v>
      </c>
      <c r="AF52" s="142">
        <v>99.32931076981895</v>
      </c>
      <c r="AG52" s="142">
        <v>125.18373515196707</v>
      </c>
      <c r="AH52" s="142">
        <v>69.3428881137585</v>
      </c>
      <c r="AI52" s="142">
        <v>20.141935113555327</v>
      </c>
      <c r="AJ52" s="142">
        <v>148.73222410683096</v>
      </c>
      <c r="AK52" s="143">
        <v>148.73222410683096</v>
      </c>
      <c r="AL52" s="120"/>
      <c r="AM52" s="6" t="s">
        <v>176</v>
      </c>
      <c r="AN52" s="142" t="s">
        <v>246</v>
      </c>
      <c r="AO52" s="142">
        <v>48.66596011396054</v>
      </c>
      <c r="AP52" s="142">
        <v>40.42172125801212</v>
      </c>
      <c r="AQ52" s="142">
        <v>34.56879260705581</v>
      </c>
      <c r="AR52" s="142">
        <v>1.1346083223322099</v>
      </c>
      <c r="AS52" s="142">
        <v>78.78601698959928</v>
      </c>
      <c r="AT52" s="143">
        <v>78.78601698959928</v>
      </c>
      <c r="AU52" s="120"/>
      <c r="AV52" s="6" t="s">
        <v>176</v>
      </c>
      <c r="AW52" s="142">
        <v>187.85683043092206</v>
      </c>
      <c r="AX52" s="142">
        <v>198.51680507052558</v>
      </c>
      <c r="AY52" s="142">
        <v>214.8104753957257</v>
      </c>
      <c r="AZ52" s="142">
        <v>87.46941202542115</v>
      </c>
      <c r="BA52" s="142">
        <v>27.888799413982003</v>
      </c>
      <c r="BB52" s="142">
        <v>301.11350152350286</v>
      </c>
      <c r="BC52" s="143">
        <v>368.2244877016021</v>
      </c>
    </row>
    <row r="53" spans="1:55" ht="15.75">
      <c r="A53" s="75" t="s">
        <v>15</v>
      </c>
      <c r="C53" s="6" t="s">
        <v>15</v>
      </c>
      <c r="D53" s="134">
        <v>104</v>
      </c>
      <c r="E53" s="134">
        <v>95</v>
      </c>
      <c r="F53" s="134">
        <v>75</v>
      </c>
      <c r="G53" s="134">
        <v>62</v>
      </c>
      <c r="H53" s="134">
        <v>30</v>
      </c>
      <c r="I53" s="134">
        <v>98</v>
      </c>
      <c r="J53" s="135">
        <v>122</v>
      </c>
      <c r="K53" s="120"/>
      <c r="L53" s="6" t="s">
        <v>15</v>
      </c>
      <c r="M53" s="134">
        <v>26</v>
      </c>
      <c r="N53" s="134">
        <v>96</v>
      </c>
      <c r="O53" s="134">
        <v>78</v>
      </c>
      <c r="P53" s="134">
        <v>52</v>
      </c>
      <c r="Q53" s="134">
        <v>30</v>
      </c>
      <c r="R53" s="134">
        <v>96</v>
      </c>
      <c r="S53" s="135">
        <v>105</v>
      </c>
      <c r="T53" s="120"/>
      <c r="U53" s="6" t="s">
        <v>15</v>
      </c>
      <c r="V53" s="134">
        <v>10</v>
      </c>
      <c r="W53" s="134">
        <v>98</v>
      </c>
      <c r="X53" s="134">
        <v>80</v>
      </c>
      <c r="Y53" s="134">
        <v>57</v>
      </c>
      <c r="Z53" s="134">
        <v>33</v>
      </c>
      <c r="AA53" s="134">
        <v>101</v>
      </c>
      <c r="AB53" s="135">
        <v>104</v>
      </c>
      <c r="AC53" s="120"/>
      <c r="AD53" s="6" t="s">
        <v>15</v>
      </c>
      <c r="AE53" s="134" t="s">
        <v>246</v>
      </c>
      <c r="AF53" s="134">
        <v>93</v>
      </c>
      <c r="AG53" s="134">
        <v>79</v>
      </c>
      <c r="AH53" s="134">
        <v>56</v>
      </c>
      <c r="AI53" s="134">
        <v>24</v>
      </c>
      <c r="AJ53" s="134">
        <v>97</v>
      </c>
      <c r="AK53" s="135">
        <v>97</v>
      </c>
      <c r="AL53" s="120"/>
      <c r="AM53" s="6" t="s">
        <v>15</v>
      </c>
      <c r="AN53" s="134" t="s">
        <v>246</v>
      </c>
      <c r="AO53" s="134">
        <v>52</v>
      </c>
      <c r="AP53" s="134">
        <v>53</v>
      </c>
      <c r="AQ53" s="134">
        <v>52</v>
      </c>
      <c r="AR53" s="134">
        <v>15</v>
      </c>
      <c r="AS53" s="134">
        <v>78</v>
      </c>
      <c r="AT53" s="135">
        <v>78</v>
      </c>
      <c r="AU53" s="120"/>
      <c r="AV53" s="6" t="s">
        <v>15</v>
      </c>
      <c r="AW53" s="134">
        <v>104</v>
      </c>
      <c r="AX53" s="134">
        <v>99</v>
      </c>
      <c r="AY53" s="134">
        <v>81</v>
      </c>
      <c r="AZ53" s="134">
        <v>62</v>
      </c>
      <c r="BA53" s="134">
        <v>33</v>
      </c>
      <c r="BB53" s="134">
        <v>102</v>
      </c>
      <c r="BC53" s="135">
        <v>126</v>
      </c>
    </row>
    <row r="54" spans="1:55" ht="18.75">
      <c r="A54" s="75" t="s">
        <v>38</v>
      </c>
      <c r="C54" s="6" t="s">
        <v>38</v>
      </c>
      <c r="D54" s="144">
        <v>1.4797846653734235E-06</v>
      </c>
      <c r="E54" s="144">
        <v>0.0001495842974894022</v>
      </c>
      <c r="F54" s="144">
        <v>8.251337899558409E-06</v>
      </c>
      <c r="G54" s="144">
        <v>0.11179105650842905</v>
      </c>
      <c r="H54" s="144">
        <v>0.27346258461715733</v>
      </c>
      <c r="I54" s="144">
        <v>3.6219476399900606E-14</v>
      </c>
      <c r="J54" s="145">
        <v>0</v>
      </c>
      <c r="K54" s="120"/>
      <c r="L54" s="6" t="s">
        <v>38</v>
      </c>
      <c r="M54" s="144">
        <v>0.3675274640122825</v>
      </c>
      <c r="N54" s="144">
        <v>3.320509233812487E-05</v>
      </c>
      <c r="O54" s="144">
        <v>0.22228446189136528</v>
      </c>
      <c r="P54" s="144">
        <v>0.6990230880690493</v>
      </c>
      <c r="Q54" s="144">
        <v>0.9094697162450589</v>
      </c>
      <c r="R54" s="144">
        <v>4.242306073484806E-06</v>
      </c>
      <c r="S54" s="145">
        <v>6.77414244624599E-06</v>
      </c>
      <c r="T54" s="120"/>
      <c r="U54" s="6" t="s">
        <v>38</v>
      </c>
      <c r="V54" s="144">
        <v>0.9725708178459749</v>
      </c>
      <c r="W54" s="144">
        <v>0.00021512788331759232</v>
      </c>
      <c r="X54" s="144">
        <v>0.19212629447787266</v>
      </c>
      <c r="Y54" s="144">
        <v>0.2966583915689682</v>
      </c>
      <c r="Z54" s="144">
        <v>0.8734069254745169</v>
      </c>
      <c r="AA54" s="144">
        <v>8.909566137785646E-06</v>
      </c>
      <c r="AB54" s="145">
        <v>1.4419924406461343E-05</v>
      </c>
      <c r="AC54" s="120"/>
      <c r="AD54" s="6" t="s">
        <v>38</v>
      </c>
      <c r="AE54" s="144" t="s">
        <v>246</v>
      </c>
      <c r="AF54" s="144">
        <v>0.3076244865352233</v>
      </c>
      <c r="AG54" s="144">
        <v>0.0007259711554480489</v>
      </c>
      <c r="AH54" s="144">
        <v>0.10850874002070784</v>
      </c>
      <c r="AI54" s="144">
        <v>0.6886765897650777</v>
      </c>
      <c r="AJ54" s="144">
        <v>0.0005752602976019583</v>
      </c>
      <c r="AK54" s="145">
        <v>0.0005752602976019583</v>
      </c>
      <c r="AL54" s="120"/>
      <c r="AM54" s="6" t="s">
        <v>38</v>
      </c>
      <c r="AN54" s="144" t="s">
        <v>246</v>
      </c>
      <c r="AO54" s="144">
        <v>0.6058057811044995</v>
      </c>
      <c r="AP54" s="144">
        <v>0.8976453299558995</v>
      </c>
      <c r="AQ54" s="144">
        <v>0.9700742131477169</v>
      </c>
      <c r="AR54" s="144">
        <v>0.9999993836617805</v>
      </c>
      <c r="AS54" s="144">
        <v>0.45379234661390694</v>
      </c>
      <c r="AT54" s="145">
        <v>0.45379234661390694</v>
      </c>
      <c r="AU54" s="120"/>
      <c r="AV54" s="6" t="s">
        <v>38</v>
      </c>
      <c r="AW54" s="144">
        <v>9.090887152038116E-07</v>
      </c>
      <c r="AX54" s="144">
        <v>1.2068079505863547E-08</v>
      </c>
      <c r="AY54" s="144">
        <v>4.637906604331869E-14</v>
      </c>
      <c r="AZ54" s="144">
        <v>0.018273935675205605</v>
      </c>
      <c r="BA54" s="144">
        <v>0.7195944406598866</v>
      </c>
      <c r="BB54" s="144">
        <v>4.608561846312348E-21</v>
      </c>
      <c r="BC54" s="145">
        <v>0</v>
      </c>
    </row>
    <row r="55" spans="1:55" ht="15.75">
      <c r="A55" s="79"/>
      <c r="C55" s="6"/>
      <c r="D55" s="144" t="s">
        <v>8</v>
      </c>
      <c r="E55" s="144" t="s">
        <v>8</v>
      </c>
      <c r="F55" s="144" t="s">
        <v>8</v>
      </c>
      <c r="G55" s="144" t="s">
        <v>8</v>
      </c>
      <c r="H55" s="144" t="s">
        <v>8</v>
      </c>
      <c r="I55" s="144" t="s">
        <v>8</v>
      </c>
      <c r="J55" s="145" t="s">
        <v>8</v>
      </c>
      <c r="K55" s="120"/>
      <c r="L55" s="6"/>
      <c r="M55" s="144" t="s">
        <v>8</v>
      </c>
      <c r="N55" s="144" t="s">
        <v>8</v>
      </c>
      <c r="O55" s="144" t="s">
        <v>8</v>
      </c>
      <c r="P55" s="144" t="s">
        <v>8</v>
      </c>
      <c r="Q55" s="144" t="s">
        <v>8</v>
      </c>
      <c r="R55" s="144" t="s">
        <v>8</v>
      </c>
      <c r="S55" s="145" t="s">
        <v>8</v>
      </c>
      <c r="T55" s="120"/>
      <c r="U55" s="6"/>
      <c r="V55" s="144" t="s">
        <v>8</v>
      </c>
      <c r="W55" s="144" t="s">
        <v>8</v>
      </c>
      <c r="X55" s="144" t="s">
        <v>8</v>
      </c>
      <c r="Y55" s="144" t="s">
        <v>8</v>
      </c>
      <c r="Z55" s="144" t="s">
        <v>8</v>
      </c>
      <c r="AA55" s="144" t="s">
        <v>8</v>
      </c>
      <c r="AB55" s="145" t="s">
        <v>8</v>
      </c>
      <c r="AC55" s="120"/>
      <c r="AD55" s="6"/>
      <c r="AE55" s="144" t="s">
        <v>8</v>
      </c>
      <c r="AF55" s="144" t="s">
        <v>8</v>
      </c>
      <c r="AG55" s="144" t="s">
        <v>8</v>
      </c>
      <c r="AH55" s="144" t="s">
        <v>8</v>
      </c>
      <c r="AI55" s="144" t="s">
        <v>8</v>
      </c>
      <c r="AJ55" s="144" t="s">
        <v>8</v>
      </c>
      <c r="AK55" s="145" t="s">
        <v>8</v>
      </c>
      <c r="AL55" s="120"/>
      <c r="AM55" s="6"/>
      <c r="AN55" s="144" t="s">
        <v>8</v>
      </c>
      <c r="AO55" s="144" t="s">
        <v>8</v>
      </c>
      <c r="AP55" s="144" t="s">
        <v>8</v>
      </c>
      <c r="AQ55" s="144" t="s">
        <v>8</v>
      </c>
      <c r="AR55" s="144" t="s">
        <v>8</v>
      </c>
      <c r="AS55" s="144" t="s">
        <v>8</v>
      </c>
      <c r="AT55" s="145" t="s">
        <v>8</v>
      </c>
      <c r="AU55" s="120"/>
      <c r="AV55" s="6"/>
      <c r="AW55" s="144" t="s">
        <v>8</v>
      </c>
      <c r="AX55" s="144" t="s">
        <v>8</v>
      </c>
      <c r="AY55" s="144" t="s">
        <v>8</v>
      </c>
      <c r="AZ55" s="144" t="s">
        <v>8</v>
      </c>
      <c r="BA55" s="144" t="s">
        <v>8</v>
      </c>
      <c r="BB55" s="144" t="s">
        <v>8</v>
      </c>
      <c r="BC55" s="145" t="s">
        <v>8</v>
      </c>
    </row>
    <row r="56" spans="1:55" ht="15.75">
      <c r="A56" s="75" t="s">
        <v>16</v>
      </c>
      <c r="C56" s="6" t="s">
        <v>16</v>
      </c>
      <c r="D56" s="126" t="s">
        <v>247</v>
      </c>
      <c r="E56" s="126" t="s">
        <v>249</v>
      </c>
      <c r="F56" s="126" t="s">
        <v>251</v>
      </c>
      <c r="G56" s="126" t="s">
        <v>252</v>
      </c>
      <c r="H56" s="126" t="s">
        <v>253</v>
      </c>
      <c r="I56" s="126" t="s">
        <v>254</v>
      </c>
      <c r="J56" s="127" t="s">
        <v>255</v>
      </c>
      <c r="K56" s="120"/>
      <c r="L56" s="6" t="s">
        <v>16</v>
      </c>
      <c r="M56" s="126" t="s">
        <v>260</v>
      </c>
      <c r="N56" s="126" t="s">
        <v>262</v>
      </c>
      <c r="O56" s="126" t="s">
        <v>263</v>
      </c>
      <c r="P56" s="126" t="s">
        <v>264</v>
      </c>
      <c r="Q56" s="126" t="s">
        <v>260</v>
      </c>
      <c r="R56" s="126" t="s">
        <v>265</v>
      </c>
      <c r="S56" s="127" t="s">
        <v>265</v>
      </c>
      <c r="T56" s="120"/>
      <c r="U56" s="6" t="s">
        <v>16</v>
      </c>
      <c r="V56" s="126" t="s">
        <v>260</v>
      </c>
      <c r="W56" s="126" t="s">
        <v>268</v>
      </c>
      <c r="X56" s="126" t="s">
        <v>270</v>
      </c>
      <c r="Y56" s="126" t="s">
        <v>258</v>
      </c>
      <c r="Z56" s="126" t="s">
        <v>260</v>
      </c>
      <c r="AA56" s="126" t="s">
        <v>271</v>
      </c>
      <c r="AB56" s="127" t="s">
        <v>271</v>
      </c>
      <c r="AC56" s="120"/>
      <c r="AD56" s="6" t="s">
        <v>16</v>
      </c>
      <c r="AE56" s="126" t="s">
        <v>246</v>
      </c>
      <c r="AF56" s="126" t="s">
        <v>275</v>
      </c>
      <c r="AG56" s="126" t="s">
        <v>277</v>
      </c>
      <c r="AH56" s="126" t="s">
        <v>278</v>
      </c>
      <c r="AI56" s="126" t="s">
        <v>260</v>
      </c>
      <c r="AJ56" s="126" t="s">
        <v>279</v>
      </c>
      <c r="AK56" s="127" t="s">
        <v>279</v>
      </c>
      <c r="AL56" s="120"/>
      <c r="AM56" s="6" t="s">
        <v>16</v>
      </c>
      <c r="AN56" s="126" t="s">
        <v>246</v>
      </c>
      <c r="AO56" s="126" t="s">
        <v>261</v>
      </c>
      <c r="AP56" s="126" t="s">
        <v>260</v>
      </c>
      <c r="AQ56" s="126" t="s">
        <v>260</v>
      </c>
      <c r="AR56" s="126" t="s">
        <v>260</v>
      </c>
      <c r="AS56" s="126" t="s">
        <v>273</v>
      </c>
      <c r="AT56" s="127" t="s">
        <v>273</v>
      </c>
      <c r="AU56" s="120"/>
      <c r="AV56" s="6" t="s">
        <v>16</v>
      </c>
      <c r="AW56" s="126" t="s">
        <v>283</v>
      </c>
      <c r="AX56" s="126" t="s">
        <v>284</v>
      </c>
      <c r="AY56" s="126" t="s">
        <v>274</v>
      </c>
      <c r="AZ56" s="126" t="s">
        <v>285</v>
      </c>
      <c r="BA56" s="126" t="s">
        <v>286</v>
      </c>
      <c r="BB56" s="126" t="s">
        <v>287</v>
      </c>
      <c r="BC56" s="127" t="s">
        <v>288</v>
      </c>
    </row>
    <row r="57" spans="1:55" ht="15.75">
      <c r="A57" s="75" t="s">
        <v>39</v>
      </c>
      <c r="C57" s="6" t="s">
        <v>39</v>
      </c>
      <c r="D57" s="144">
        <v>0.3916029105474905</v>
      </c>
      <c r="E57" s="144">
        <v>0.7708669945730264</v>
      </c>
      <c r="F57" s="144">
        <v>1</v>
      </c>
      <c r="G57" s="144">
        <v>0.4048728942871094</v>
      </c>
      <c r="H57" s="144">
        <v>0.375</v>
      </c>
      <c r="I57" s="144">
        <v>0.7163007601543366</v>
      </c>
      <c r="J57" s="145">
        <v>0.6752224599160564</v>
      </c>
      <c r="K57" s="120"/>
      <c r="L57" s="6" t="s">
        <v>39</v>
      </c>
      <c r="M57" s="144">
        <v>1</v>
      </c>
      <c r="N57" s="144">
        <v>0.00019219517707824707</v>
      </c>
      <c r="O57" s="144">
        <v>0.30745625495910645</v>
      </c>
      <c r="P57" s="144">
        <v>1</v>
      </c>
      <c r="Q57" s="144">
        <v>1</v>
      </c>
      <c r="R57" s="144">
        <v>0.006455803109956637</v>
      </c>
      <c r="S57" s="145">
        <v>0.006455803109956637</v>
      </c>
      <c r="T57" s="120"/>
      <c r="U57" s="6" t="s">
        <v>39</v>
      </c>
      <c r="V57" s="144">
        <v>1</v>
      </c>
      <c r="W57" s="144">
        <v>0.10812902140605729</v>
      </c>
      <c r="X57" s="144">
        <v>0.02660369873046875</v>
      </c>
      <c r="Y57" s="144">
        <v>1</v>
      </c>
      <c r="Z57" s="144">
        <v>1</v>
      </c>
      <c r="AA57" s="144">
        <v>0.005354859650800292</v>
      </c>
      <c r="AB57" s="145">
        <v>0.005354859650800292</v>
      </c>
      <c r="AC57" s="120"/>
      <c r="AD57" s="6" t="s">
        <v>39</v>
      </c>
      <c r="AE57" s="144" t="s">
        <v>246</v>
      </c>
      <c r="AF57" s="144">
        <v>1</v>
      </c>
      <c r="AG57" s="144">
        <v>0.8318119049072266</v>
      </c>
      <c r="AH57" s="144">
        <v>0.625</v>
      </c>
      <c r="AI57" s="144">
        <v>1</v>
      </c>
      <c r="AJ57" s="144">
        <v>1</v>
      </c>
      <c r="AK57" s="145">
        <v>1</v>
      </c>
      <c r="AL57" s="120"/>
      <c r="AM57" s="6" t="s">
        <v>39</v>
      </c>
      <c r="AN57" s="144" t="s">
        <v>246</v>
      </c>
      <c r="AO57" s="144">
        <v>1</v>
      </c>
      <c r="AP57" s="144">
        <v>1</v>
      </c>
      <c r="AQ57" s="144">
        <v>1</v>
      </c>
      <c r="AR57" s="144">
        <v>1</v>
      </c>
      <c r="AS57" s="144">
        <v>1</v>
      </c>
      <c r="AT57" s="145">
        <v>1</v>
      </c>
      <c r="AU57" s="120"/>
      <c r="AV57" s="6" t="s">
        <v>39</v>
      </c>
      <c r="AW57" s="144">
        <v>0.31232680747326924</v>
      </c>
      <c r="AX57" s="144">
        <v>0.007620521855025698</v>
      </c>
      <c r="AY57" s="144">
        <v>0.2806097176983542</v>
      </c>
      <c r="AZ57" s="144">
        <v>0.6075913612730801</v>
      </c>
      <c r="BA57" s="144">
        <v>0.7265625</v>
      </c>
      <c r="BB57" s="144">
        <v>0.3202933636380141</v>
      </c>
      <c r="BC57" s="145">
        <v>0.7687918101386726</v>
      </c>
    </row>
    <row r="58" spans="1:55" ht="15.75">
      <c r="A58" s="75"/>
      <c r="C58" s="6"/>
      <c r="D58" s="126" t="s">
        <v>8</v>
      </c>
      <c r="E58" s="126" t="s">
        <v>8</v>
      </c>
      <c r="F58" s="126" t="s">
        <v>8</v>
      </c>
      <c r="G58" s="126" t="s">
        <v>8</v>
      </c>
      <c r="H58" s="126" t="s">
        <v>8</v>
      </c>
      <c r="I58" s="126" t="s">
        <v>8</v>
      </c>
      <c r="J58" s="127" t="s">
        <v>8</v>
      </c>
      <c r="K58" s="120"/>
      <c r="L58" s="6"/>
      <c r="M58" s="126" t="s">
        <v>8</v>
      </c>
      <c r="N58" s="126" t="s">
        <v>8</v>
      </c>
      <c r="O58" s="126" t="s">
        <v>8</v>
      </c>
      <c r="P58" s="126" t="s">
        <v>8</v>
      </c>
      <c r="Q58" s="126" t="s">
        <v>8</v>
      </c>
      <c r="R58" s="126" t="s">
        <v>8</v>
      </c>
      <c r="S58" s="127" t="s">
        <v>8</v>
      </c>
      <c r="T58" s="120"/>
      <c r="U58" s="6"/>
      <c r="V58" s="126" t="s">
        <v>8</v>
      </c>
      <c r="W58" s="126" t="s">
        <v>8</v>
      </c>
      <c r="X58" s="126" t="s">
        <v>8</v>
      </c>
      <c r="Y58" s="126" t="s">
        <v>8</v>
      </c>
      <c r="Z58" s="126" t="s">
        <v>8</v>
      </c>
      <c r="AA58" s="126" t="s">
        <v>8</v>
      </c>
      <c r="AB58" s="127" t="s">
        <v>8</v>
      </c>
      <c r="AC58" s="120"/>
      <c r="AD58" s="6"/>
      <c r="AE58" s="126" t="s">
        <v>8</v>
      </c>
      <c r="AF58" s="126" t="s">
        <v>8</v>
      </c>
      <c r="AG58" s="126" t="s">
        <v>8</v>
      </c>
      <c r="AH58" s="126" t="s">
        <v>8</v>
      </c>
      <c r="AI58" s="126" t="s">
        <v>8</v>
      </c>
      <c r="AJ58" s="126" t="s">
        <v>8</v>
      </c>
      <c r="AK58" s="127" t="s">
        <v>8</v>
      </c>
      <c r="AL58" s="120"/>
      <c r="AM58" s="6"/>
      <c r="AN58" s="126" t="s">
        <v>8</v>
      </c>
      <c r="AO58" s="126" t="s">
        <v>8</v>
      </c>
      <c r="AP58" s="126" t="s">
        <v>8</v>
      </c>
      <c r="AQ58" s="126" t="s">
        <v>8</v>
      </c>
      <c r="AR58" s="126" t="s">
        <v>8</v>
      </c>
      <c r="AS58" s="126" t="s">
        <v>8</v>
      </c>
      <c r="AT58" s="127" t="s">
        <v>8</v>
      </c>
      <c r="AU58" s="120"/>
      <c r="AV58" s="6"/>
      <c r="AW58" s="126" t="s">
        <v>8</v>
      </c>
      <c r="AX58" s="126" t="s">
        <v>8</v>
      </c>
      <c r="AY58" s="126" t="s">
        <v>8</v>
      </c>
      <c r="AZ58" s="126" t="s">
        <v>8</v>
      </c>
      <c r="BA58" s="126" t="s">
        <v>8</v>
      </c>
      <c r="BB58" s="126" t="s">
        <v>8</v>
      </c>
      <c r="BC58" s="127" t="s">
        <v>8</v>
      </c>
    </row>
    <row r="59" spans="1:55" ht="15.75">
      <c r="A59" s="82" t="s">
        <v>40</v>
      </c>
      <c r="C59" s="10" t="s">
        <v>40</v>
      </c>
      <c r="D59" s="146">
        <v>0.0139</v>
      </c>
      <c r="E59" s="146">
        <v>0.0237</v>
      </c>
      <c r="F59" s="146">
        <v>0</v>
      </c>
      <c r="G59" s="146">
        <v>0.0605</v>
      </c>
      <c r="H59" s="146">
        <v>1</v>
      </c>
      <c r="I59" s="146">
        <v>0</v>
      </c>
      <c r="J59" s="147">
        <v>0</v>
      </c>
      <c r="K59" s="120"/>
      <c r="L59" s="10" t="s">
        <v>40</v>
      </c>
      <c r="M59" s="146">
        <v>1</v>
      </c>
      <c r="N59" s="146">
        <v>0.088</v>
      </c>
      <c r="O59" s="146">
        <v>0.0017000000000000001</v>
      </c>
      <c r="P59" s="146">
        <v>0.6954</v>
      </c>
      <c r="Q59" s="146">
        <v>1</v>
      </c>
      <c r="R59" s="146">
        <v>0.0009</v>
      </c>
      <c r="S59" s="147">
        <v>0.0013</v>
      </c>
      <c r="T59" s="120"/>
      <c r="U59" s="10" t="s">
        <v>40</v>
      </c>
      <c r="V59" s="146">
        <v>1</v>
      </c>
      <c r="W59" s="146">
        <v>0.0032</v>
      </c>
      <c r="X59" s="146">
        <v>0.4108</v>
      </c>
      <c r="Y59" s="146">
        <v>1</v>
      </c>
      <c r="Z59" s="146">
        <v>1</v>
      </c>
      <c r="AA59" s="146">
        <v>0.0112</v>
      </c>
      <c r="AB59" s="147">
        <v>0.0091</v>
      </c>
      <c r="AC59" s="120"/>
      <c r="AD59" s="10" t="s">
        <v>40</v>
      </c>
      <c r="AE59" s="146" t="s">
        <v>246</v>
      </c>
      <c r="AF59" s="146">
        <v>0.4912</v>
      </c>
      <c r="AG59" s="146">
        <v>0.0031</v>
      </c>
      <c r="AH59" s="146">
        <v>1</v>
      </c>
      <c r="AI59" s="146">
        <v>1</v>
      </c>
      <c r="AJ59" s="146">
        <v>0.0752</v>
      </c>
      <c r="AK59" s="147">
        <v>0.079</v>
      </c>
      <c r="AL59" s="120"/>
      <c r="AM59" s="10" t="s">
        <v>40</v>
      </c>
      <c r="AN59" s="146" t="s">
        <v>246</v>
      </c>
      <c r="AO59" s="146">
        <v>1</v>
      </c>
      <c r="AP59" s="146">
        <v>1</v>
      </c>
      <c r="AQ59" s="146">
        <v>1</v>
      </c>
      <c r="AR59" s="146">
        <v>1</v>
      </c>
      <c r="AS59" s="146">
        <v>1</v>
      </c>
      <c r="AT59" s="147">
        <v>1</v>
      </c>
      <c r="AU59" s="120"/>
      <c r="AV59" s="10" t="s">
        <v>40</v>
      </c>
      <c r="AW59" s="146">
        <v>0.005</v>
      </c>
      <c r="AX59" s="146">
        <v>0.1046</v>
      </c>
      <c r="AY59" s="146">
        <v>0.0007</v>
      </c>
      <c r="AZ59" s="146">
        <v>0.1326</v>
      </c>
      <c r="BA59" s="146">
        <v>0.2327</v>
      </c>
      <c r="BB59" s="146">
        <v>0</v>
      </c>
      <c r="BC59" s="147">
        <v>0</v>
      </c>
    </row>
    <row r="60" spans="1:55" ht="15.75">
      <c r="A60" s="79"/>
      <c r="C60" s="6"/>
      <c r="D60" s="126" t="s">
        <v>8</v>
      </c>
      <c r="E60" s="126" t="s">
        <v>8</v>
      </c>
      <c r="F60" s="126" t="s">
        <v>8</v>
      </c>
      <c r="G60" s="126" t="s">
        <v>8</v>
      </c>
      <c r="H60" s="126" t="s">
        <v>8</v>
      </c>
      <c r="I60" s="126" t="s">
        <v>8</v>
      </c>
      <c r="J60" s="127" t="s">
        <v>8</v>
      </c>
      <c r="K60" s="120"/>
      <c r="L60" s="6"/>
      <c r="M60" s="126" t="s">
        <v>8</v>
      </c>
      <c r="N60" s="126" t="s">
        <v>8</v>
      </c>
      <c r="O60" s="126" t="s">
        <v>8</v>
      </c>
      <c r="P60" s="126" t="s">
        <v>8</v>
      </c>
      <c r="Q60" s="126" t="s">
        <v>8</v>
      </c>
      <c r="R60" s="126" t="s">
        <v>8</v>
      </c>
      <c r="S60" s="127" t="s">
        <v>8</v>
      </c>
      <c r="T60" s="120"/>
      <c r="U60" s="6"/>
      <c r="V60" s="126" t="s">
        <v>8</v>
      </c>
      <c r="W60" s="126" t="s">
        <v>8</v>
      </c>
      <c r="X60" s="126" t="s">
        <v>8</v>
      </c>
      <c r="Y60" s="126" t="s">
        <v>8</v>
      </c>
      <c r="Z60" s="126" t="s">
        <v>8</v>
      </c>
      <c r="AA60" s="126" t="s">
        <v>8</v>
      </c>
      <c r="AB60" s="127" t="s">
        <v>8</v>
      </c>
      <c r="AC60" s="120"/>
      <c r="AD60" s="6"/>
      <c r="AE60" s="126" t="s">
        <v>8</v>
      </c>
      <c r="AF60" s="126" t="s">
        <v>8</v>
      </c>
      <c r="AG60" s="126" t="s">
        <v>8</v>
      </c>
      <c r="AH60" s="126" t="s">
        <v>8</v>
      </c>
      <c r="AI60" s="126" t="s">
        <v>8</v>
      </c>
      <c r="AJ60" s="126" t="s">
        <v>8</v>
      </c>
      <c r="AK60" s="127" t="s">
        <v>8</v>
      </c>
      <c r="AL60" s="120"/>
      <c r="AM60" s="6"/>
      <c r="AN60" s="126" t="s">
        <v>8</v>
      </c>
      <c r="AO60" s="126" t="s">
        <v>8</v>
      </c>
      <c r="AP60" s="126" t="s">
        <v>8</v>
      </c>
      <c r="AQ60" s="126" t="s">
        <v>8</v>
      </c>
      <c r="AR60" s="126" t="s">
        <v>8</v>
      </c>
      <c r="AS60" s="126" t="s">
        <v>8</v>
      </c>
      <c r="AT60" s="127" t="s">
        <v>8</v>
      </c>
      <c r="AU60" s="120"/>
      <c r="AV60" s="6"/>
      <c r="AW60" s="126" t="s">
        <v>8</v>
      </c>
      <c r="AX60" s="126" t="s">
        <v>8</v>
      </c>
      <c r="AY60" s="126" t="s">
        <v>8</v>
      </c>
      <c r="AZ60" s="126" t="s">
        <v>8</v>
      </c>
      <c r="BA60" s="126" t="s">
        <v>8</v>
      </c>
      <c r="BB60" s="126" t="s">
        <v>8</v>
      </c>
      <c r="BC60" s="127" t="s">
        <v>8</v>
      </c>
    </row>
    <row r="61" spans="1:55" ht="15.75">
      <c r="A61" s="75" t="s">
        <v>182</v>
      </c>
      <c r="C61" s="6" t="s">
        <v>182</v>
      </c>
      <c r="D61" s="144">
        <v>0.09908771544000872</v>
      </c>
      <c r="E61" s="144">
        <v>0.017419576592539898</v>
      </c>
      <c r="F61" s="144">
        <v>0.00010953252718493012</v>
      </c>
      <c r="G61" s="144">
        <v>0.7930187178596111</v>
      </c>
      <c r="H61" s="144">
        <v>0.9465028521264612</v>
      </c>
      <c r="I61" s="144">
        <v>0.00011019237685172545</v>
      </c>
      <c r="J61" s="145">
        <v>0.00016532557579618246</v>
      </c>
      <c r="K61" s="120"/>
      <c r="L61" s="6" t="s">
        <v>182</v>
      </c>
      <c r="M61" s="144">
        <v>0.16707144577473743</v>
      </c>
      <c r="N61" s="144">
        <v>0.006107982787695976</v>
      </c>
      <c r="O61" s="144">
        <v>0.03609262715096273</v>
      </c>
      <c r="P61" s="144">
        <v>0.6707950117357202</v>
      </c>
      <c r="Q61" s="144">
        <v>0.9943146554550856</v>
      </c>
      <c r="R61" s="144">
        <v>0.0006954788197701678</v>
      </c>
      <c r="S61" s="145">
        <v>0.0005013851873244546</v>
      </c>
      <c r="T61" s="120"/>
      <c r="U61" s="6" t="s">
        <v>182</v>
      </c>
      <c r="V61" s="144">
        <v>1</v>
      </c>
      <c r="W61" s="144">
        <v>0.20908029527690075</v>
      </c>
      <c r="X61" s="144">
        <v>0.796363455326073</v>
      </c>
      <c r="Y61" s="144">
        <v>0.2857087254139201</v>
      </c>
      <c r="Z61" s="144">
        <v>0.729597111438435</v>
      </c>
      <c r="AA61" s="144">
        <v>0.12547072269425785</v>
      </c>
      <c r="AB61" s="145">
        <v>0.13322324079237946</v>
      </c>
      <c r="AC61" s="120"/>
      <c r="AD61" s="6" t="s">
        <v>182</v>
      </c>
      <c r="AE61" s="144" t="s">
        <v>246</v>
      </c>
      <c r="AF61" s="144">
        <v>0.8063574813266625</v>
      </c>
      <c r="AG61" s="144">
        <v>0.03246898258791164</v>
      </c>
      <c r="AH61" s="144">
        <v>0.318455740974379</v>
      </c>
      <c r="AI61" s="144">
        <v>0.08926093510402067</v>
      </c>
      <c r="AJ61" s="144">
        <v>0.10454866208799063</v>
      </c>
      <c r="AK61" s="145">
        <v>0.10454866208799063</v>
      </c>
      <c r="AL61" s="120"/>
      <c r="AM61" s="6" t="s">
        <v>182</v>
      </c>
      <c r="AN61" s="144" t="s">
        <v>246</v>
      </c>
      <c r="AO61" s="144">
        <v>0.6368239105949647</v>
      </c>
      <c r="AP61" s="144">
        <v>0.2193296654327519</v>
      </c>
      <c r="AQ61" s="144">
        <v>0.9389897454020227</v>
      </c>
      <c r="AR61" s="144">
        <v>1</v>
      </c>
      <c r="AS61" s="144">
        <v>0.8308139397720611</v>
      </c>
      <c r="AT61" s="145">
        <v>0.8308139397720611</v>
      </c>
      <c r="AU61" s="120"/>
      <c r="AV61" s="6" t="s">
        <v>182</v>
      </c>
      <c r="AW61" s="144">
        <v>0.08780363689656279</v>
      </c>
      <c r="AX61" s="144">
        <v>0.0001129646799470363</v>
      </c>
      <c r="AY61" s="144">
        <v>3.49159882451211E-06</v>
      </c>
      <c r="AZ61" s="144">
        <v>0.543933724198079</v>
      </c>
      <c r="BA61" s="144">
        <v>0.8842635601835171</v>
      </c>
      <c r="BB61" s="144">
        <v>1.352864604675652E-05</v>
      </c>
      <c r="BC61" s="145">
        <v>1.4240115778441087E-05</v>
      </c>
    </row>
    <row r="62" spans="1:55" ht="16.5" thickBot="1">
      <c r="A62" s="83"/>
      <c r="C62" s="8"/>
      <c r="D62" s="148" t="s">
        <v>8</v>
      </c>
      <c r="E62" s="148" t="s">
        <v>8</v>
      </c>
      <c r="F62" s="148" t="s">
        <v>8</v>
      </c>
      <c r="G62" s="148" t="s">
        <v>8</v>
      </c>
      <c r="H62" s="148" t="s">
        <v>8</v>
      </c>
      <c r="I62" s="148" t="s">
        <v>8</v>
      </c>
      <c r="J62" s="149" t="s">
        <v>8</v>
      </c>
      <c r="K62" s="120"/>
      <c r="L62" s="8"/>
      <c r="M62" s="148" t="s">
        <v>8</v>
      </c>
      <c r="N62" s="148" t="s">
        <v>8</v>
      </c>
      <c r="O62" s="148" t="s">
        <v>8</v>
      </c>
      <c r="P62" s="148" t="s">
        <v>8</v>
      </c>
      <c r="Q62" s="148" t="s">
        <v>8</v>
      </c>
      <c r="R62" s="148" t="s">
        <v>8</v>
      </c>
      <c r="S62" s="149" t="s">
        <v>8</v>
      </c>
      <c r="T62" s="120"/>
      <c r="U62" s="8"/>
      <c r="V62" s="148" t="s">
        <v>8</v>
      </c>
      <c r="W62" s="148" t="s">
        <v>8</v>
      </c>
      <c r="X62" s="148" t="s">
        <v>8</v>
      </c>
      <c r="Y62" s="148" t="s">
        <v>8</v>
      </c>
      <c r="Z62" s="148" t="s">
        <v>8</v>
      </c>
      <c r="AA62" s="148" t="s">
        <v>8</v>
      </c>
      <c r="AB62" s="149" t="s">
        <v>8</v>
      </c>
      <c r="AC62" s="120"/>
      <c r="AD62" s="8"/>
      <c r="AE62" s="148" t="s">
        <v>8</v>
      </c>
      <c r="AF62" s="148" t="s">
        <v>8</v>
      </c>
      <c r="AG62" s="148" t="s">
        <v>8</v>
      </c>
      <c r="AH62" s="148" t="s">
        <v>8</v>
      </c>
      <c r="AI62" s="148" t="s">
        <v>8</v>
      </c>
      <c r="AJ62" s="148" t="s">
        <v>8</v>
      </c>
      <c r="AK62" s="149" t="s">
        <v>8</v>
      </c>
      <c r="AL62" s="120"/>
      <c r="AM62" s="8"/>
      <c r="AN62" s="148" t="s">
        <v>8</v>
      </c>
      <c r="AO62" s="148" t="s">
        <v>8</v>
      </c>
      <c r="AP62" s="148" t="s">
        <v>8</v>
      </c>
      <c r="AQ62" s="148" t="s">
        <v>8</v>
      </c>
      <c r="AR62" s="148" t="s">
        <v>8</v>
      </c>
      <c r="AS62" s="148" t="s">
        <v>8</v>
      </c>
      <c r="AT62" s="149" t="s">
        <v>8</v>
      </c>
      <c r="AU62" s="120"/>
      <c r="AV62" s="8"/>
      <c r="AW62" s="148" t="s">
        <v>8</v>
      </c>
      <c r="AX62" s="148" t="s">
        <v>8</v>
      </c>
      <c r="AY62" s="148" t="s">
        <v>8</v>
      </c>
      <c r="AZ62" s="148" t="s">
        <v>8</v>
      </c>
      <c r="BA62" s="148" t="s">
        <v>8</v>
      </c>
      <c r="BB62" s="148" t="s">
        <v>8</v>
      </c>
      <c r="BC62" s="149" t="s">
        <v>8</v>
      </c>
    </row>
    <row r="63" spans="1:55" ht="15.75">
      <c r="A63" s="71" t="s">
        <v>175</v>
      </c>
      <c r="B63" s="119"/>
      <c r="C63" s="14" t="s">
        <v>175</v>
      </c>
      <c r="D63" s="126" t="s">
        <v>8</v>
      </c>
      <c r="E63" s="126" t="s">
        <v>8</v>
      </c>
      <c r="F63" s="126" t="s">
        <v>8</v>
      </c>
      <c r="G63" s="126" t="s">
        <v>8</v>
      </c>
      <c r="H63" s="126" t="s">
        <v>8</v>
      </c>
      <c r="I63" s="126" t="s">
        <v>8</v>
      </c>
      <c r="J63" s="127" t="s">
        <v>8</v>
      </c>
      <c r="L63" s="14" t="s">
        <v>175</v>
      </c>
      <c r="M63" s="126" t="s">
        <v>8</v>
      </c>
      <c r="N63" s="126" t="s">
        <v>8</v>
      </c>
      <c r="O63" s="126" t="s">
        <v>8</v>
      </c>
      <c r="P63" s="126" t="s">
        <v>8</v>
      </c>
      <c r="Q63" s="126" t="s">
        <v>8</v>
      </c>
      <c r="R63" s="126" t="s">
        <v>8</v>
      </c>
      <c r="S63" s="127" t="s">
        <v>8</v>
      </c>
      <c r="U63" s="14" t="s">
        <v>175</v>
      </c>
      <c r="V63" s="126" t="s">
        <v>8</v>
      </c>
      <c r="W63" s="126" t="s">
        <v>8</v>
      </c>
      <c r="X63" s="126" t="s">
        <v>8</v>
      </c>
      <c r="Y63" s="126" t="s">
        <v>8</v>
      </c>
      <c r="Z63" s="126" t="s">
        <v>8</v>
      </c>
      <c r="AA63" s="126" t="s">
        <v>8</v>
      </c>
      <c r="AB63" s="127" t="s">
        <v>8</v>
      </c>
      <c r="AD63" s="14" t="s">
        <v>175</v>
      </c>
      <c r="AE63" s="126" t="s">
        <v>8</v>
      </c>
      <c r="AF63" s="126" t="s">
        <v>8</v>
      </c>
      <c r="AG63" s="126" t="s">
        <v>8</v>
      </c>
      <c r="AH63" s="126" t="s">
        <v>8</v>
      </c>
      <c r="AI63" s="126" t="s">
        <v>8</v>
      </c>
      <c r="AJ63" s="126" t="s">
        <v>8</v>
      </c>
      <c r="AK63" s="127" t="s">
        <v>8</v>
      </c>
      <c r="AM63" s="14" t="s">
        <v>175</v>
      </c>
      <c r="AN63" s="126" t="s">
        <v>8</v>
      </c>
      <c r="AO63" s="126" t="s">
        <v>8</v>
      </c>
      <c r="AP63" s="126" t="s">
        <v>8</v>
      </c>
      <c r="AQ63" s="126" t="s">
        <v>8</v>
      </c>
      <c r="AR63" s="126" t="s">
        <v>8</v>
      </c>
      <c r="AS63" s="126" t="s">
        <v>8</v>
      </c>
      <c r="AT63" s="127" t="s">
        <v>8</v>
      </c>
      <c r="AV63" s="14" t="s">
        <v>175</v>
      </c>
      <c r="AW63" s="126" t="s">
        <v>8</v>
      </c>
      <c r="AX63" s="126" t="s">
        <v>8</v>
      </c>
      <c r="AY63" s="126" t="s">
        <v>8</v>
      </c>
      <c r="AZ63" s="126" t="s">
        <v>8</v>
      </c>
      <c r="BA63" s="126" t="s">
        <v>8</v>
      </c>
      <c r="BB63" s="126" t="s">
        <v>8</v>
      </c>
      <c r="BC63" s="127" t="s">
        <v>8</v>
      </c>
    </row>
    <row r="64" spans="1:55" ht="15.75">
      <c r="A64" s="75"/>
      <c r="C64" s="6"/>
      <c r="D64" s="126" t="s">
        <v>8</v>
      </c>
      <c r="E64" s="126" t="s">
        <v>8</v>
      </c>
      <c r="F64" s="126" t="s">
        <v>8</v>
      </c>
      <c r="G64" s="126" t="s">
        <v>8</v>
      </c>
      <c r="H64" s="126" t="s">
        <v>8</v>
      </c>
      <c r="I64" s="126" t="s">
        <v>8</v>
      </c>
      <c r="J64" s="127" t="s">
        <v>8</v>
      </c>
      <c r="K64" s="120"/>
      <c r="L64" s="6"/>
      <c r="M64" s="126" t="s">
        <v>8</v>
      </c>
      <c r="N64" s="126" t="s">
        <v>8</v>
      </c>
      <c r="O64" s="126" t="s">
        <v>8</v>
      </c>
      <c r="P64" s="126" t="s">
        <v>8</v>
      </c>
      <c r="Q64" s="126" t="s">
        <v>8</v>
      </c>
      <c r="R64" s="126" t="s">
        <v>8</v>
      </c>
      <c r="S64" s="127" t="s">
        <v>8</v>
      </c>
      <c r="T64" s="120"/>
      <c r="U64" s="6"/>
      <c r="V64" s="126" t="s">
        <v>8</v>
      </c>
      <c r="W64" s="126" t="s">
        <v>8</v>
      </c>
      <c r="X64" s="126" t="s">
        <v>8</v>
      </c>
      <c r="Y64" s="126" t="s">
        <v>8</v>
      </c>
      <c r="Z64" s="126" t="s">
        <v>8</v>
      </c>
      <c r="AA64" s="126" t="s">
        <v>8</v>
      </c>
      <c r="AB64" s="127" t="s">
        <v>8</v>
      </c>
      <c r="AC64" s="120"/>
      <c r="AD64" s="6"/>
      <c r="AE64" s="126" t="s">
        <v>8</v>
      </c>
      <c r="AF64" s="126" t="s">
        <v>8</v>
      </c>
      <c r="AG64" s="126" t="s">
        <v>8</v>
      </c>
      <c r="AH64" s="126" t="s">
        <v>8</v>
      </c>
      <c r="AI64" s="126" t="s">
        <v>8</v>
      </c>
      <c r="AJ64" s="126" t="s">
        <v>8</v>
      </c>
      <c r="AK64" s="127" t="s">
        <v>8</v>
      </c>
      <c r="AL64" s="120"/>
      <c r="AM64" s="6"/>
      <c r="AN64" s="126" t="s">
        <v>8</v>
      </c>
      <c r="AO64" s="126" t="s">
        <v>8</v>
      </c>
      <c r="AP64" s="126" t="s">
        <v>8</v>
      </c>
      <c r="AQ64" s="126" t="s">
        <v>8</v>
      </c>
      <c r="AR64" s="126" t="s">
        <v>8</v>
      </c>
      <c r="AS64" s="126" t="s">
        <v>8</v>
      </c>
      <c r="AT64" s="127" t="s">
        <v>8</v>
      </c>
      <c r="AU64" s="120"/>
      <c r="AV64" s="6"/>
      <c r="AW64" s="126" t="s">
        <v>8</v>
      </c>
      <c r="AX64" s="126" t="s">
        <v>8</v>
      </c>
      <c r="AY64" s="126" t="s">
        <v>8</v>
      </c>
      <c r="AZ64" s="126" t="s">
        <v>8</v>
      </c>
      <c r="BA64" s="126" t="s">
        <v>8</v>
      </c>
      <c r="BB64" s="126" t="s">
        <v>8</v>
      </c>
      <c r="BC64" s="127" t="s">
        <v>8</v>
      </c>
    </row>
    <row r="65" spans="1:55" ht="18.75">
      <c r="A65" s="75" t="s">
        <v>180</v>
      </c>
      <c r="C65" s="6" t="s">
        <v>180</v>
      </c>
      <c r="D65" s="142">
        <v>77.38047193675051</v>
      </c>
      <c r="E65" s="142">
        <v>77.85171551323049</v>
      </c>
      <c r="F65" s="142">
        <v>89.77697874338055</v>
      </c>
      <c r="G65" s="142">
        <v>27.990370814314034</v>
      </c>
      <c r="H65" s="142">
        <v>2.394928084042905</v>
      </c>
      <c r="I65" s="142">
        <v>169.8908004288898</v>
      </c>
      <c r="J65" s="143">
        <v>251.80909738869613</v>
      </c>
      <c r="K65" s="120"/>
      <c r="L65" s="6" t="s">
        <v>180</v>
      </c>
      <c r="M65" s="142">
        <v>1.4285714285714286E-23</v>
      </c>
      <c r="N65" s="142">
        <v>47.62614227695297</v>
      </c>
      <c r="O65" s="142">
        <v>35.68505710228894</v>
      </c>
      <c r="P65" s="142">
        <v>6.167495241818083</v>
      </c>
      <c r="Q65" s="142">
        <v>7.142857142857144E-24</v>
      </c>
      <c r="R65" s="142">
        <v>96.25690815735965</v>
      </c>
      <c r="S65" s="143">
        <v>99.14315553079916</v>
      </c>
      <c r="T65" s="120"/>
      <c r="U65" s="6" t="s">
        <v>180</v>
      </c>
      <c r="V65" s="142">
        <v>0</v>
      </c>
      <c r="W65" s="142">
        <v>60.79852333191836</v>
      </c>
      <c r="X65" s="142">
        <v>13.109371909830934</v>
      </c>
      <c r="Y65" s="142">
        <v>7.821740304902359</v>
      </c>
      <c r="Z65" s="142">
        <v>1.0000000000000001E-23</v>
      </c>
      <c r="AA65" s="142">
        <v>90.22191436160116</v>
      </c>
      <c r="AB65" s="143">
        <v>90.35779556215448</v>
      </c>
      <c r="AC65" s="120"/>
      <c r="AD65" s="6" t="s">
        <v>180</v>
      </c>
      <c r="AE65" s="142" t="s">
        <v>246</v>
      </c>
      <c r="AF65" s="142">
        <v>24.886325216740477</v>
      </c>
      <c r="AG65" s="142">
        <v>42.22625252495003</v>
      </c>
      <c r="AH65" s="142">
        <v>0.03921317077998974</v>
      </c>
      <c r="AI65" s="142">
        <v>0</v>
      </c>
      <c r="AJ65" s="142">
        <v>60.562150401095636</v>
      </c>
      <c r="AK65" s="143">
        <v>60.562150401095636</v>
      </c>
      <c r="AL65" s="120"/>
      <c r="AM65" s="6" t="s">
        <v>180</v>
      </c>
      <c r="AN65" s="142" t="s">
        <v>246</v>
      </c>
      <c r="AO65" s="142">
        <v>0</v>
      </c>
      <c r="AP65" s="142">
        <v>1.1111111111111113E-23</v>
      </c>
      <c r="AQ65" s="142">
        <v>0</v>
      </c>
      <c r="AR65" s="142">
        <v>0</v>
      </c>
      <c r="AS65" s="142">
        <v>1.0452274556141834</v>
      </c>
      <c r="AT65" s="143">
        <v>1.0452274556141834</v>
      </c>
      <c r="AU65" s="120"/>
      <c r="AV65" s="6" t="s">
        <v>180</v>
      </c>
      <c r="AW65" s="142">
        <v>79.42963672383615</v>
      </c>
      <c r="AX65" s="142">
        <v>131.9434530629866</v>
      </c>
      <c r="AY65" s="142">
        <v>173.94839126393</v>
      </c>
      <c r="AZ65" s="142">
        <v>38.121477443969724</v>
      </c>
      <c r="BA65" s="142">
        <v>4.19364101042591</v>
      </c>
      <c r="BB65" s="142">
        <v>250.0317390286854</v>
      </c>
      <c r="BC65" s="143">
        <v>315.2282336820727</v>
      </c>
    </row>
    <row r="66" spans="1:55" ht="15.75">
      <c r="A66" s="75" t="s">
        <v>15</v>
      </c>
      <c r="C66" s="6" t="s">
        <v>15</v>
      </c>
      <c r="D66" s="134">
        <v>47</v>
      </c>
      <c r="E66" s="134">
        <v>45</v>
      </c>
      <c r="F66" s="134">
        <v>35</v>
      </c>
      <c r="G66" s="134">
        <v>22</v>
      </c>
      <c r="H66" s="134">
        <v>4</v>
      </c>
      <c r="I66" s="134">
        <v>67</v>
      </c>
      <c r="J66" s="135">
        <v>90</v>
      </c>
      <c r="K66" s="120"/>
      <c r="L66" s="6" t="s">
        <v>15</v>
      </c>
      <c r="M66" s="134">
        <v>0</v>
      </c>
      <c r="N66" s="134">
        <v>23</v>
      </c>
      <c r="O66" s="134">
        <v>23</v>
      </c>
      <c r="P66" s="134">
        <v>6</v>
      </c>
      <c r="Q66" s="134">
        <v>0</v>
      </c>
      <c r="R66" s="134">
        <v>50</v>
      </c>
      <c r="S66" s="135">
        <v>50</v>
      </c>
      <c r="T66" s="120"/>
      <c r="U66" s="6" t="s">
        <v>15</v>
      </c>
      <c r="V66" s="134">
        <v>0</v>
      </c>
      <c r="W66" s="134">
        <v>37</v>
      </c>
      <c r="X66" s="134">
        <v>18</v>
      </c>
      <c r="Y66" s="134">
        <v>3</v>
      </c>
      <c r="Z66" s="134">
        <v>0</v>
      </c>
      <c r="AA66" s="134">
        <v>54</v>
      </c>
      <c r="AB66" s="135">
        <v>54</v>
      </c>
      <c r="AC66" s="120"/>
      <c r="AD66" s="6" t="s">
        <v>15</v>
      </c>
      <c r="AE66" s="134" t="s">
        <v>246</v>
      </c>
      <c r="AF66" s="134">
        <v>23</v>
      </c>
      <c r="AG66" s="134">
        <v>24</v>
      </c>
      <c r="AH66" s="134">
        <v>3</v>
      </c>
      <c r="AI66" s="134">
        <v>0</v>
      </c>
      <c r="AJ66" s="134">
        <v>48</v>
      </c>
      <c r="AK66" s="135">
        <v>48</v>
      </c>
      <c r="AL66" s="120"/>
      <c r="AM66" s="6" t="s">
        <v>15</v>
      </c>
      <c r="AN66" s="134" t="s">
        <v>246</v>
      </c>
      <c r="AO66" s="134">
        <v>0</v>
      </c>
      <c r="AP66" s="134">
        <v>0</v>
      </c>
      <c r="AQ66" s="134">
        <v>0</v>
      </c>
      <c r="AR66" s="134">
        <v>0</v>
      </c>
      <c r="AS66" s="134">
        <v>3</v>
      </c>
      <c r="AT66" s="135">
        <v>3</v>
      </c>
      <c r="AU66" s="120"/>
      <c r="AV66" s="6" t="s">
        <v>15</v>
      </c>
      <c r="AW66" s="134">
        <v>47</v>
      </c>
      <c r="AX66" s="134">
        <v>67</v>
      </c>
      <c r="AY66" s="134">
        <v>54</v>
      </c>
      <c r="AZ66" s="134">
        <v>33</v>
      </c>
      <c r="BA66" s="134">
        <v>8</v>
      </c>
      <c r="BB66" s="134">
        <v>81</v>
      </c>
      <c r="BC66" s="135">
        <v>103</v>
      </c>
    </row>
    <row r="67" spans="1:55" ht="18.75">
      <c r="A67" s="75" t="s">
        <v>37</v>
      </c>
      <c r="C67" s="6" t="s">
        <v>37</v>
      </c>
      <c r="D67" s="144">
        <v>0.0034522534862970007</v>
      </c>
      <c r="E67" s="144">
        <v>0.001706779743204083</v>
      </c>
      <c r="F67" s="144">
        <v>1.056228331777605E-06</v>
      </c>
      <c r="G67" s="144">
        <v>0.17600055249833513</v>
      </c>
      <c r="H67" s="144">
        <v>0.6635440382891975</v>
      </c>
      <c r="I67" s="144">
        <v>6.80074245305454E-11</v>
      </c>
      <c r="J67" s="145">
        <v>3.0308616170552834E-17</v>
      </c>
      <c r="K67" s="120"/>
      <c r="L67" s="6" t="s">
        <v>37</v>
      </c>
      <c r="M67" s="144">
        <v>1</v>
      </c>
      <c r="N67" s="144">
        <v>0.0018672916975717758</v>
      </c>
      <c r="O67" s="144">
        <v>0.044408332643085184</v>
      </c>
      <c r="P67" s="144">
        <v>0.40469129154577</v>
      </c>
      <c r="Q67" s="144">
        <v>1</v>
      </c>
      <c r="R67" s="144">
        <v>9.279913011868554E-05</v>
      </c>
      <c r="S67" s="145">
        <v>4.343847485459398E-05</v>
      </c>
      <c r="T67" s="120"/>
      <c r="U67" s="6" t="s">
        <v>37</v>
      </c>
      <c r="V67" s="144">
        <v>1</v>
      </c>
      <c r="W67" s="144">
        <v>0.008136178530245269</v>
      </c>
      <c r="X67" s="144">
        <v>0.7850349521561237</v>
      </c>
      <c r="Y67" s="144">
        <v>0.049843099841807834</v>
      </c>
      <c r="Z67" s="144">
        <v>1</v>
      </c>
      <c r="AA67" s="144">
        <v>0.0014533751445306095</v>
      </c>
      <c r="AB67" s="145">
        <v>0.00140970703701505</v>
      </c>
      <c r="AC67" s="120"/>
      <c r="AD67" s="6" t="s">
        <v>37</v>
      </c>
      <c r="AE67" s="144" t="s">
        <v>246</v>
      </c>
      <c r="AF67" s="144">
        <v>0.35617299885023207</v>
      </c>
      <c r="AG67" s="144">
        <v>0.012171996514406024</v>
      </c>
      <c r="AH67" s="144">
        <v>0.9979589038844788</v>
      </c>
      <c r="AI67" s="144">
        <v>1</v>
      </c>
      <c r="AJ67" s="144">
        <v>0.1053781300202698</v>
      </c>
      <c r="AK67" s="145">
        <v>0.1053781300202698</v>
      </c>
      <c r="AL67" s="120"/>
      <c r="AM67" s="6" t="s">
        <v>37</v>
      </c>
      <c r="AN67" s="144" t="s">
        <v>246</v>
      </c>
      <c r="AO67" s="144">
        <v>1</v>
      </c>
      <c r="AP67" s="144">
        <v>1</v>
      </c>
      <c r="AQ67" s="144">
        <v>1</v>
      </c>
      <c r="AR67" s="144">
        <v>1</v>
      </c>
      <c r="AS67" s="144">
        <v>0.790310060821089</v>
      </c>
      <c r="AT67" s="145">
        <v>0.790310060821089</v>
      </c>
      <c r="AU67" s="120"/>
      <c r="AV67" s="6" t="s">
        <v>37</v>
      </c>
      <c r="AW67" s="144">
        <v>0.0021682553062332957</v>
      </c>
      <c r="AX67" s="144">
        <v>3.8338721887964915E-06</v>
      </c>
      <c r="AY67" s="144">
        <v>1.5756761373248534E-14</v>
      </c>
      <c r="AZ67" s="144">
        <v>0.24773473278492972</v>
      </c>
      <c r="BA67" s="144">
        <v>0.8392434000102882</v>
      </c>
      <c r="BB67" s="144">
        <v>3.8888144863247107E-19</v>
      </c>
      <c r="BC67" s="145">
        <v>2.2788060533032936E-23</v>
      </c>
    </row>
    <row r="68" spans="1:55" ht="15.75">
      <c r="A68" s="75"/>
      <c r="C68" s="6"/>
      <c r="D68" s="144" t="s">
        <v>8</v>
      </c>
      <c r="E68" s="144" t="s">
        <v>8</v>
      </c>
      <c r="F68" s="144" t="s">
        <v>8</v>
      </c>
      <c r="G68" s="144" t="s">
        <v>8</v>
      </c>
      <c r="H68" s="144" t="s">
        <v>8</v>
      </c>
      <c r="I68" s="144" t="s">
        <v>8</v>
      </c>
      <c r="J68" s="145" t="s">
        <v>8</v>
      </c>
      <c r="K68" s="120"/>
      <c r="L68" s="6"/>
      <c r="M68" s="144" t="s">
        <v>8</v>
      </c>
      <c r="N68" s="144" t="s">
        <v>8</v>
      </c>
      <c r="O68" s="144" t="s">
        <v>8</v>
      </c>
      <c r="P68" s="144" t="s">
        <v>8</v>
      </c>
      <c r="Q68" s="144" t="s">
        <v>8</v>
      </c>
      <c r="R68" s="144" t="s">
        <v>8</v>
      </c>
      <c r="S68" s="145" t="s">
        <v>8</v>
      </c>
      <c r="T68" s="120"/>
      <c r="U68" s="6"/>
      <c r="V68" s="144" t="s">
        <v>8</v>
      </c>
      <c r="W68" s="144" t="s">
        <v>8</v>
      </c>
      <c r="X68" s="144" t="s">
        <v>8</v>
      </c>
      <c r="Y68" s="144" t="s">
        <v>8</v>
      </c>
      <c r="Z68" s="144" t="s">
        <v>8</v>
      </c>
      <c r="AA68" s="144" t="s">
        <v>8</v>
      </c>
      <c r="AB68" s="145" t="s">
        <v>8</v>
      </c>
      <c r="AC68" s="120"/>
      <c r="AD68" s="6"/>
      <c r="AE68" s="144" t="s">
        <v>8</v>
      </c>
      <c r="AF68" s="144" t="s">
        <v>8</v>
      </c>
      <c r="AG68" s="144" t="s">
        <v>8</v>
      </c>
      <c r="AH68" s="144" t="s">
        <v>8</v>
      </c>
      <c r="AI68" s="144" t="s">
        <v>8</v>
      </c>
      <c r="AJ68" s="144" t="s">
        <v>8</v>
      </c>
      <c r="AK68" s="145" t="s">
        <v>8</v>
      </c>
      <c r="AL68" s="120"/>
      <c r="AM68" s="6"/>
      <c r="AN68" s="144" t="s">
        <v>8</v>
      </c>
      <c r="AO68" s="144" t="s">
        <v>8</v>
      </c>
      <c r="AP68" s="144" t="s">
        <v>8</v>
      </c>
      <c r="AQ68" s="144" t="s">
        <v>8</v>
      </c>
      <c r="AR68" s="144" t="s">
        <v>8</v>
      </c>
      <c r="AS68" s="144" t="s">
        <v>8</v>
      </c>
      <c r="AT68" s="145" t="s">
        <v>8</v>
      </c>
      <c r="AU68" s="120"/>
      <c r="AV68" s="6"/>
      <c r="AW68" s="144" t="s">
        <v>8</v>
      </c>
      <c r="AX68" s="144" t="s">
        <v>8</v>
      </c>
      <c r="AY68" s="144" t="s">
        <v>8</v>
      </c>
      <c r="AZ68" s="144" t="s">
        <v>8</v>
      </c>
      <c r="BA68" s="144" t="s">
        <v>8</v>
      </c>
      <c r="BB68" s="144" t="s">
        <v>8</v>
      </c>
      <c r="BC68" s="145" t="s">
        <v>8</v>
      </c>
    </row>
    <row r="69" spans="1:55" ht="15.75">
      <c r="A69" s="75" t="s">
        <v>176</v>
      </c>
      <c r="C69" s="6" t="s">
        <v>176</v>
      </c>
      <c r="D69" s="142">
        <v>182.55275451314466</v>
      </c>
      <c r="E69" s="142">
        <v>151.38112000689298</v>
      </c>
      <c r="F69" s="142">
        <v>137.51993071082052</v>
      </c>
      <c r="G69" s="142">
        <v>75.69911958254382</v>
      </c>
      <c r="H69" s="142">
        <v>25.189354631554988</v>
      </c>
      <c r="I69" s="142">
        <v>240.28397974759264</v>
      </c>
      <c r="J69" s="143">
        <v>324.656362269005</v>
      </c>
      <c r="K69" s="120"/>
      <c r="L69" s="6" t="s">
        <v>176</v>
      </c>
      <c r="M69" s="142">
        <v>21.04441109419595</v>
      </c>
      <c r="N69" s="142">
        <v>127.22851222067698</v>
      </c>
      <c r="O69" s="142">
        <v>87.21381910205416</v>
      </c>
      <c r="P69" s="142">
        <v>46.03909031579935</v>
      </c>
      <c r="Q69" s="142">
        <v>18.54498867255416</v>
      </c>
      <c r="R69" s="142">
        <v>153.82043988588356</v>
      </c>
      <c r="S69" s="143">
        <v>160.98453743200733</v>
      </c>
      <c r="T69" s="120"/>
      <c r="U69" s="6" t="s">
        <v>176</v>
      </c>
      <c r="V69" s="142">
        <v>0</v>
      </c>
      <c r="W69" s="142">
        <v>152.7359075287654</v>
      </c>
      <c r="X69" s="142">
        <v>86.01291732030839</v>
      </c>
      <c r="Y69" s="142">
        <v>61.781802881415395</v>
      </c>
      <c r="Z69" s="142">
        <v>21.39436173724009</v>
      </c>
      <c r="AA69" s="142">
        <v>166.6961419251759</v>
      </c>
      <c r="AB69" s="143">
        <v>168.10461596929935</v>
      </c>
      <c r="AC69" s="120"/>
      <c r="AD69" s="6" t="s">
        <v>176</v>
      </c>
      <c r="AE69" s="142" t="s">
        <v>246</v>
      </c>
      <c r="AF69" s="142">
        <v>96.89968704762994</v>
      </c>
      <c r="AG69" s="142">
        <v>118.12853847998034</v>
      </c>
      <c r="AH69" s="142">
        <v>68.86152069780387</v>
      </c>
      <c r="AI69" s="142">
        <v>18.73057610307677</v>
      </c>
      <c r="AJ69" s="142">
        <v>142.69074033978288</v>
      </c>
      <c r="AK69" s="143">
        <v>142.69074033978288</v>
      </c>
      <c r="AL69" s="120"/>
      <c r="AM69" s="6" t="s">
        <v>176</v>
      </c>
      <c r="AN69" s="142" t="s">
        <v>246</v>
      </c>
      <c r="AO69" s="142">
        <v>47.98675370107021</v>
      </c>
      <c r="AP69" s="142">
        <v>39.55765013716901</v>
      </c>
      <c r="AQ69" s="142">
        <v>34.10478886228765</v>
      </c>
      <c r="AR69" s="142">
        <v>0</v>
      </c>
      <c r="AS69" s="142">
        <v>78.64247571754883</v>
      </c>
      <c r="AT69" s="143">
        <v>78.64247571754883</v>
      </c>
      <c r="AU69" s="120"/>
      <c r="AV69" s="6" t="s">
        <v>176</v>
      </c>
      <c r="AW69" s="142">
        <v>185.35103356172363</v>
      </c>
      <c r="AX69" s="142">
        <v>187.58611199898408</v>
      </c>
      <c r="AY69" s="142">
        <v>214.04327849905454</v>
      </c>
      <c r="AZ69" s="142">
        <v>87.04279555935616</v>
      </c>
      <c r="BA69" s="142">
        <v>26.983713016819245</v>
      </c>
      <c r="BB69" s="142">
        <v>292.33807188990477</v>
      </c>
      <c r="BC69" s="143">
        <v>366.6193664231181</v>
      </c>
    </row>
    <row r="70" spans="1:55" ht="15.75">
      <c r="A70" s="75" t="s">
        <v>15</v>
      </c>
      <c r="C70" s="6" t="s">
        <v>15</v>
      </c>
      <c r="D70" s="128">
        <v>103</v>
      </c>
      <c r="E70" s="128">
        <v>94</v>
      </c>
      <c r="F70" s="128">
        <v>74</v>
      </c>
      <c r="G70" s="128">
        <v>61</v>
      </c>
      <c r="H70" s="128">
        <v>29</v>
      </c>
      <c r="I70" s="128">
        <v>97</v>
      </c>
      <c r="J70" s="129">
        <v>121</v>
      </c>
      <c r="K70" s="120"/>
      <c r="L70" s="6" t="s">
        <v>15</v>
      </c>
      <c r="M70" s="128">
        <v>25</v>
      </c>
      <c r="N70" s="128">
        <v>95</v>
      </c>
      <c r="O70" s="128">
        <v>77</v>
      </c>
      <c r="P70" s="128">
        <v>51</v>
      </c>
      <c r="Q70" s="128">
        <v>29</v>
      </c>
      <c r="R70" s="128">
        <v>95</v>
      </c>
      <c r="S70" s="129">
        <v>104</v>
      </c>
      <c r="T70" s="120"/>
      <c r="U70" s="6" t="s">
        <v>15</v>
      </c>
      <c r="V70" s="128">
        <v>9</v>
      </c>
      <c r="W70" s="128">
        <v>97</v>
      </c>
      <c r="X70" s="128">
        <v>79</v>
      </c>
      <c r="Y70" s="128">
        <v>56</v>
      </c>
      <c r="Z70" s="128">
        <v>32</v>
      </c>
      <c r="AA70" s="128">
        <v>100</v>
      </c>
      <c r="AB70" s="129">
        <v>103</v>
      </c>
      <c r="AC70" s="120"/>
      <c r="AD70" s="6" t="s">
        <v>15</v>
      </c>
      <c r="AE70" s="128" t="s">
        <v>246</v>
      </c>
      <c r="AF70" s="128">
        <v>92</v>
      </c>
      <c r="AG70" s="128">
        <v>78</v>
      </c>
      <c r="AH70" s="128">
        <v>55</v>
      </c>
      <c r="AI70" s="128">
        <v>23</v>
      </c>
      <c r="AJ70" s="128">
        <v>96</v>
      </c>
      <c r="AK70" s="129">
        <v>96</v>
      </c>
      <c r="AL70" s="120"/>
      <c r="AM70" s="6" t="s">
        <v>15</v>
      </c>
      <c r="AN70" s="128" t="s">
        <v>246</v>
      </c>
      <c r="AO70" s="128">
        <v>51</v>
      </c>
      <c r="AP70" s="128">
        <v>52</v>
      </c>
      <c r="AQ70" s="128">
        <v>51</v>
      </c>
      <c r="AR70" s="128">
        <v>14</v>
      </c>
      <c r="AS70" s="128">
        <v>77</v>
      </c>
      <c r="AT70" s="129">
        <v>77</v>
      </c>
      <c r="AU70" s="120"/>
      <c r="AV70" s="6" t="s">
        <v>15</v>
      </c>
      <c r="AW70" s="128">
        <v>103</v>
      </c>
      <c r="AX70" s="128">
        <v>98</v>
      </c>
      <c r="AY70" s="128">
        <v>80</v>
      </c>
      <c r="AZ70" s="128">
        <v>61</v>
      </c>
      <c r="BA70" s="128">
        <v>32</v>
      </c>
      <c r="BB70" s="128">
        <v>101</v>
      </c>
      <c r="BC70" s="129">
        <v>125</v>
      </c>
    </row>
    <row r="71" spans="1:55" ht="18.75">
      <c r="A71" s="75" t="s">
        <v>38</v>
      </c>
      <c r="C71" s="6" t="s">
        <v>38</v>
      </c>
      <c r="D71" s="144">
        <v>2.2887443755978794E-06</v>
      </c>
      <c r="E71" s="144">
        <v>0.00016236620924898746</v>
      </c>
      <c r="F71" s="144">
        <v>1.0485772252408802E-05</v>
      </c>
      <c r="G71" s="144">
        <v>0.09747484251590631</v>
      </c>
      <c r="H71" s="144">
        <v>0.6683853068141574</v>
      </c>
      <c r="I71" s="144">
        <v>3.7249603423531905E-14</v>
      </c>
      <c r="J71" s="145">
        <v>0</v>
      </c>
      <c r="K71" s="120"/>
      <c r="L71" s="6" t="s">
        <v>38</v>
      </c>
      <c r="M71" s="144">
        <v>0.6901306561643255</v>
      </c>
      <c r="N71" s="144">
        <v>0.015257491182611648</v>
      </c>
      <c r="O71" s="144">
        <v>0.19977460381027698</v>
      </c>
      <c r="P71" s="144">
        <v>0.6705670272238108</v>
      </c>
      <c r="Q71" s="144">
        <v>0.9324003955772523</v>
      </c>
      <c r="R71" s="144">
        <v>0.00012747123778570396</v>
      </c>
      <c r="S71" s="145">
        <v>0.00028845799873265777</v>
      </c>
      <c r="T71" s="120"/>
      <c r="U71" s="6" t="s">
        <v>38</v>
      </c>
      <c r="V71" s="144">
        <v>1</v>
      </c>
      <c r="W71" s="144">
        <v>0.00026397806352089335</v>
      </c>
      <c r="X71" s="144">
        <v>0.27595435758598524</v>
      </c>
      <c r="Y71" s="144">
        <v>0.2772240940601395</v>
      </c>
      <c r="Z71" s="144">
        <v>0.9226658413542486</v>
      </c>
      <c r="AA71" s="144">
        <v>3.246578058314101E-05</v>
      </c>
      <c r="AB71" s="145">
        <v>5.40074891847455E-05</v>
      </c>
      <c r="AC71" s="120"/>
      <c r="AD71" s="6" t="s">
        <v>38</v>
      </c>
      <c r="AE71" s="144" t="s">
        <v>246</v>
      </c>
      <c r="AF71" s="144">
        <v>0.34312542022013426</v>
      </c>
      <c r="AG71" s="144">
        <v>0.002284581578643626</v>
      </c>
      <c r="AH71" s="144">
        <v>0.09906186725755993</v>
      </c>
      <c r="AI71" s="144">
        <v>0.7167467629886186</v>
      </c>
      <c r="AJ71" s="144">
        <v>0.001411796054052399</v>
      </c>
      <c r="AK71" s="145">
        <v>0.001411796054052399</v>
      </c>
      <c r="AL71" s="120"/>
      <c r="AM71" s="6" t="s">
        <v>38</v>
      </c>
      <c r="AN71" s="144" t="s">
        <v>246</v>
      </c>
      <c r="AO71" s="144">
        <v>0.5940758878223532</v>
      </c>
      <c r="AP71" s="144">
        <v>0.8974041638532397</v>
      </c>
      <c r="AQ71" s="144">
        <v>0.9668396824939665</v>
      </c>
      <c r="AR71" s="144">
        <v>1</v>
      </c>
      <c r="AS71" s="144">
        <v>0.42658116743696645</v>
      </c>
      <c r="AT71" s="145">
        <v>0.42658116743696645</v>
      </c>
      <c r="AU71" s="120"/>
      <c r="AV71" s="6" t="s">
        <v>38</v>
      </c>
      <c r="AW71" s="144">
        <v>1.1974672465994414E-06</v>
      </c>
      <c r="AX71" s="144">
        <v>1.376462847879401E-07</v>
      </c>
      <c r="AY71" s="144">
        <v>3.582895715098594E-14</v>
      </c>
      <c r="AZ71" s="144">
        <v>0.0159550135070333</v>
      </c>
      <c r="BA71" s="144">
        <v>0.7185621883742023</v>
      </c>
      <c r="BB71" s="144">
        <v>1.677926528781363E-20</v>
      </c>
      <c r="BC71" s="145">
        <v>0</v>
      </c>
    </row>
    <row r="72" spans="1:55" ht="15.75">
      <c r="A72" s="79"/>
      <c r="C72" s="6"/>
      <c r="D72" s="144" t="s">
        <v>8</v>
      </c>
      <c r="E72" s="144" t="s">
        <v>8</v>
      </c>
      <c r="F72" s="144" t="s">
        <v>8</v>
      </c>
      <c r="G72" s="144" t="s">
        <v>8</v>
      </c>
      <c r="H72" s="144" t="s">
        <v>8</v>
      </c>
      <c r="I72" s="144" t="s">
        <v>8</v>
      </c>
      <c r="J72" s="145" t="s">
        <v>8</v>
      </c>
      <c r="K72" s="120"/>
      <c r="L72" s="6"/>
      <c r="M72" s="144" t="s">
        <v>8</v>
      </c>
      <c r="N72" s="144" t="s">
        <v>8</v>
      </c>
      <c r="O72" s="144" t="s">
        <v>8</v>
      </c>
      <c r="P72" s="144" t="s">
        <v>8</v>
      </c>
      <c r="Q72" s="144" t="s">
        <v>8</v>
      </c>
      <c r="R72" s="144" t="s">
        <v>8</v>
      </c>
      <c r="S72" s="145" t="s">
        <v>8</v>
      </c>
      <c r="T72" s="120"/>
      <c r="U72" s="6"/>
      <c r="V72" s="144" t="s">
        <v>8</v>
      </c>
      <c r="W72" s="144" t="s">
        <v>8</v>
      </c>
      <c r="X72" s="144" t="s">
        <v>8</v>
      </c>
      <c r="Y72" s="144" t="s">
        <v>8</v>
      </c>
      <c r="Z72" s="144" t="s">
        <v>8</v>
      </c>
      <c r="AA72" s="144" t="s">
        <v>8</v>
      </c>
      <c r="AB72" s="145" t="s">
        <v>8</v>
      </c>
      <c r="AC72" s="120"/>
      <c r="AD72" s="6"/>
      <c r="AE72" s="144" t="s">
        <v>8</v>
      </c>
      <c r="AF72" s="144" t="s">
        <v>8</v>
      </c>
      <c r="AG72" s="144" t="s">
        <v>8</v>
      </c>
      <c r="AH72" s="144" t="s">
        <v>8</v>
      </c>
      <c r="AI72" s="144" t="s">
        <v>8</v>
      </c>
      <c r="AJ72" s="144" t="s">
        <v>8</v>
      </c>
      <c r="AK72" s="145" t="s">
        <v>8</v>
      </c>
      <c r="AL72" s="120"/>
      <c r="AM72" s="6"/>
      <c r="AN72" s="144" t="s">
        <v>8</v>
      </c>
      <c r="AO72" s="144" t="s">
        <v>8</v>
      </c>
      <c r="AP72" s="144" t="s">
        <v>8</v>
      </c>
      <c r="AQ72" s="144" t="s">
        <v>8</v>
      </c>
      <c r="AR72" s="144" t="s">
        <v>8</v>
      </c>
      <c r="AS72" s="144" t="s">
        <v>8</v>
      </c>
      <c r="AT72" s="145" t="s">
        <v>8</v>
      </c>
      <c r="AU72" s="120"/>
      <c r="AV72" s="6"/>
      <c r="AW72" s="144" t="s">
        <v>8</v>
      </c>
      <c r="AX72" s="144" t="s">
        <v>8</v>
      </c>
      <c r="AY72" s="144" t="s">
        <v>8</v>
      </c>
      <c r="AZ72" s="144" t="s">
        <v>8</v>
      </c>
      <c r="BA72" s="144" t="s">
        <v>8</v>
      </c>
      <c r="BB72" s="144" t="s">
        <v>8</v>
      </c>
      <c r="BC72" s="145" t="s">
        <v>8</v>
      </c>
    </row>
    <row r="73" spans="1:55" ht="15.75">
      <c r="A73" s="75" t="s">
        <v>16</v>
      </c>
      <c r="C73" s="6" t="s">
        <v>16</v>
      </c>
      <c r="D73" s="150" t="s">
        <v>248</v>
      </c>
      <c r="E73" s="150" t="s">
        <v>250</v>
      </c>
      <c r="F73" s="150" t="s">
        <v>256</v>
      </c>
      <c r="G73" s="150" t="s">
        <v>257</v>
      </c>
      <c r="H73" s="150" t="s">
        <v>258</v>
      </c>
      <c r="I73" s="150" t="s">
        <v>259</v>
      </c>
      <c r="J73" s="151" t="s">
        <v>255</v>
      </c>
      <c r="K73" s="120"/>
      <c r="L73" s="6" t="s">
        <v>16</v>
      </c>
      <c r="M73" s="126" t="s">
        <v>261</v>
      </c>
      <c r="N73" s="126" t="s">
        <v>263</v>
      </c>
      <c r="O73" s="126" t="s">
        <v>263</v>
      </c>
      <c r="P73" s="126" t="s">
        <v>266</v>
      </c>
      <c r="Q73" s="126" t="s">
        <v>261</v>
      </c>
      <c r="R73" s="126" t="s">
        <v>267</v>
      </c>
      <c r="S73" s="127" t="s">
        <v>267</v>
      </c>
      <c r="T73" s="120"/>
      <c r="U73" s="6" t="s">
        <v>16</v>
      </c>
      <c r="V73" s="126" t="s">
        <v>261</v>
      </c>
      <c r="W73" s="126" t="s">
        <v>269</v>
      </c>
      <c r="X73" s="126" t="s">
        <v>272</v>
      </c>
      <c r="Y73" s="126" t="s">
        <v>273</v>
      </c>
      <c r="Z73" s="126" t="s">
        <v>261</v>
      </c>
      <c r="AA73" s="126" t="s">
        <v>274</v>
      </c>
      <c r="AB73" s="127" t="s">
        <v>274</v>
      </c>
      <c r="AC73" s="120"/>
      <c r="AD73" s="6" t="s">
        <v>16</v>
      </c>
      <c r="AE73" s="126" t="s">
        <v>246</v>
      </c>
      <c r="AF73" s="126" t="s">
        <v>276</v>
      </c>
      <c r="AG73" s="126" t="s">
        <v>280</v>
      </c>
      <c r="AH73" s="126" t="s">
        <v>281</v>
      </c>
      <c r="AI73" s="126" t="s">
        <v>261</v>
      </c>
      <c r="AJ73" s="126" t="s">
        <v>282</v>
      </c>
      <c r="AK73" s="127" t="s">
        <v>282</v>
      </c>
      <c r="AL73" s="120"/>
      <c r="AM73" s="6" t="s">
        <v>16</v>
      </c>
      <c r="AN73" s="126" t="s">
        <v>246</v>
      </c>
      <c r="AO73" s="126" t="s">
        <v>261</v>
      </c>
      <c r="AP73" s="126" t="s">
        <v>261</v>
      </c>
      <c r="AQ73" s="126" t="s">
        <v>261</v>
      </c>
      <c r="AR73" s="126" t="s">
        <v>261</v>
      </c>
      <c r="AS73" s="126" t="s">
        <v>273</v>
      </c>
      <c r="AT73" s="127" t="s">
        <v>273</v>
      </c>
      <c r="AU73" s="120"/>
      <c r="AV73" s="6" t="s">
        <v>16</v>
      </c>
      <c r="AW73" s="126" t="s">
        <v>248</v>
      </c>
      <c r="AX73" s="126" t="s">
        <v>259</v>
      </c>
      <c r="AY73" s="126" t="s">
        <v>289</v>
      </c>
      <c r="AZ73" s="126" t="s">
        <v>290</v>
      </c>
      <c r="BA73" s="126" t="s">
        <v>291</v>
      </c>
      <c r="BB73" s="126" t="s">
        <v>292</v>
      </c>
      <c r="BC73" s="127" t="s">
        <v>293</v>
      </c>
    </row>
    <row r="74" spans="1:55" ht="15.75">
      <c r="A74" s="75" t="s">
        <v>39</v>
      </c>
      <c r="C74" s="6" t="s">
        <v>39</v>
      </c>
      <c r="D74" s="144">
        <v>0.4708790136217118</v>
      </c>
      <c r="E74" s="144">
        <v>1</v>
      </c>
      <c r="F74" s="144">
        <v>0.8679394004284404</v>
      </c>
      <c r="G74" s="144">
        <v>0.21003961563110352</v>
      </c>
      <c r="H74" s="144">
        <v>1</v>
      </c>
      <c r="I74" s="144">
        <v>1</v>
      </c>
      <c r="J74" s="145">
        <v>0.6752224599160564</v>
      </c>
      <c r="K74" s="120"/>
      <c r="L74" s="6" t="s">
        <v>39</v>
      </c>
      <c r="M74" s="144">
        <v>1</v>
      </c>
      <c r="N74" s="144">
        <v>0.30745625495910645</v>
      </c>
      <c r="O74" s="144">
        <v>0.30745625495910645</v>
      </c>
      <c r="P74" s="144">
        <v>1</v>
      </c>
      <c r="Q74" s="144">
        <v>1</v>
      </c>
      <c r="R74" s="144">
        <v>0.4010619910279374</v>
      </c>
      <c r="S74" s="145">
        <v>0.4010619910279374</v>
      </c>
      <c r="T74" s="120"/>
      <c r="U74" s="6" t="s">
        <v>39</v>
      </c>
      <c r="V74" s="144">
        <v>1</v>
      </c>
      <c r="W74" s="144">
        <v>0.417692190836533</v>
      </c>
      <c r="X74" s="144">
        <v>1</v>
      </c>
      <c r="Y74" s="144">
        <v>1</v>
      </c>
      <c r="Z74" s="144">
        <v>1</v>
      </c>
      <c r="AA74" s="144">
        <v>0.2806097176983542</v>
      </c>
      <c r="AB74" s="145">
        <v>0.2806097176983542</v>
      </c>
      <c r="AC74" s="120"/>
      <c r="AD74" s="6" t="s">
        <v>39</v>
      </c>
      <c r="AE74" s="144" t="s">
        <v>246</v>
      </c>
      <c r="AF74" s="144">
        <v>1</v>
      </c>
      <c r="AG74" s="144">
        <v>0.6900379657745361</v>
      </c>
      <c r="AH74" s="144">
        <v>0.625</v>
      </c>
      <c r="AI74" s="144">
        <v>1</v>
      </c>
      <c r="AJ74" s="144">
        <v>0.3916029105474905</v>
      </c>
      <c r="AK74" s="145">
        <v>0.3916029105474905</v>
      </c>
      <c r="AL74" s="120"/>
      <c r="AM74" s="6" t="s">
        <v>39</v>
      </c>
      <c r="AN74" s="144" t="s">
        <v>246</v>
      </c>
      <c r="AO74" s="144">
        <v>1</v>
      </c>
      <c r="AP74" s="144">
        <v>1</v>
      </c>
      <c r="AQ74" s="144">
        <v>1</v>
      </c>
      <c r="AR74" s="144">
        <v>1</v>
      </c>
      <c r="AS74" s="144">
        <v>1</v>
      </c>
      <c r="AT74" s="145">
        <v>1</v>
      </c>
      <c r="AU74" s="120"/>
      <c r="AV74" s="6" t="s">
        <v>39</v>
      </c>
      <c r="AW74" s="144">
        <v>0.4708790136217118</v>
      </c>
      <c r="AX74" s="144">
        <v>1</v>
      </c>
      <c r="AY74" s="144">
        <v>0.7877061896700435</v>
      </c>
      <c r="AZ74" s="144">
        <v>0.8641662404406816</v>
      </c>
      <c r="BA74" s="144">
        <v>1</v>
      </c>
      <c r="BB74" s="144">
        <v>1</v>
      </c>
      <c r="BC74" s="145">
        <v>0.9219488276264307</v>
      </c>
    </row>
    <row r="75" spans="1:55" ht="15.75">
      <c r="A75" s="75"/>
      <c r="C75" s="6"/>
      <c r="D75" s="126" t="s">
        <v>8</v>
      </c>
      <c r="E75" s="126" t="s">
        <v>8</v>
      </c>
      <c r="F75" s="126" t="s">
        <v>8</v>
      </c>
      <c r="G75" s="126" t="s">
        <v>8</v>
      </c>
      <c r="H75" s="126" t="s">
        <v>8</v>
      </c>
      <c r="I75" s="126" t="s">
        <v>8</v>
      </c>
      <c r="J75" s="127" t="s">
        <v>8</v>
      </c>
      <c r="K75" s="120"/>
      <c r="L75" s="6"/>
      <c r="M75" s="126" t="s">
        <v>8</v>
      </c>
      <c r="N75" s="126" t="s">
        <v>8</v>
      </c>
      <c r="O75" s="126" t="s">
        <v>8</v>
      </c>
      <c r="P75" s="126" t="s">
        <v>8</v>
      </c>
      <c r="Q75" s="126" t="s">
        <v>8</v>
      </c>
      <c r="R75" s="126" t="s">
        <v>8</v>
      </c>
      <c r="S75" s="127" t="s">
        <v>8</v>
      </c>
      <c r="T75" s="120"/>
      <c r="U75" s="6"/>
      <c r="V75" s="126" t="s">
        <v>8</v>
      </c>
      <c r="W75" s="126" t="s">
        <v>8</v>
      </c>
      <c r="X75" s="126" t="s">
        <v>8</v>
      </c>
      <c r="Y75" s="126" t="s">
        <v>8</v>
      </c>
      <c r="Z75" s="126" t="s">
        <v>8</v>
      </c>
      <c r="AA75" s="126" t="s">
        <v>8</v>
      </c>
      <c r="AB75" s="127" t="s">
        <v>8</v>
      </c>
      <c r="AC75" s="120"/>
      <c r="AD75" s="6"/>
      <c r="AE75" s="126" t="s">
        <v>8</v>
      </c>
      <c r="AF75" s="126" t="s">
        <v>8</v>
      </c>
      <c r="AG75" s="126" t="s">
        <v>8</v>
      </c>
      <c r="AH75" s="126" t="s">
        <v>8</v>
      </c>
      <c r="AI75" s="126" t="s">
        <v>8</v>
      </c>
      <c r="AJ75" s="126" t="s">
        <v>8</v>
      </c>
      <c r="AK75" s="127" t="s">
        <v>8</v>
      </c>
      <c r="AL75" s="120"/>
      <c r="AM75" s="6"/>
      <c r="AN75" s="126" t="s">
        <v>8</v>
      </c>
      <c r="AO75" s="126" t="s">
        <v>8</v>
      </c>
      <c r="AP75" s="126" t="s">
        <v>8</v>
      </c>
      <c r="AQ75" s="126" t="s">
        <v>8</v>
      </c>
      <c r="AR75" s="126" t="s">
        <v>8</v>
      </c>
      <c r="AS75" s="126" t="s">
        <v>8</v>
      </c>
      <c r="AT75" s="127" t="s">
        <v>8</v>
      </c>
      <c r="AU75" s="120"/>
      <c r="AV75" s="6"/>
      <c r="AW75" s="126" t="s">
        <v>8</v>
      </c>
      <c r="AX75" s="126" t="s">
        <v>8</v>
      </c>
      <c r="AY75" s="126" t="s">
        <v>8</v>
      </c>
      <c r="AZ75" s="126" t="s">
        <v>8</v>
      </c>
      <c r="BA75" s="126" t="s">
        <v>8</v>
      </c>
      <c r="BB75" s="126" t="s">
        <v>8</v>
      </c>
      <c r="BC75" s="127" t="s">
        <v>8</v>
      </c>
    </row>
    <row r="76" spans="1:55" ht="15.75">
      <c r="A76" s="82" t="s">
        <v>40</v>
      </c>
      <c r="C76" s="10" t="s">
        <v>40</v>
      </c>
      <c r="D76" s="146">
        <v>0.0007</v>
      </c>
      <c r="E76" s="146">
        <v>0.0288</v>
      </c>
      <c r="F76" s="146">
        <v>0.0004</v>
      </c>
      <c r="G76" s="146">
        <v>0.0409</v>
      </c>
      <c r="H76" s="146">
        <v>0.8039</v>
      </c>
      <c r="I76" s="146">
        <v>0</v>
      </c>
      <c r="J76" s="147">
        <v>0</v>
      </c>
      <c r="K76" s="120"/>
      <c r="L76" s="10" t="s">
        <v>40</v>
      </c>
      <c r="M76" s="146">
        <v>1</v>
      </c>
      <c r="N76" s="146">
        <v>0.0721</v>
      </c>
      <c r="O76" s="146">
        <v>0.0022</v>
      </c>
      <c r="P76" s="146">
        <v>0.6538</v>
      </c>
      <c r="Q76" s="146">
        <v>1</v>
      </c>
      <c r="R76" s="146">
        <v>0.0218</v>
      </c>
      <c r="S76" s="147">
        <v>0.0187</v>
      </c>
      <c r="T76" s="120"/>
      <c r="U76" s="10" t="s">
        <v>40</v>
      </c>
      <c r="V76" s="146">
        <v>1</v>
      </c>
      <c r="W76" s="146">
        <v>0.011</v>
      </c>
      <c r="X76" s="146">
        <v>0.3193</v>
      </c>
      <c r="Y76" s="146">
        <v>1</v>
      </c>
      <c r="Z76" s="146">
        <v>1</v>
      </c>
      <c r="AA76" s="146">
        <v>0.0086</v>
      </c>
      <c r="AB76" s="147">
        <v>0.0093</v>
      </c>
      <c r="AC76" s="120"/>
      <c r="AD76" s="10" t="s">
        <v>40</v>
      </c>
      <c r="AE76" s="146" t="s">
        <v>246</v>
      </c>
      <c r="AF76" s="146">
        <v>0.4845</v>
      </c>
      <c r="AG76" s="146">
        <v>0.5444</v>
      </c>
      <c r="AH76" s="146">
        <v>1</v>
      </c>
      <c r="AI76" s="146">
        <v>1</v>
      </c>
      <c r="AJ76" s="146">
        <v>0.3541</v>
      </c>
      <c r="AK76" s="147">
        <v>0.3559</v>
      </c>
      <c r="AL76" s="120"/>
      <c r="AM76" s="10" t="s">
        <v>40</v>
      </c>
      <c r="AN76" s="146" t="s">
        <v>246</v>
      </c>
      <c r="AO76" s="146">
        <v>1</v>
      </c>
      <c r="AP76" s="146">
        <v>1</v>
      </c>
      <c r="AQ76" s="146">
        <v>1</v>
      </c>
      <c r="AR76" s="146">
        <v>1</v>
      </c>
      <c r="AS76" s="146">
        <v>1</v>
      </c>
      <c r="AT76" s="147">
        <v>1</v>
      </c>
      <c r="AU76" s="120"/>
      <c r="AV76" s="10" t="s">
        <v>40</v>
      </c>
      <c r="AW76" s="146">
        <v>0.0007</v>
      </c>
      <c r="AX76" s="146">
        <v>0</v>
      </c>
      <c r="AY76" s="146">
        <v>9.999999999999999E-05</v>
      </c>
      <c r="AZ76" s="146">
        <v>0.0106</v>
      </c>
      <c r="BA76" s="146">
        <v>0.8049</v>
      </c>
      <c r="BB76" s="146">
        <v>0</v>
      </c>
      <c r="BC76" s="147">
        <v>0</v>
      </c>
    </row>
    <row r="77" spans="1:55" ht="15.75">
      <c r="A77" s="79"/>
      <c r="C77" s="6"/>
      <c r="D77" s="152" t="s">
        <v>8</v>
      </c>
      <c r="E77" s="152" t="s">
        <v>8</v>
      </c>
      <c r="F77" s="152" t="s">
        <v>8</v>
      </c>
      <c r="G77" s="152" t="s">
        <v>8</v>
      </c>
      <c r="H77" s="152" t="s">
        <v>8</v>
      </c>
      <c r="I77" s="152" t="s">
        <v>8</v>
      </c>
      <c r="J77" s="153" t="s">
        <v>8</v>
      </c>
      <c r="K77" s="120"/>
      <c r="L77" s="6"/>
      <c r="M77" s="152" t="s">
        <v>8</v>
      </c>
      <c r="N77" s="152" t="s">
        <v>8</v>
      </c>
      <c r="O77" s="152" t="s">
        <v>8</v>
      </c>
      <c r="P77" s="152" t="s">
        <v>8</v>
      </c>
      <c r="Q77" s="152" t="s">
        <v>8</v>
      </c>
      <c r="R77" s="152" t="s">
        <v>8</v>
      </c>
      <c r="S77" s="153" t="s">
        <v>8</v>
      </c>
      <c r="T77" s="120"/>
      <c r="U77" s="6"/>
      <c r="V77" s="152" t="s">
        <v>8</v>
      </c>
      <c r="W77" s="152" t="s">
        <v>8</v>
      </c>
      <c r="X77" s="152" t="s">
        <v>8</v>
      </c>
      <c r="Y77" s="152" t="s">
        <v>8</v>
      </c>
      <c r="Z77" s="152" t="s">
        <v>8</v>
      </c>
      <c r="AA77" s="152" t="s">
        <v>8</v>
      </c>
      <c r="AB77" s="153" t="s">
        <v>8</v>
      </c>
      <c r="AC77" s="120"/>
      <c r="AD77" s="6"/>
      <c r="AE77" s="152" t="s">
        <v>8</v>
      </c>
      <c r="AF77" s="152" t="s">
        <v>8</v>
      </c>
      <c r="AG77" s="152" t="s">
        <v>8</v>
      </c>
      <c r="AH77" s="152" t="s">
        <v>8</v>
      </c>
      <c r="AI77" s="152" t="s">
        <v>8</v>
      </c>
      <c r="AJ77" s="152" t="s">
        <v>8</v>
      </c>
      <c r="AK77" s="153" t="s">
        <v>8</v>
      </c>
      <c r="AL77" s="120"/>
      <c r="AM77" s="6"/>
      <c r="AN77" s="152" t="s">
        <v>8</v>
      </c>
      <c r="AO77" s="152" t="s">
        <v>8</v>
      </c>
      <c r="AP77" s="152" t="s">
        <v>8</v>
      </c>
      <c r="AQ77" s="152" t="s">
        <v>8</v>
      </c>
      <c r="AR77" s="152" t="s">
        <v>8</v>
      </c>
      <c r="AS77" s="152" t="s">
        <v>8</v>
      </c>
      <c r="AT77" s="153" t="s">
        <v>8</v>
      </c>
      <c r="AU77" s="120"/>
      <c r="AV77" s="6"/>
      <c r="AW77" s="152" t="s">
        <v>8</v>
      </c>
      <c r="AX77" s="152" t="s">
        <v>8</v>
      </c>
      <c r="AY77" s="152" t="s">
        <v>8</v>
      </c>
      <c r="AZ77" s="152" t="s">
        <v>8</v>
      </c>
      <c r="BA77" s="152" t="s">
        <v>8</v>
      </c>
      <c r="BB77" s="152" t="s">
        <v>8</v>
      </c>
      <c r="BC77" s="153" t="s">
        <v>8</v>
      </c>
    </row>
    <row r="78" spans="1:55" ht="15.75">
      <c r="A78" s="75" t="s">
        <v>182</v>
      </c>
      <c r="C78" s="6" t="s">
        <v>182</v>
      </c>
      <c r="D78" s="144">
        <v>0.09424530279943255</v>
      </c>
      <c r="E78" s="144">
        <v>0.01929123365166252</v>
      </c>
      <c r="F78" s="144">
        <v>0.00014812458260216044</v>
      </c>
      <c r="G78" s="144">
        <v>0.7975614106974224</v>
      </c>
      <c r="H78" s="144">
        <v>0.9027421570635877</v>
      </c>
      <c r="I78" s="144">
        <v>0.00012745746617759401</v>
      </c>
      <c r="J78" s="145">
        <v>0.00015825832813942675</v>
      </c>
      <c r="K78" s="120"/>
      <c r="L78" s="6" t="s">
        <v>182</v>
      </c>
      <c r="M78" s="144">
        <v>0.2606256370801051</v>
      </c>
      <c r="N78" s="144">
        <v>0.013242301258399425</v>
      </c>
      <c r="O78" s="144">
        <v>0.036580051195156504</v>
      </c>
      <c r="P78" s="144">
        <v>0.6580759297025902</v>
      </c>
      <c r="Q78" s="144">
        <v>0.9973159986311195</v>
      </c>
      <c r="R78" s="144">
        <v>0.0011995587200306357</v>
      </c>
      <c r="S78" s="145">
        <v>0.0009154801234986243</v>
      </c>
      <c r="T78" s="120"/>
      <c r="U78" s="6" t="s">
        <v>182</v>
      </c>
      <c r="V78" s="144">
        <v>1</v>
      </c>
      <c r="W78" s="144">
        <v>0.22265494163315613</v>
      </c>
      <c r="X78" s="144">
        <v>0.8273324975799405</v>
      </c>
      <c r="Y78" s="144">
        <v>0.30537890302334114</v>
      </c>
      <c r="Z78" s="144">
        <v>0.804664412508207</v>
      </c>
      <c r="AA78" s="144">
        <v>0.14041017303581949</v>
      </c>
      <c r="AB78" s="145">
        <v>0.1490176012654637</v>
      </c>
      <c r="AC78" s="120"/>
      <c r="AD78" s="6" t="s">
        <v>182</v>
      </c>
      <c r="AE78" s="144" t="s">
        <v>246</v>
      </c>
      <c r="AF78" s="144">
        <v>0.7852862546632755</v>
      </c>
      <c r="AG78" s="144">
        <v>0.023128128692748606</v>
      </c>
      <c r="AH78" s="144">
        <v>0.3417771254061539</v>
      </c>
      <c r="AI78" s="144">
        <v>0.11947102856085512</v>
      </c>
      <c r="AJ78" s="144">
        <v>0.0905639346190581</v>
      </c>
      <c r="AK78" s="145">
        <v>0.0905639346190581</v>
      </c>
      <c r="AL78" s="120"/>
      <c r="AM78" s="6" t="s">
        <v>182</v>
      </c>
      <c r="AN78" s="144" t="s">
        <v>246</v>
      </c>
      <c r="AO78" s="144">
        <v>0.5939007940029803</v>
      </c>
      <c r="AP78" s="144">
        <v>0.2641149249958621</v>
      </c>
      <c r="AQ78" s="144">
        <v>0.9503964682366005</v>
      </c>
      <c r="AR78" s="144">
        <v>1</v>
      </c>
      <c r="AS78" s="144">
        <v>0.840260369514489</v>
      </c>
      <c r="AT78" s="145">
        <v>0.840260369514489</v>
      </c>
      <c r="AU78" s="120"/>
      <c r="AV78" s="6" t="s">
        <v>182</v>
      </c>
      <c r="AW78" s="144">
        <v>0.08386728702892199</v>
      </c>
      <c r="AX78" s="144">
        <v>0.00015764290251185642</v>
      </c>
      <c r="AY78" s="144">
        <v>4.06757274939995E-06</v>
      </c>
      <c r="AZ78" s="144">
        <v>0.5527933921830229</v>
      </c>
      <c r="BA78" s="144">
        <v>0.8686214927417282</v>
      </c>
      <c r="BB78" s="144">
        <v>1.764512008062269E-05</v>
      </c>
      <c r="BC78" s="145">
        <v>1.5553096783138542E-05</v>
      </c>
    </row>
    <row r="79" spans="1:55" ht="16.5" thickBot="1">
      <c r="A79" s="84"/>
      <c r="C79" s="117"/>
      <c r="D79" s="154" t="s">
        <v>8</v>
      </c>
      <c r="E79" s="154" t="s">
        <v>8</v>
      </c>
      <c r="F79" s="154" t="s">
        <v>8</v>
      </c>
      <c r="G79" s="154" t="s">
        <v>8</v>
      </c>
      <c r="H79" s="154" t="s">
        <v>8</v>
      </c>
      <c r="I79" s="154" t="s">
        <v>8</v>
      </c>
      <c r="J79" s="155" t="s">
        <v>8</v>
      </c>
      <c r="K79" s="120"/>
      <c r="L79" s="117"/>
      <c r="M79" s="154" t="s">
        <v>8</v>
      </c>
      <c r="N79" s="154" t="s">
        <v>8</v>
      </c>
      <c r="O79" s="154" t="s">
        <v>8</v>
      </c>
      <c r="P79" s="154" t="s">
        <v>8</v>
      </c>
      <c r="Q79" s="154" t="s">
        <v>8</v>
      </c>
      <c r="R79" s="154" t="s">
        <v>8</v>
      </c>
      <c r="S79" s="155" t="s">
        <v>8</v>
      </c>
      <c r="T79" s="120"/>
      <c r="U79" s="117"/>
      <c r="V79" s="154" t="s">
        <v>8</v>
      </c>
      <c r="W79" s="154" t="s">
        <v>8</v>
      </c>
      <c r="X79" s="154" t="s">
        <v>8</v>
      </c>
      <c r="Y79" s="154" t="s">
        <v>8</v>
      </c>
      <c r="Z79" s="154" t="s">
        <v>8</v>
      </c>
      <c r="AA79" s="154" t="s">
        <v>8</v>
      </c>
      <c r="AB79" s="155" t="s">
        <v>8</v>
      </c>
      <c r="AC79" s="120"/>
      <c r="AD79" s="117"/>
      <c r="AE79" s="154" t="s">
        <v>8</v>
      </c>
      <c r="AF79" s="154" t="s">
        <v>8</v>
      </c>
      <c r="AG79" s="154" t="s">
        <v>8</v>
      </c>
      <c r="AH79" s="154" t="s">
        <v>8</v>
      </c>
      <c r="AI79" s="154" t="s">
        <v>8</v>
      </c>
      <c r="AJ79" s="154" t="s">
        <v>8</v>
      </c>
      <c r="AK79" s="155" t="s">
        <v>8</v>
      </c>
      <c r="AL79" s="120"/>
      <c r="AM79" s="117"/>
      <c r="AN79" s="154" t="s">
        <v>8</v>
      </c>
      <c r="AO79" s="154" t="s">
        <v>8</v>
      </c>
      <c r="AP79" s="154" t="s">
        <v>8</v>
      </c>
      <c r="AQ79" s="154" t="s">
        <v>8</v>
      </c>
      <c r="AR79" s="154" t="s">
        <v>8</v>
      </c>
      <c r="AS79" s="154" t="s">
        <v>8</v>
      </c>
      <c r="AT79" s="155" t="s">
        <v>8</v>
      </c>
      <c r="AU79" s="120"/>
      <c r="AV79" s="117"/>
      <c r="AW79" s="154" t="s">
        <v>8</v>
      </c>
      <c r="AX79" s="154" t="s">
        <v>8</v>
      </c>
      <c r="AY79" s="154" t="s">
        <v>8</v>
      </c>
      <c r="AZ79" s="154" t="s">
        <v>8</v>
      </c>
      <c r="BA79" s="154" t="s">
        <v>8</v>
      </c>
      <c r="BB79" s="154" t="s">
        <v>8</v>
      </c>
      <c r="BC79" s="155" t="s">
        <v>8</v>
      </c>
    </row>
    <row r="80" ht="13.5" thickTop="1"/>
  </sheetData>
  <sheetProtection/>
  <mergeCells count="42">
    <mergeCell ref="AV3:BC3"/>
    <mergeCell ref="AV4:BC4"/>
    <mergeCell ref="AV6:BC6"/>
    <mergeCell ref="AV7:BC7"/>
    <mergeCell ref="AV8:BC8"/>
    <mergeCell ref="AV5:BC5"/>
    <mergeCell ref="AD3:AK3"/>
    <mergeCell ref="AD4:AK4"/>
    <mergeCell ref="AD6:AK6"/>
    <mergeCell ref="AD7:AK7"/>
    <mergeCell ref="AD8:AK8"/>
    <mergeCell ref="AD5:AK5"/>
    <mergeCell ref="AM3:AT3"/>
    <mergeCell ref="AM4:AT4"/>
    <mergeCell ref="AM6:AT6"/>
    <mergeCell ref="AM7:AT7"/>
    <mergeCell ref="AM8:AT8"/>
    <mergeCell ref="AM5:AT5"/>
    <mergeCell ref="L3:S3"/>
    <mergeCell ref="L4:S4"/>
    <mergeCell ref="L6:S6"/>
    <mergeCell ref="L7:S7"/>
    <mergeCell ref="L8:S8"/>
    <mergeCell ref="L5:S5"/>
    <mergeCell ref="U3:AB3"/>
    <mergeCell ref="U4:AB4"/>
    <mergeCell ref="U6:AB6"/>
    <mergeCell ref="U7:AB7"/>
    <mergeCell ref="U8:AB8"/>
    <mergeCell ref="U5:AB5"/>
    <mergeCell ref="C3:J3"/>
    <mergeCell ref="C4:J4"/>
    <mergeCell ref="C6:J6"/>
    <mergeCell ref="C7:J7"/>
    <mergeCell ref="C8:J8"/>
    <mergeCell ref="C5:J5"/>
    <mergeCell ref="AV1:BC1"/>
    <mergeCell ref="C1:J1"/>
    <mergeCell ref="L1:S1"/>
    <mergeCell ref="U1:AB1"/>
    <mergeCell ref="AD1:AK1"/>
    <mergeCell ref="AM1:AT1"/>
  </mergeCells>
  <conditionalFormatting sqref="C50:BC50 C54:BC54 C57:BC57 C61:BC61 C67:BC67 C71:BC71 C74:BC74 C78:BC78">
    <cfRule type="cellIs" priority="3" dxfId="23" operator="greaterThanOrEqual">
      <formula>0.1</formula>
    </cfRule>
    <cfRule type="cellIs" priority="4" dxfId="2" operator="lessThan">
      <formula>0.1</formula>
    </cfRule>
    <cfRule type="cellIs" priority="5" dxfId="99" operator="lessThan">
      <formula>0.05</formula>
    </cfRule>
  </conditionalFormatting>
  <conditionalFormatting sqref="C59:BC59 C76:BC76">
    <cfRule type="cellIs" priority="1" dxfId="0" operator="greaterThanOrEqual">
      <formula>0.05</formula>
    </cfRule>
    <cfRule type="cellIs" priority="2" dxfId="100" operator="lessThan">
      <formula>0.05</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11" min="2" max="78" man="1"/>
    <brk id="20" min="2" max="78" man="1"/>
    <brk id="29" min="2" max="78" man="1"/>
    <brk id="38" min="2" max="78" man="1"/>
    <brk id="47" min="2" max="78" man="1"/>
  </colBreaks>
</worksheet>
</file>

<file path=xl/worksheets/sheet8.xml><?xml version="1.0" encoding="utf-8"?>
<worksheet xmlns="http://schemas.openxmlformats.org/spreadsheetml/2006/main" xmlns:r="http://schemas.openxmlformats.org/officeDocument/2006/relationships">
  <sheetPr>
    <tabColor rgb="FF00B050"/>
  </sheetPr>
  <dimension ref="A1:BC79"/>
  <sheetViews>
    <sheetView zoomScale="80" zoomScaleNormal="80" zoomScaleSheetLayoutView="46"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11" width="10.7109375" style="118" customWidth="1"/>
    <col min="12" max="12" width="25.7109375" style="118" customWidth="1"/>
    <col min="13" max="20" width="10.7109375" style="118" customWidth="1"/>
    <col min="21" max="21" width="25.7109375" style="118" customWidth="1"/>
    <col min="22" max="29" width="10.7109375" style="118" customWidth="1"/>
    <col min="30" max="30" width="25.7109375" style="118" customWidth="1"/>
    <col min="31" max="38" width="10.7109375" style="118" customWidth="1"/>
    <col min="39" max="39" width="25.7109375" style="118" customWidth="1"/>
    <col min="40" max="47" width="10.7109375" style="118" customWidth="1"/>
    <col min="48" max="48" width="25.7109375" style="118" customWidth="1"/>
    <col min="49" max="56" width="10.7109375" style="118" customWidth="1"/>
    <col min="57" max="16384" width="9.140625" style="118" customWidth="1"/>
  </cols>
  <sheetData>
    <row r="1" spans="1:55" ht="21.75" thickBot="1" thickTop="1">
      <c r="A1" s="121" t="s">
        <v>136</v>
      </c>
      <c r="C1" s="210" t="s">
        <v>165</v>
      </c>
      <c r="D1" s="211"/>
      <c r="E1" s="211"/>
      <c r="F1" s="211"/>
      <c r="G1" s="211"/>
      <c r="H1" s="211"/>
      <c r="I1" s="211"/>
      <c r="J1" s="212"/>
      <c r="L1" s="210" t="s">
        <v>166</v>
      </c>
      <c r="M1" s="211"/>
      <c r="N1" s="211"/>
      <c r="O1" s="211"/>
      <c r="P1" s="211"/>
      <c r="Q1" s="211"/>
      <c r="R1" s="211"/>
      <c r="S1" s="212"/>
      <c r="U1" s="210" t="s">
        <v>167</v>
      </c>
      <c r="V1" s="211"/>
      <c r="W1" s="211"/>
      <c r="X1" s="211"/>
      <c r="Y1" s="211"/>
      <c r="Z1" s="211"/>
      <c r="AA1" s="211"/>
      <c r="AB1" s="212"/>
      <c r="AD1" s="210" t="s">
        <v>168</v>
      </c>
      <c r="AE1" s="211"/>
      <c r="AF1" s="211"/>
      <c r="AG1" s="211"/>
      <c r="AH1" s="211"/>
      <c r="AI1" s="211"/>
      <c r="AJ1" s="211"/>
      <c r="AK1" s="212"/>
      <c r="AM1" s="210" t="s">
        <v>169</v>
      </c>
      <c r="AN1" s="211"/>
      <c r="AO1" s="211"/>
      <c r="AP1" s="211"/>
      <c r="AQ1" s="211"/>
      <c r="AR1" s="211"/>
      <c r="AS1" s="211"/>
      <c r="AT1" s="212"/>
      <c r="AV1" s="210" t="s">
        <v>170</v>
      </c>
      <c r="AW1" s="211"/>
      <c r="AX1" s="211"/>
      <c r="AY1" s="211"/>
      <c r="AZ1" s="211"/>
      <c r="BA1" s="211"/>
      <c r="BB1" s="211"/>
      <c r="BC1" s="212"/>
    </row>
    <row r="2" ht="14.25" thickBot="1" thickTop="1"/>
    <row r="3" spans="1:55" s="90" customFormat="1" ht="16.5" thickTop="1">
      <c r="A3" s="122" t="s">
        <v>185</v>
      </c>
      <c r="C3" s="192" t="s">
        <v>47</v>
      </c>
      <c r="D3" s="193"/>
      <c r="E3" s="193"/>
      <c r="F3" s="193"/>
      <c r="G3" s="193"/>
      <c r="H3" s="193"/>
      <c r="I3" s="193"/>
      <c r="J3" s="194"/>
      <c r="L3" s="192" t="s">
        <v>48</v>
      </c>
      <c r="M3" s="193"/>
      <c r="N3" s="193"/>
      <c r="O3" s="193"/>
      <c r="P3" s="193"/>
      <c r="Q3" s="193"/>
      <c r="R3" s="193"/>
      <c r="S3" s="194"/>
      <c r="U3" s="192" t="s">
        <v>49</v>
      </c>
      <c r="V3" s="193"/>
      <c r="W3" s="193"/>
      <c r="X3" s="193"/>
      <c r="Y3" s="193"/>
      <c r="Z3" s="193"/>
      <c r="AA3" s="193"/>
      <c r="AB3" s="194"/>
      <c r="AD3" s="192" t="s">
        <v>50</v>
      </c>
      <c r="AE3" s="193"/>
      <c r="AF3" s="193"/>
      <c r="AG3" s="193"/>
      <c r="AH3" s="193"/>
      <c r="AI3" s="193"/>
      <c r="AJ3" s="193"/>
      <c r="AK3" s="194"/>
      <c r="AM3" s="192" t="s">
        <v>51</v>
      </c>
      <c r="AN3" s="193"/>
      <c r="AO3" s="193"/>
      <c r="AP3" s="193"/>
      <c r="AQ3" s="193"/>
      <c r="AR3" s="193"/>
      <c r="AS3" s="193"/>
      <c r="AT3" s="194"/>
      <c r="AV3" s="192" t="s">
        <v>52</v>
      </c>
      <c r="AW3" s="193"/>
      <c r="AX3" s="193"/>
      <c r="AY3" s="193"/>
      <c r="AZ3" s="193"/>
      <c r="BA3" s="193"/>
      <c r="BB3" s="193"/>
      <c r="BC3" s="194"/>
    </row>
    <row r="4" spans="1:55" ht="15.75">
      <c r="A4" s="123"/>
      <c r="C4" s="195" t="str">
        <f>"Comparison of actual Claimant Recoveries with those expected using "&amp;Comparison_Basis</f>
        <v>Comparison of actual Claimant Recoveries with those expected using IPM 1991-98</v>
      </c>
      <c r="D4" s="196"/>
      <c r="E4" s="196"/>
      <c r="F4" s="196"/>
      <c r="G4" s="196"/>
      <c r="H4" s="196"/>
      <c r="I4" s="196"/>
      <c r="J4" s="197"/>
      <c r="L4" s="195" t="str">
        <f>"Comparison of actual Claimant Recoveries with those expected using "&amp;Comparison_Basis</f>
        <v>Comparison of actual Claimant Recoveries with those expected using IPM 1991-98</v>
      </c>
      <c r="M4" s="196"/>
      <c r="N4" s="196"/>
      <c r="O4" s="196"/>
      <c r="P4" s="196"/>
      <c r="Q4" s="196"/>
      <c r="R4" s="196"/>
      <c r="S4" s="197"/>
      <c r="U4" s="195" t="str">
        <f>"Comparison of actual Claimant Recoveries with those expected using "&amp;Comparison_Basis</f>
        <v>Comparison of actual Claimant Recoveries with those expected using IPM 1991-98</v>
      </c>
      <c r="V4" s="196"/>
      <c r="W4" s="196"/>
      <c r="X4" s="196"/>
      <c r="Y4" s="196"/>
      <c r="Z4" s="196"/>
      <c r="AA4" s="196"/>
      <c r="AB4" s="197"/>
      <c r="AD4" s="195" t="str">
        <f>"Comparison of actual Claimant Recoveries with those expected using "&amp;Comparison_Basis</f>
        <v>Comparison of actual Claimant Recoveries with those expected using IPM 1991-98</v>
      </c>
      <c r="AE4" s="196"/>
      <c r="AF4" s="196"/>
      <c r="AG4" s="196"/>
      <c r="AH4" s="196"/>
      <c r="AI4" s="196"/>
      <c r="AJ4" s="196"/>
      <c r="AK4" s="197"/>
      <c r="AM4" s="195" t="str">
        <f>"Comparison of actual Claimant Recoveries with those expected using "&amp;Comparison_Basis</f>
        <v>Comparison of actual Claimant Recoveries with those expected using IPM 1991-98</v>
      </c>
      <c r="AN4" s="196"/>
      <c r="AO4" s="196"/>
      <c r="AP4" s="196"/>
      <c r="AQ4" s="196"/>
      <c r="AR4" s="196"/>
      <c r="AS4" s="196"/>
      <c r="AT4" s="197"/>
      <c r="AV4" s="195" t="str">
        <f>"Comparison of actual Claimant Recoveries with those expected using "&amp;Comparison_Basis</f>
        <v>Comparison of actual Claimant Recoveries with those expected using IPM 1991-98</v>
      </c>
      <c r="AW4" s="196"/>
      <c r="AX4" s="196"/>
      <c r="AY4" s="196"/>
      <c r="AZ4" s="196"/>
      <c r="BA4" s="196"/>
      <c r="BB4" s="196"/>
      <c r="BC4" s="197"/>
    </row>
    <row r="5" spans="1:55" ht="15.75">
      <c r="A5" s="124" t="str">
        <f>Office</f>
        <v>All Offices</v>
      </c>
      <c r="C5" s="195" t="str">
        <f>Investigation&amp;", "&amp;Data_Subset&amp;" business"</f>
        <v>Individual Income Protection, Standard* business</v>
      </c>
      <c r="D5" s="196"/>
      <c r="E5" s="196"/>
      <c r="F5" s="196"/>
      <c r="G5" s="196"/>
      <c r="H5" s="196"/>
      <c r="I5" s="196"/>
      <c r="J5" s="197"/>
      <c r="L5" s="195" t="str">
        <f>Investigation&amp;", "&amp;Data_Subset&amp;" business"</f>
        <v>Individual Income Protection, Standard* business</v>
      </c>
      <c r="M5" s="196"/>
      <c r="N5" s="196"/>
      <c r="O5" s="196"/>
      <c r="P5" s="196"/>
      <c r="Q5" s="196"/>
      <c r="R5" s="196"/>
      <c r="S5" s="197"/>
      <c r="U5" s="195" t="str">
        <f>Investigation&amp;", "&amp;Data_Subset&amp;" business"</f>
        <v>Individual Income Protection, Standard* business</v>
      </c>
      <c r="V5" s="196"/>
      <c r="W5" s="196"/>
      <c r="X5" s="196"/>
      <c r="Y5" s="196"/>
      <c r="Z5" s="196"/>
      <c r="AA5" s="196"/>
      <c r="AB5" s="197"/>
      <c r="AD5" s="195" t="str">
        <f>Investigation&amp;", "&amp;Data_Subset&amp;" business"</f>
        <v>Individual Income Protection, Standard* business</v>
      </c>
      <c r="AE5" s="196"/>
      <c r="AF5" s="196"/>
      <c r="AG5" s="196"/>
      <c r="AH5" s="196"/>
      <c r="AI5" s="196"/>
      <c r="AJ5" s="196"/>
      <c r="AK5" s="197"/>
      <c r="AM5" s="195" t="str">
        <f>Investigation&amp;", "&amp;Data_Subset&amp;" business"</f>
        <v>Individual Income Protection, Standard* business</v>
      </c>
      <c r="AN5" s="196"/>
      <c r="AO5" s="196"/>
      <c r="AP5" s="196"/>
      <c r="AQ5" s="196"/>
      <c r="AR5" s="196"/>
      <c r="AS5" s="196"/>
      <c r="AT5" s="197"/>
      <c r="AV5" s="195" t="str">
        <f>Investigation&amp;", "&amp;Data_Subset&amp;" business"</f>
        <v>Individual Income Protection, Standard* business</v>
      </c>
      <c r="AW5" s="196"/>
      <c r="AX5" s="196"/>
      <c r="AY5" s="196"/>
      <c r="AZ5" s="196"/>
      <c r="BA5" s="196"/>
      <c r="BB5" s="196"/>
      <c r="BC5" s="197"/>
    </row>
    <row r="6" spans="1:55" ht="15.75">
      <c r="A6" s="124" t="str">
        <f>Period</f>
        <v>1999-2002</v>
      </c>
      <c r="C6" s="195" t="str">
        <f>Office&amp;" experience for "&amp;Period</f>
        <v>All Offices experience for 1999-2002</v>
      </c>
      <c r="D6" s="196"/>
      <c r="E6" s="196"/>
      <c r="F6" s="196"/>
      <c r="G6" s="196"/>
      <c r="H6" s="196"/>
      <c r="I6" s="196"/>
      <c r="J6" s="197"/>
      <c r="L6" s="195" t="str">
        <f>Office&amp;" experience for "&amp;Period</f>
        <v>All Offices experience for 1999-2002</v>
      </c>
      <c r="M6" s="196"/>
      <c r="N6" s="196"/>
      <c r="O6" s="196"/>
      <c r="P6" s="196"/>
      <c r="Q6" s="196"/>
      <c r="R6" s="196"/>
      <c r="S6" s="197"/>
      <c r="U6" s="195" t="str">
        <f>Office&amp;" experience for "&amp;Period</f>
        <v>All Offices experience for 1999-2002</v>
      </c>
      <c r="V6" s="196"/>
      <c r="W6" s="196"/>
      <c r="X6" s="196"/>
      <c r="Y6" s="196"/>
      <c r="Z6" s="196"/>
      <c r="AA6" s="196"/>
      <c r="AB6" s="197"/>
      <c r="AD6" s="195" t="str">
        <f>Office&amp;" experience for "&amp;Period</f>
        <v>All Offices experience for 1999-2002</v>
      </c>
      <c r="AE6" s="196"/>
      <c r="AF6" s="196"/>
      <c r="AG6" s="196"/>
      <c r="AH6" s="196"/>
      <c r="AI6" s="196"/>
      <c r="AJ6" s="196"/>
      <c r="AK6" s="197"/>
      <c r="AM6" s="195" t="str">
        <f>Office&amp;" experience for "&amp;Period</f>
        <v>All Offices experience for 1999-2002</v>
      </c>
      <c r="AN6" s="196"/>
      <c r="AO6" s="196"/>
      <c r="AP6" s="196"/>
      <c r="AQ6" s="196"/>
      <c r="AR6" s="196"/>
      <c r="AS6" s="196"/>
      <c r="AT6" s="197"/>
      <c r="AV6" s="195" t="str">
        <f>Office&amp;" experience for "&amp;Period</f>
        <v>All Offices experience for 1999-2002</v>
      </c>
      <c r="AW6" s="196"/>
      <c r="AX6" s="196"/>
      <c r="AY6" s="196"/>
      <c r="AZ6" s="196"/>
      <c r="BA6" s="196"/>
      <c r="BB6" s="196"/>
      <c r="BC6" s="197"/>
    </row>
    <row r="7" spans="1:55" ht="15.75">
      <c r="A7" s="124" t="str">
        <f>Comparison_Basis</f>
        <v>IPM 1991-98</v>
      </c>
      <c r="C7" s="195" t="str">
        <f>$A3&amp;", "&amp;C1</f>
        <v>Females, CMI Occupation Class 1</v>
      </c>
      <c r="D7" s="196"/>
      <c r="E7" s="196"/>
      <c r="F7" s="196"/>
      <c r="G7" s="196"/>
      <c r="H7" s="196"/>
      <c r="I7" s="196"/>
      <c r="J7" s="197"/>
      <c r="L7" s="195" t="str">
        <f>$A3&amp;", "&amp;L1</f>
        <v>Females, CMI Occupation Class 2</v>
      </c>
      <c r="M7" s="196"/>
      <c r="N7" s="196"/>
      <c r="O7" s="196"/>
      <c r="P7" s="196"/>
      <c r="Q7" s="196"/>
      <c r="R7" s="196"/>
      <c r="S7" s="197"/>
      <c r="U7" s="195" t="str">
        <f>$A3&amp;", "&amp;U1</f>
        <v>Females, CMI Occupation Class 3</v>
      </c>
      <c r="V7" s="196"/>
      <c r="W7" s="196"/>
      <c r="X7" s="196"/>
      <c r="Y7" s="196"/>
      <c r="Z7" s="196"/>
      <c r="AA7" s="196"/>
      <c r="AB7" s="197"/>
      <c r="AD7" s="195" t="str">
        <f>$A3&amp;", "&amp;AD1</f>
        <v>Females, CMI Occupation Class 4</v>
      </c>
      <c r="AE7" s="196"/>
      <c r="AF7" s="196"/>
      <c r="AG7" s="196"/>
      <c r="AH7" s="196"/>
      <c r="AI7" s="196"/>
      <c r="AJ7" s="196"/>
      <c r="AK7" s="197"/>
      <c r="AM7" s="195" t="str">
        <f>$A3&amp;", "&amp;AM1</f>
        <v>Females, CMI Occupation Class Unknown</v>
      </c>
      <c r="AN7" s="196"/>
      <c r="AO7" s="196"/>
      <c r="AP7" s="196"/>
      <c r="AQ7" s="196"/>
      <c r="AR7" s="196"/>
      <c r="AS7" s="196"/>
      <c r="AT7" s="197"/>
      <c r="AV7" s="195" t="str">
        <f>$A3&amp;", "&amp;AV1</f>
        <v>Females, All CMI Occupation Classes</v>
      </c>
      <c r="AW7" s="196"/>
      <c r="AX7" s="196"/>
      <c r="AY7" s="196"/>
      <c r="AZ7" s="196"/>
      <c r="BA7" s="196"/>
      <c r="BB7" s="196"/>
      <c r="BC7" s="197"/>
    </row>
    <row r="8" spans="1:55" ht="16.5" thickBot="1">
      <c r="A8" s="125"/>
      <c r="C8" s="198" t="s">
        <v>160</v>
      </c>
      <c r="D8" s="199"/>
      <c r="E8" s="199"/>
      <c r="F8" s="199"/>
      <c r="G8" s="199"/>
      <c r="H8" s="199"/>
      <c r="I8" s="199"/>
      <c r="J8" s="200"/>
      <c r="L8" s="198" t="s">
        <v>160</v>
      </c>
      <c r="M8" s="199"/>
      <c r="N8" s="199"/>
      <c r="O8" s="199"/>
      <c r="P8" s="199"/>
      <c r="Q8" s="199"/>
      <c r="R8" s="199"/>
      <c r="S8" s="200"/>
      <c r="U8" s="198" t="s">
        <v>160</v>
      </c>
      <c r="V8" s="199"/>
      <c r="W8" s="199"/>
      <c r="X8" s="199"/>
      <c r="Y8" s="199"/>
      <c r="Z8" s="199"/>
      <c r="AA8" s="199"/>
      <c r="AB8" s="200"/>
      <c r="AD8" s="198" t="s">
        <v>160</v>
      </c>
      <c r="AE8" s="199"/>
      <c r="AF8" s="199"/>
      <c r="AG8" s="199"/>
      <c r="AH8" s="199"/>
      <c r="AI8" s="199"/>
      <c r="AJ8" s="199"/>
      <c r="AK8" s="200"/>
      <c r="AM8" s="198" t="s">
        <v>160</v>
      </c>
      <c r="AN8" s="199"/>
      <c r="AO8" s="199"/>
      <c r="AP8" s="199"/>
      <c r="AQ8" s="199"/>
      <c r="AR8" s="199"/>
      <c r="AS8" s="199"/>
      <c r="AT8" s="200"/>
      <c r="AV8" s="198" t="s">
        <v>160</v>
      </c>
      <c r="AW8" s="199"/>
      <c r="AX8" s="199"/>
      <c r="AY8" s="199"/>
      <c r="AZ8" s="199"/>
      <c r="BA8" s="199"/>
      <c r="BB8" s="199"/>
      <c r="BC8" s="200"/>
    </row>
    <row r="9" spans="1:55" ht="17.25" thickBot="1" thickTop="1">
      <c r="A9" s="77" t="s">
        <v>181</v>
      </c>
      <c r="C9" s="1" t="s">
        <v>181</v>
      </c>
      <c r="D9" s="2" t="s">
        <v>1</v>
      </c>
      <c r="E9" s="2" t="s">
        <v>2</v>
      </c>
      <c r="F9" s="2" t="s">
        <v>3</v>
      </c>
      <c r="G9" s="2" t="s">
        <v>4</v>
      </c>
      <c r="H9" s="2" t="s">
        <v>5</v>
      </c>
      <c r="I9" s="2" t="s">
        <v>6</v>
      </c>
      <c r="J9" s="3" t="s">
        <v>7</v>
      </c>
      <c r="L9" s="1" t="s">
        <v>181</v>
      </c>
      <c r="M9" s="4" t="s">
        <v>1</v>
      </c>
      <c r="N9" s="4" t="s">
        <v>2</v>
      </c>
      <c r="O9" s="4" t="s">
        <v>3</v>
      </c>
      <c r="P9" s="4" t="s">
        <v>4</v>
      </c>
      <c r="Q9" s="4" t="s">
        <v>5</v>
      </c>
      <c r="R9" s="4" t="s">
        <v>6</v>
      </c>
      <c r="S9" s="5" t="s">
        <v>7</v>
      </c>
      <c r="U9" s="1" t="s">
        <v>181</v>
      </c>
      <c r="V9" s="4" t="s">
        <v>1</v>
      </c>
      <c r="W9" s="4" t="s">
        <v>2</v>
      </c>
      <c r="X9" s="4" t="s">
        <v>3</v>
      </c>
      <c r="Y9" s="4" t="s">
        <v>4</v>
      </c>
      <c r="Z9" s="4" t="s">
        <v>5</v>
      </c>
      <c r="AA9" s="4" t="s">
        <v>6</v>
      </c>
      <c r="AB9" s="5" t="s">
        <v>7</v>
      </c>
      <c r="AD9" s="1" t="s">
        <v>181</v>
      </c>
      <c r="AE9" s="4" t="s">
        <v>1</v>
      </c>
      <c r="AF9" s="4" t="s">
        <v>2</v>
      </c>
      <c r="AG9" s="4" t="s">
        <v>3</v>
      </c>
      <c r="AH9" s="4" t="s">
        <v>4</v>
      </c>
      <c r="AI9" s="4" t="s">
        <v>5</v>
      </c>
      <c r="AJ9" s="4" t="s">
        <v>6</v>
      </c>
      <c r="AK9" s="5" t="s">
        <v>7</v>
      </c>
      <c r="AM9" s="1" t="s">
        <v>181</v>
      </c>
      <c r="AN9" s="4" t="s">
        <v>1</v>
      </c>
      <c r="AO9" s="4" t="s">
        <v>2</v>
      </c>
      <c r="AP9" s="4" t="s">
        <v>3</v>
      </c>
      <c r="AQ9" s="4" t="s">
        <v>4</v>
      </c>
      <c r="AR9" s="4" t="s">
        <v>5</v>
      </c>
      <c r="AS9" s="4" t="s">
        <v>6</v>
      </c>
      <c r="AT9" s="5" t="s">
        <v>7</v>
      </c>
      <c r="AV9" s="1" t="s">
        <v>181</v>
      </c>
      <c r="AW9" s="4" t="s">
        <v>1</v>
      </c>
      <c r="AX9" s="4" t="s">
        <v>2</v>
      </c>
      <c r="AY9" s="4" t="s">
        <v>3</v>
      </c>
      <c r="AZ9" s="4" t="s">
        <v>4</v>
      </c>
      <c r="BA9" s="4" t="s">
        <v>5</v>
      </c>
      <c r="BB9" s="4" t="s">
        <v>6</v>
      </c>
      <c r="BC9" s="5" t="s">
        <v>7</v>
      </c>
    </row>
    <row r="10" spans="1:55" ht="16.5" thickTop="1">
      <c r="A10" s="78" t="s">
        <v>8</v>
      </c>
      <c r="C10" s="6" t="s">
        <v>8</v>
      </c>
      <c r="D10" s="126" t="s">
        <v>8</v>
      </c>
      <c r="E10" s="126" t="s">
        <v>8</v>
      </c>
      <c r="F10" s="126" t="s">
        <v>8</v>
      </c>
      <c r="G10" s="126" t="s">
        <v>8</v>
      </c>
      <c r="H10" s="126" t="s">
        <v>8</v>
      </c>
      <c r="I10" s="126" t="s">
        <v>8</v>
      </c>
      <c r="J10" s="127" t="s">
        <v>8</v>
      </c>
      <c r="L10" s="6" t="s">
        <v>8</v>
      </c>
      <c r="M10" s="126" t="s">
        <v>8</v>
      </c>
      <c r="N10" s="126" t="s">
        <v>8</v>
      </c>
      <c r="O10" s="126" t="s">
        <v>8</v>
      </c>
      <c r="P10" s="126" t="s">
        <v>8</v>
      </c>
      <c r="Q10" s="126" t="s">
        <v>8</v>
      </c>
      <c r="R10" s="126" t="s">
        <v>8</v>
      </c>
      <c r="S10" s="127" t="s">
        <v>8</v>
      </c>
      <c r="U10" s="6" t="s">
        <v>8</v>
      </c>
      <c r="V10" s="126" t="s">
        <v>8</v>
      </c>
      <c r="W10" s="126" t="s">
        <v>8</v>
      </c>
      <c r="X10" s="126" t="s">
        <v>8</v>
      </c>
      <c r="Y10" s="126" t="s">
        <v>8</v>
      </c>
      <c r="Z10" s="126" t="s">
        <v>8</v>
      </c>
      <c r="AA10" s="126" t="s">
        <v>8</v>
      </c>
      <c r="AB10" s="127" t="s">
        <v>8</v>
      </c>
      <c r="AD10" s="6" t="s">
        <v>8</v>
      </c>
      <c r="AE10" s="126" t="s">
        <v>8</v>
      </c>
      <c r="AF10" s="126" t="s">
        <v>8</v>
      </c>
      <c r="AG10" s="126" t="s">
        <v>8</v>
      </c>
      <c r="AH10" s="126" t="s">
        <v>8</v>
      </c>
      <c r="AI10" s="126" t="s">
        <v>8</v>
      </c>
      <c r="AJ10" s="126" t="s">
        <v>8</v>
      </c>
      <c r="AK10" s="127" t="s">
        <v>8</v>
      </c>
      <c r="AM10" s="6" t="s">
        <v>8</v>
      </c>
      <c r="AN10" s="126" t="s">
        <v>8</v>
      </c>
      <c r="AO10" s="126" t="s">
        <v>8</v>
      </c>
      <c r="AP10" s="126" t="s">
        <v>8</v>
      </c>
      <c r="AQ10" s="126" t="s">
        <v>8</v>
      </c>
      <c r="AR10" s="126" t="s">
        <v>8</v>
      </c>
      <c r="AS10" s="126" t="s">
        <v>8</v>
      </c>
      <c r="AT10" s="127" t="s">
        <v>8</v>
      </c>
      <c r="AV10" s="6" t="s">
        <v>8</v>
      </c>
      <c r="AW10" s="126" t="s">
        <v>8</v>
      </c>
      <c r="AX10" s="126" t="s">
        <v>8</v>
      </c>
      <c r="AY10" s="126" t="s">
        <v>8</v>
      </c>
      <c r="AZ10" s="126" t="s">
        <v>8</v>
      </c>
      <c r="BA10" s="126" t="s">
        <v>8</v>
      </c>
      <c r="BB10" s="126" t="s">
        <v>8</v>
      </c>
      <c r="BC10" s="127" t="s">
        <v>8</v>
      </c>
    </row>
    <row r="11" spans="1:55" ht="15.75">
      <c r="A11" s="79" t="s">
        <v>67</v>
      </c>
      <c r="C11" s="7" t="s">
        <v>67</v>
      </c>
      <c r="D11" s="128">
        <v>434</v>
      </c>
      <c r="E11" s="128">
        <v>289</v>
      </c>
      <c r="F11" s="128">
        <v>247</v>
      </c>
      <c r="G11" s="128">
        <v>212</v>
      </c>
      <c r="H11" s="128">
        <v>53</v>
      </c>
      <c r="I11" s="128">
        <v>801</v>
      </c>
      <c r="J11" s="129">
        <v>1235</v>
      </c>
      <c r="L11" s="7" t="s">
        <v>67</v>
      </c>
      <c r="M11" s="128">
        <v>1</v>
      </c>
      <c r="N11" s="128">
        <v>99</v>
      </c>
      <c r="O11" s="128">
        <v>86</v>
      </c>
      <c r="P11" s="128">
        <v>56</v>
      </c>
      <c r="Q11" s="128">
        <v>30</v>
      </c>
      <c r="R11" s="128">
        <v>271</v>
      </c>
      <c r="S11" s="129">
        <v>272</v>
      </c>
      <c r="U11" s="7" t="s">
        <v>67</v>
      </c>
      <c r="V11" s="128">
        <v>0</v>
      </c>
      <c r="W11" s="128">
        <v>15</v>
      </c>
      <c r="X11" s="128">
        <v>11</v>
      </c>
      <c r="Y11" s="128">
        <v>20</v>
      </c>
      <c r="Z11" s="128">
        <v>7</v>
      </c>
      <c r="AA11" s="128">
        <v>53</v>
      </c>
      <c r="AB11" s="129">
        <v>53</v>
      </c>
      <c r="AD11" s="7" t="s">
        <v>67</v>
      </c>
      <c r="AE11" s="128">
        <v>0</v>
      </c>
      <c r="AF11" s="128">
        <v>2</v>
      </c>
      <c r="AG11" s="128">
        <v>10</v>
      </c>
      <c r="AH11" s="128">
        <v>5</v>
      </c>
      <c r="AI11" s="128">
        <v>3</v>
      </c>
      <c r="AJ11" s="128">
        <v>20</v>
      </c>
      <c r="AK11" s="129">
        <v>20</v>
      </c>
      <c r="AM11" s="7" t="s">
        <v>67</v>
      </c>
      <c r="AN11" s="128">
        <v>0</v>
      </c>
      <c r="AO11" s="128">
        <v>1</v>
      </c>
      <c r="AP11" s="128">
        <v>0</v>
      </c>
      <c r="AQ11" s="128">
        <v>11</v>
      </c>
      <c r="AR11" s="128">
        <v>0</v>
      </c>
      <c r="AS11" s="128">
        <v>12</v>
      </c>
      <c r="AT11" s="129">
        <v>12</v>
      </c>
      <c r="AV11" s="7" t="s">
        <v>67</v>
      </c>
      <c r="AW11" s="128">
        <v>435</v>
      </c>
      <c r="AX11" s="128">
        <v>406</v>
      </c>
      <c r="AY11" s="128">
        <v>354</v>
      </c>
      <c r="AZ11" s="128">
        <v>304</v>
      </c>
      <c r="BA11" s="128">
        <v>93</v>
      </c>
      <c r="BB11" s="128">
        <v>1157</v>
      </c>
      <c r="BC11" s="129">
        <v>1592</v>
      </c>
    </row>
    <row r="12" spans="1:55" ht="15.75">
      <c r="A12" s="79" t="s">
        <v>68</v>
      </c>
      <c r="C12" s="7" t="s">
        <v>68</v>
      </c>
      <c r="D12" s="130">
        <v>467.1405135511129</v>
      </c>
      <c r="E12" s="130">
        <v>360.4951606619823</v>
      </c>
      <c r="F12" s="130">
        <v>275.9724776767023</v>
      </c>
      <c r="G12" s="130">
        <v>195.37705064379514</v>
      </c>
      <c r="H12" s="130">
        <v>49.48303564152753</v>
      </c>
      <c r="I12" s="130">
        <v>881.3277246240071</v>
      </c>
      <c r="J12" s="131">
        <v>1348.4682381751202</v>
      </c>
      <c r="L12" s="7" t="s">
        <v>68</v>
      </c>
      <c r="M12" s="130">
        <v>0.13851975139675582</v>
      </c>
      <c r="N12" s="130">
        <v>161.25375207480198</v>
      </c>
      <c r="O12" s="130">
        <v>127.13389002442374</v>
      </c>
      <c r="P12" s="130">
        <v>58.25471147210929</v>
      </c>
      <c r="Q12" s="130">
        <v>20.01792910922492</v>
      </c>
      <c r="R12" s="130">
        <v>366.66028268056</v>
      </c>
      <c r="S12" s="131">
        <v>366.79880243195674</v>
      </c>
      <c r="U12" s="7" t="s">
        <v>68</v>
      </c>
      <c r="V12" s="130">
        <v>0</v>
      </c>
      <c r="W12" s="130">
        <v>15.250158146763434</v>
      </c>
      <c r="X12" s="130">
        <v>21.6585605676345</v>
      </c>
      <c r="Y12" s="130">
        <v>20.33678302145399</v>
      </c>
      <c r="Z12" s="130">
        <v>5.684617523718327</v>
      </c>
      <c r="AA12" s="130">
        <v>62.93011925957025</v>
      </c>
      <c r="AB12" s="131">
        <v>62.93011925957025</v>
      </c>
      <c r="AD12" s="7" t="s">
        <v>68</v>
      </c>
      <c r="AE12" s="130">
        <v>0</v>
      </c>
      <c r="AF12" s="130">
        <v>3.1835554130783112</v>
      </c>
      <c r="AG12" s="130">
        <v>9.882557661381833</v>
      </c>
      <c r="AH12" s="130">
        <v>2.6797440286809566</v>
      </c>
      <c r="AI12" s="130">
        <v>0.5674607512385751</v>
      </c>
      <c r="AJ12" s="130">
        <v>16.313317854379676</v>
      </c>
      <c r="AK12" s="131">
        <v>16.313317854379676</v>
      </c>
      <c r="AM12" s="7" t="s">
        <v>68</v>
      </c>
      <c r="AN12" s="130">
        <v>0</v>
      </c>
      <c r="AO12" s="130">
        <v>1.7760656134532797</v>
      </c>
      <c r="AP12" s="130">
        <v>1.278570110650995</v>
      </c>
      <c r="AQ12" s="130">
        <v>12.937654370502711</v>
      </c>
      <c r="AR12" s="130">
        <v>0.12792250314311499</v>
      </c>
      <c r="AS12" s="130">
        <v>16.1202125977501</v>
      </c>
      <c r="AT12" s="131">
        <v>16.1202125977501</v>
      </c>
      <c r="AV12" s="7" t="s">
        <v>68</v>
      </c>
      <c r="AW12" s="130">
        <v>467.2790333025097</v>
      </c>
      <c r="AX12" s="130">
        <v>541.9586919100793</v>
      </c>
      <c r="AY12" s="130">
        <v>435.9260560407933</v>
      </c>
      <c r="AZ12" s="130">
        <v>289.58594353654206</v>
      </c>
      <c r="BA12" s="130">
        <v>75.88096552885247</v>
      </c>
      <c r="BB12" s="130">
        <v>1343.3516570162672</v>
      </c>
      <c r="BC12" s="131">
        <v>1810.6306903187767</v>
      </c>
    </row>
    <row r="13" spans="1:55" ht="16.5" thickBot="1">
      <c r="A13" s="80" t="s">
        <v>8</v>
      </c>
      <c r="C13" s="8" t="s">
        <v>8</v>
      </c>
      <c r="D13" s="132" t="s">
        <v>8</v>
      </c>
      <c r="E13" s="132" t="s">
        <v>8</v>
      </c>
      <c r="F13" s="132" t="s">
        <v>8</v>
      </c>
      <c r="G13" s="132" t="s">
        <v>8</v>
      </c>
      <c r="H13" s="132" t="s">
        <v>8</v>
      </c>
      <c r="I13" s="132" t="s">
        <v>8</v>
      </c>
      <c r="J13" s="133" t="s">
        <v>8</v>
      </c>
      <c r="L13" s="8" t="s">
        <v>8</v>
      </c>
      <c r="M13" s="132" t="s">
        <v>8</v>
      </c>
      <c r="N13" s="132" t="s">
        <v>8</v>
      </c>
      <c r="O13" s="132" t="s">
        <v>8</v>
      </c>
      <c r="P13" s="132" t="s">
        <v>8</v>
      </c>
      <c r="Q13" s="132" t="s">
        <v>8</v>
      </c>
      <c r="R13" s="132" t="s">
        <v>8</v>
      </c>
      <c r="S13" s="133" t="s">
        <v>8</v>
      </c>
      <c r="U13" s="8" t="s">
        <v>8</v>
      </c>
      <c r="V13" s="132" t="s">
        <v>8</v>
      </c>
      <c r="W13" s="132" t="s">
        <v>8</v>
      </c>
      <c r="X13" s="132" t="s">
        <v>8</v>
      </c>
      <c r="Y13" s="132" t="s">
        <v>8</v>
      </c>
      <c r="Z13" s="132" t="s">
        <v>8</v>
      </c>
      <c r="AA13" s="132" t="s">
        <v>8</v>
      </c>
      <c r="AB13" s="133" t="s">
        <v>8</v>
      </c>
      <c r="AD13" s="8" t="s">
        <v>8</v>
      </c>
      <c r="AE13" s="132" t="s">
        <v>8</v>
      </c>
      <c r="AF13" s="132" t="s">
        <v>8</v>
      </c>
      <c r="AG13" s="132" t="s">
        <v>8</v>
      </c>
      <c r="AH13" s="132" t="s">
        <v>8</v>
      </c>
      <c r="AI13" s="132" t="s">
        <v>8</v>
      </c>
      <c r="AJ13" s="132" t="s">
        <v>8</v>
      </c>
      <c r="AK13" s="133" t="s">
        <v>8</v>
      </c>
      <c r="AM13" s="8" t="s">
        <v>8</v>
      </c>
      <c r="AN13" s="132" t="s">
        <v>8</v>
      </c>
      <c r="AO13" s="132" t="s">
        <v>8</v>
      </c>
      <c r="AP13" s="132" t="s">
        <v>8</v>
      </c>
      <c r="AQ13" s="132" t="s">
        <v>8</v>
      </c>
      <c r="AR13" s="132" t="s">
        <v>8</v>
      </c>
      <c r="AS13" s="132" t="s">
        <v>8</v>
      </c>
      <c r="AT13" s="133" t="s">
        <v>8</v>
      </c>
      <c r="AV13" s="8" t="s">
        <v>8</v>
      </c>
      <c r="AW13" s="132" t="s">
        <v>8</v>
      </c>
      <c r="AX13" s="132" t="s">
        <v>8</v>
      </c>
      <c r="AY13" s="132" t="s">
        <v>8</v>
      </c>
      <c r="AZ13" s="132" t="s">
        <v>8</v>
      </c>
      <c r="BA13" s="132" t="s">
        <v>8</v>
      </c>
      <c r="BB13" s="132" t="s">
        <v>8</v>
      </c>
      <c r="BC13" s="133" t="s">
        <v>8</v>
      </c>
    </row>
    <row r="14" spans="1:55" ht="15.75">
      <c r="A14" s="81" t="s">
        <v>9</v>
      </c>
      <c r="C14" s="9" t="s">
        <v>9</v>
      </c>
      <c r="D14" s="134">
        <v>92.9056625366211</v>
      </c>
      <c r="E14" s="134">
        <v>80.16751098632812</v>
      </c>
      <c r="F14" s="134">
        <v>89.50167846679688</v>
      </c>
      <c r="G14" s="134">
        <v>108.50814056396484</v>
      </c>
      <c r="H14" s="134">
        <v>107.10741424560547</v>
      </c>
      <c r="I14" s="134">
        <v>90.88560485839844</v>
      </c>
      <c r="J14" s="135">
        <v>91.58539581298828</v>
      </c>
      <c r="L14" s="9" t="s">
        <v>9</v>
      </c>
      <c r="M14" s="136">
        <v>721.918701171875</v>
      </c>
      <c r="N14" s="134">
        <v>61.3939208984375</v>
      </c>
      <c r="O14" s="134">
        <v>67.64521789550781</v>
      </c>
      <c r="P14" s="134">
        <v>96.12956237792969</v>
      </c>
      <c r="Q14" s="134">
        <v>149.8656463623047</v>
      </c>
      <c r="R14" s="134">
        <v>73.9103775024414</v>
      </c>
      <c r="S14" s="135">
        <v>74.15509796142578</v>
      </c>
      <c r="U14" s="9" t="s">
        <v>9</v>
      </c>
      <c r="V14" s="134" t="s">
        <v>246</v>
      </c>
      <c r="W14" s="136">
        <v>98.35963439941406</v>
      </c>
      <c r="X14" s="136">
        <v>50.788230895996094</v>
      </c>
      <c r="Y14" s="136">
        <v>98.3439712524414</v>
      </c>
      <c r="Z14" s="136">
        <v>123.13932800292969</v>
      </c>
      <c r="AA14" s="134">
        <v>84.22040557861328</v>
      </c>
      <c r="AB14" s="135">
        <v>84.22040557861328</v>
      </c>
      <c r="AD14" s="9" t="s">
        <v>9</v>
      </c>
      <c r="AE14" s="134" t="s">
        <v>246</v>
      </c>
      <c r="AF14" s="136">
        <v>62.82284164428711</v>
      </c>
      <c r="AG14" s="136">
        <v>101.1883773803711</v>
      </c>
      <c r="AH14" s="136">
        <v>186.58499145507812</v>
      </c>
      <c r="AI14" s="136">
        <v>528.6708984375</v>
      </c>
      <c r="AJ14" s="136">
        <v>122.5992202758789</v>
      </c>
      <c r="AK14" s="137">
        <v>122.5992202758789</v>
      </c>
      <c r="AM14" s="9" t="s">
        <v>9</v>
      </c>
      <c r="AN14" s="134" t="s">
        <v>246</v>
      </c>
      <c r="AO14" s="136">
        <v>56.30422592163086</v>
      </c>
      <c r="AP14" s="136">
        <v>0</v>
      </c>
      <c r="AQ14" s="136">
        <v>85.02313995361328</v>
      </c>
      <c r="AR14" s="136">
        <v>0</v>
      </c>
      <c r="AS14" s="136">
        <v>74.44070434570312</v>
      </c>
      <c r="AT14" s="137">
        <v>74.44070434570312</v>
      </c>
      <c r="AV14" s="9" t="s">
        <v>9</v>
      </c>
      <c r="AW14" s="134">
        <v>93.09213256835938</v>
      </c>
      <c r="AX14" s="134">
        <v>74.91345977783203</v>
      </c>
      <c r="AY14" s="134">
        <v>81.20643615722656</v>
      </c>
      <c r="AZ14" s="134">
        <v>104.97747039794922</v>
      </c>
      <c r="BA14" s="134">
        <v>122.56037902832031</v>
      </c>
      <c r="BB14" s="134">
        <v>86.12786102294922</v>
      </c>
      <c r="BC14" s="135">
        <v>87.92516326904297</v>
      </c>
    </row>
    <row r="15" spans="1:55" ht="15.75">
      <c r="A15" s="75" t="s">
        <v>8</v>
      </c>
      <c r="C15" s="6" t="s">
        <v>8</v>
      </c>
      <c r="D15" s="134" t="s">
        <v>8</v>
      </c>
      <c r="E15" s="134" t="s">
        <v>8</v>
      </c>
      <c r="F15" s="134" t="s">
        <v>8</v>
      </c>
      <c r="G15" s="134" t="s">
        <v>8</v>
      </c>
      <c r="H15" s="134" t="s">
        <v>8</v>
      </c>
      <c r="I15" s="134" t="s">
        <v>8</v>
      </c>
      <c r="J15" s="135" t="s">
        <v>8</v>
      </c>
      <c r="L15" s="6" t="s">
        <v>8</v>
      </c>
      <c r="M15" s="134" t="s">
        <v>8</v>
      </c>
      <c r="N15" s="134" t="s">
        <v>8</v>
      </c>
      <c r="O15" s="134" t="s">
        <v>8</v>
      </c>
      <c r="P15" s="134" t="s">
        <v>8</v>
      </c>
      <c r="Q15" s="134" t="s">
        <v>8</v>
      </c>
      <c r="R15" s="134" t="s">
        <v>8</v>
      </c>
      <c r="S15" s="135" t="s">
        <v>8</v>
      </c>
      <c r="U15" s="6" t="s">
        <v>8</v>
      </c>
      <c r="V15" s="134" t="s">
        <v>8</v>
      </c>
      <c r="W15" s="134" t="s">
        <v>8</v>
      </c>
      <c r="X15" s="134" t="s">
        <v>8</v>
      </c>
      <c r="Y15" s="134" t="s">
        <v>8</v>
      </c>
      <c r="Z15" s="134" t="s">
        <v>8</v>
      </c>
      <c r="AA15" s="134" t="s">
        <v>8</v>
      </c>
      <c r="AB15" s="135" t="s">
        <v>8</v>
      </c>
      <c r="AD15" s="6" t="s">
        <v>8</v>
      </c>
      <c r="AE15" s="134" t="s">
        <v>8</v>
      </c>
      <c r="AF15" s="134" t="s">
        <v>8</v>
      </c>
      <c r="AG15" s="134" t="s">
        <v>8</v>
      </c>
      <c r="AH15" s="134" t="s">
        <v>8</v>
      </c>
      <c r="AI15" s="134" t="s">
        <v>8</v>
      </c>
      <c r="AJ15" s="134" t="s">
        <v>8</v>
      </c>
      <c r="AK15" s="135" t="s">
        <v>8</v>
      </c>
      <c r="AM15" s="6" t="s">
        <v>8</v>
      </c>
      <c r="AN15" s="134" t="s">
        <v>8</v>
      </c>
      <c r="AO15" s="134" t="s">
        <v>8</v>
      </c>
      <c r="AP15" s="134" t="s">
        <v>8</v>
      </c>
      <c r="AQ15" s="134" t="s">
        <v>8</v>
      </c>
      <c r="AR15" s="134" t="s">
        <v>8</v>
      </c>
      <c r="AS15" s="134" t="s">
        <v>8</v>
      </c>
      <c r="AT15" s="135" t="s">
        <v>8</v>
      </c>
      <c r="AV15" s="6" t="s">
        <v>8</v>
      </c>
      <c r="AW15" s="134" t="s">
        <v>8</v>
      </c>
      <c r="AX15" s="134" t="s">
        <v>8</v>
      </c>
      <c r="AY15" s="134" t="s">
        <v>8</v>
      </c>
      <c r="AZ15" s="134" t="s">
        <v>8</v>
      </c>
      <c r="BA15" s="134" t="s">
        <v>8</v>
      </c>
      <c r="BB15" s="134" t="s">
        <v>8</v>
      </c>
      <c r="BC15" s="135" t="s">
        <v>8</v>
      </c>
    </row>
    <row r="16" spans="1:55" ht="15.75">
      <c r="A16" s="79" t="s">
        <v>10</v>
      </c>
      <c r="C16" s="7" t="s">
        <v>10</v>
      </c>
      <c r="D16" s="134" t="s">
        <v>8</v>
      </c>
      <c r="E16" s="134" t="s">
        <v>8</v>
      </c>
      <c r="F16" s="134" t="s">
        <v>8</v>
      </c>
      <c r="G16" s="134" t="s">
        <v>8</v>
      </c>
      <c r="H16" s="134" t="s">
        <v>8</v>
      </c>
      <c r="I16" s="134" t="s">
        <v>8</v>
      </c>
      <c r="J16" s="135" t="s">
        <v>8</v>
      </c>
      <c r="L16" s="7" t="s">
        <v>10</v>
      </c>
      <c r="M16" s="134" t="s">
        <v>8</v>
      </c>
      <c r="N16" s="134" t="s">
        <v>8</v>
      </c>
      <c r="O16" s="134" t="s">
        <v>8</v>
      </c>
      <c r="P16" s="134" t="s">
        <v>8</v>
      </c>
      <c r="Q16" s="134" t="s">
        <v>8</v>
      </c>
      <c r="R16" s="134" t="s">
        <v>8</v>
      </c>
      <c r="S16" s="135" t="s">
        <v>8</v>
      </c>
      <c r="U16" s="7" t="s">
        <v>10</v>
      </c>
      <c r="V16" s="134" t="s">
        <v>8</v>
      </c>
      <c r="W16" s="134" t="s">
        <v>8</v>
      </c>
      <c r="X16" s="134" t="s">
        <v>8</v>
      </c>
      <c r="Y16" s="134" t="s">
        <v>8</v>
      </c>
      <c r="Z16" s="134" t="s">
        <v>8</v>
      </c>
      <c r="AA16" s="134" t="s">
        <v>8</v>
      </c>
      <c r="AB16" s="135" t="s">
        <v>8</v>
      </c>
      <c r="AD16" s="7" t="s">
        <v>10</v>
      </c>
      <c r="AE16" s="134" t="s">
        <v>8</v>
      </c>
      <c r="AF16" s="134" t="s">
        <v>8</v>
      </c>
      <c r="AG16" s="134" t="s">
        <v>8</v>
      </c>
      <c r="AH16" s="134" t="s">
        <v>8</v>
      </c>
      <c r="AI16" s="134" t="s">
        <v>8</v>
      </c>
      <c r="AJ16" s="134" t="s">
        <v>8</v>
      </c>
      <c r="AK16" s="135" t="s">
        <v>8</v>
      </c>
      <c r="AM16" s="7" t="s">
        <v>10</v>
      </c>
      <c r="AN16" s="134" t="s">
        <v>8</v>
      </c>
      <c r="AO16" s="134" t="s">
        <v>8</v>
      </c>
      <c r="AP16" s="134" t="s">
        <v>8</v>
      </c>
      <c r="AQ16" s="134" t="s">
        <v>8</v>
      </c>
      <c r="AR16" s="134" t="s">
        <v>8</v>
      </c>
      <c r="AS16" s="134" t="s">
        <v>8</v>
      </c>
      <c r="AT16" s="135" t="s">
        <v>8</v>
      </c>
      <c r="AV16" s="7" t="s">
        <v>10</v>
      </c>
      <c r="AW16" s="134" t="s">
        <v>8</v>
      </c>
      <c r="AX16" s="134" t="s">
        <v>8</v>
      </c>
      <c r="AY16" s="134" t="s">
        <v>8</v>
      </c>
      <c r="AZ16" s="134" t="s">
        <v>8</v>
      </c>
      <c r="BA16" s="134" t="s">
        <v>8</v>
      </c>
      <c r="BB16" s="134" t="s">
        <v>8</v>
      </c>
      <c r="BC16" s="135" t="s">
        <v>8</v>
      </c>
    </row>
    <row r="17" spans="1:55" ht="15.75">
      <c r="A17" s="75" t="s">
        <v>146</v>
      </c>
      <c r="C17" s="6" t="s">
        <v>146</v>
      </c>
      <c r="D17" s="134">
        <v>81.46159362792969</v>
      </c>
      <c r="E17" s="134" t="s">
        <v>246</v>
      </c>
      <c r="F17" s="134" t="s">
        <v>246</v>
      </c>
      <c r="G17" s="134" t="s">
        <v>246</v>
      </c>
      <c r="H17" s="134" t="s">
        <v>246</v>
      </c>
      <c r="I17" s="134" t="s">
        <v>246</v>
      </c>
      <c r="J17" s="135">
        <v>81.46159362792969</v>
      </c>
      <c r="L17" s="6" t="s">
        <v>146</v>
      </c>
      <c r="M17" s="134" t="s">
        <v>246</v>
      </c>
      <c r="N17" s="134" t="s">
        <v>246</v>
      </c>
      <c r="O17" s="134" t="s">
        <v>246</v>
      </c>
      <c r="P17" s="134" t="s">
        <v>246</v>
      </c>
      <c r="Q17" s="134" t="s">
        <v>246</v>
      </c>
      <c r="R17" s="134" t="s">
        <v>246</v>
      </c>
      <c r="S17" s="135" t="s">
        <v>246</v>
      </c>
      <c r="U17" s="6" t="s">
        <v>146</v>
      </c>
      <c r="V17" s="134" t="s">
        <v>246</v>
      </c>
      <c r="W17" s="134" t="s">
        <v>246</v>
      </c>
      <c r="X17" s="134" t="s">
        <v>246</v>
      </c>
      <c r="Y17" s="134" t="s">
        <v>246</v>
      </c>
      <c r="Z17" s="134" t="s">
        <v>246</v>
      </c>
      <c r="AA17" s="134" t="s">
        <v>294</v>
      </c>
      <c r="AB17" s="135" t="s">
        <v>294</v>
      </c>
      <c r="AD17" s="6" t="s">
        <v>146</v>
      </c>
      <c r="AE17" s="134" t="s">
        <v>246</v>
      </c>
      <c r="AF17" s="134" t="s">
        <v>246</v>
      </c>
      <c r="AG17" s="134" t="s">
        <v>246</v>
      </c>
      <c r="AH17" s="134" t="s">
        <v>246</v>
      </c>
      <c r="AI17" s="134" t="s">
        <v>246</v>
      </c>
      <c r="AJ17" s="134" t="s">
        <v>294</v>
      </c>
      <c r="AK17" s="135" t="s">
        <v>294</v>
      </c>
      <c r="AM17" s="6" t="s">
        <v>146</v>
      </c>
      <c r="AN17" s="134" t="s">
        <v>246</v>
      </c>
      <c r="AO17" s="134" t="s">
        <v>246</v>
      </c>
      <c r="AP17" s="134" t="s">
        <v>246</v>
      </c>
      <c r="AQ17" s="134" t="s">
        <v>246</v>
      </c>
      <c r="AR17" s="134" t="s">
        <v>246</v>
      </c>
      <c r="AS17" s="134" t="s">
        <v>294</v>
      </c>
      <c r="AT17" s="135" t="s">
        <v>294</v>
      </c>
      <c r="AV17" s="6" t="s">
        <v>146</v>
      </c>
      <c r="AW17" s="134">
        <v>81.46159362792969</v>
      </c>
      <c r="AX17" s="134" t="s">
        <v>246</v>
      </c>
      <c r="AY17" s="134" t="s">
        <v>246</v>
      </c>
      <c r="AZ17" s="134" t="s">
        <v>246</v>
      </c>
      <c r="BA17" s="134" t="s">
        <v>246</v>
      </c>
      <c r="BB17" s="134" t="s">
        <v>246</v>
      </c>
      <c r="BC17" s="135">
        <v>81.46159362792969</v>
      </c>
    </row>
    <row r="18" spans="1:55" ht="15.75">
      <c r="A18" s="75" t="s">
        <v>147</v>
      </c>
      <c r="C18" s="6" t="s">
        <v>147</v>
      </c>
      <c r="D18" s="134">
        <v>90.10404968261719</v>
      </c>
      <c r="E18" s="134" t="s">
        <v>246</v>
      </c>
      <c r="F18" s="134" t="s">
        <v>246</v>
      </c>
      <c r="G18" s="134" t="s">
        <v>246</v>
      </c>
      <c r="H18" s="134" t="s">
        <v>246</v>
      </c>
      <c r="I18" s="134" t="s">
        <v>246</v>
      </c>
      <c r="J18" s="135">
        <v>90.10404968261719</v>
      </c>
      <c r="L18" s="6" t="s">
        <v>147</v>
      </c>
      <c r="M18" s="134" t="s">
        <v>294</v>
      </c>
      <c r="N18" s="134" t="s">
        <v>246</v>
      </c>
      <c r="O18" s="134" t="s">
        <v>246</v>
      </c>
      <c r="P18" s="134" t="s">
        <v>246</v>
      </c>
      <c r="Q18" s="134" t="s">
        <v>246</v>
      </c>
      <c r="R18" s="134" t="s">
        <v>246</v>
      </c>
      <c r="S18" s="135" t="s">
        <v>246</v>
      </c>
      <c r="U18" s="6" t="s">
        <v>147</v>
      </c>
      <c r="V18" s="134" t="s">
        <v>246</v>
      </c>
      <c r="W18" s="134" t="s">
        <v>246</v>
      </c>
      <c r="X18" s="134" t="s">
        <v>246</v>
      </c>
      <c r="Y18" s="134" t="s">
        <v>246</v>
      </c>
      <c r="Z18" s="134" t="s">
        <v>246</v>
      </c>
      <c r="AA18" s="134" t="s">
        <v>294</v>
      </c>
      <c r="AB18" s="135" t="s">
        <v>294</v>
      </c>
      <c r="AD18" s="6" t="s">
        <v>147</v>
      </c>
      <c r="AE18" s="134" t="s">
        <v>246</v>
      </c>
      <c r="AF18" s="134" t="s">
        <v>246</v>
      </c>
      <c r="AG18" s="134" t="s">
        <v>246</v>
      </c>
      <c r="AH18" s="134" t="s">
        <v>246</v>
      </c>
      <c r="AI18" s="134" t="s">
        <v>246</v>
      </c>
      <c r="AJ18" s="134" t="s">
        <v>294</v>
      </c>
      <c r="AK18" s="135" t="s">
        <v>294</v>
      </c>
      <c r="AM18" s="6" t="s">
        <v>147</v>
      </c>
      <c r="AN18" s="134" t="s">
        <v>246</v>
      </c>
      <c r="AO18" s="134" t="s">
        <v>246</v>
      </c>
      <c r="AP18" s="134" t="s">
        <v>246</v>
      </c>
      <c r="AQ18" s="134" t="s">
        <v>246</v>
      </c>
      <c r="AR18" s="134" t="s">
        <v>246</v>
      </c>
      <c r="AS18" s="134" t="s">
        <v>294</v>
      </c>
      <c r="AT18" s="135" t="s">
        <v>294</v>
      </c>
      <c r="AV18" s="6" t="s">
        <v>147</v>
      </c>
      <c r="AW18" s="134">
        <v>90.10404968261719</v>
      </c>
      <c r="AX18" s="134" t="s">
        <v>246</v>
      </c>
      <c r="AY18" s="134" t="s">
        <v>246</v>
      </c>
      <c r="AZ18" s="134" t="s">
        <v>246</v>
      </c>
      <c r="BA18" s="134" t="s">
        <v>246</v>
      </c>
      <c r="BB18" s="134" t="s">
        <v>246</v>
      </c>
      <c r="BC18" s="135">
        <v>90.10404968261719</v>
      </c>
    </row>
    <row r="19" spans="1:55" ht="15.75">
      <c r="A19" s="75" t="s">
        <v>148</v>
      </c>
      <c r="C19" s="6" t="s">
        <v>148</v>
      </c>
      <c r="D19" s="134">
        <v>103.93953704833984</v>
      </c>
      <c r="E19" s="134" t="s">
        <v>246</v>
      </c>
      <c r="F19" s="134" t="s">
        <v>246</v>
      </c>
      <c r="G19" s="134" t="s">
        <v>246</v>
      </c>
      <c r="H19" s="134" t="s">
        <v>246</v>
      </c>
      <c r="I19" s="134" t="s">
        <v>246</v>
      </c>
      <c r="J19" s="135">
        <v>103.93953704833984</v>
      </c>
      <c r="L19" s="6" t="s">
        <v>148</v>
      </c>
      <c r="M19" s="134" t="s">
        <v>294</v>
      </c>
      <c r="N19" s="134" t="s">
        <v>246</v>
      </c>
      <c r="O19" s="134" t="s">
        <v>246</v>
      </c>
      <c r="P19" s="134" t="s">
        <v>246</v>
      </c>
      <c r="Q19" s="134" t="s">
        <v>246</v>
      </c>
      <c r="R19" s="134" t="s">
        <v>246</v>
      </c>
      <c r="S19" s="135" t="s">
        <v>246</v>
      </c>
      <c r="U19" s="6" t="s">
        <v>148</v>
      </c>
      <c r="V19" s="134" t="s">
        <v>246</v>
      </c>
      <c r="W19" s="134" t="s">
        <v>246</v>
      </c>
      <c r="X19" s="134" t="s">
        <v>246</v>
      </c>
      <c r="Y19" s="134" t="s">
        <v>246</v>
      </c>
      <c r="Z19" s="134" t="s">
        <v>246</v>
      </c>
      <c r="AA19" s="134" t="s">
        <v>294</v>
      </c>
      <c r="AB19" s="135" t="s">
        <v>294</v>
      </c>
      <c r="AD19" s="6" t="s">
        <v>148</v>
      </c>
      <c r="AE19" s="134" t="s">
        <v>246</v>
      </c>
      <c r="AF19" s="134" t="s">
        <v>246</v>
      </c>
      <c r="AG19" s="134" t="s">
        <v>246</v>
      </c>
      <c r="AH19" s="134" t="s">
        <v>246</v>
      </c>
      <c r="AI19" s="134" t="s">
        <v>246</v>
      </c>
      <c r="AJ19" s="134" t="s">
        <v>294</v>
      </c>
      <c r="AK19" s="135" t="s">
        <v>294</v>
      </c>
      <c r="AM19" s="6" t="s">
        <v>148</v>
      </c>
      <c r="AN19" s="134" t="s">
        <v>246</v>
      </c>
      <c r="AO19" s="134" t="s">
        <v>246</v>
      </c>
      <c r="AP19" s="134" t="s">
        <v>246</v>
      </c>
      <c r="AQ19" s="134" t="s">
        <v>246</v>
      </c>
      <c r="AR19" s="134" t="s">
        <v>246</v>
      </c>
      <c r="AS19" s="134" t="s">
        <v>294</v>
      </c>
      <c r="AT19" s="135" t="s">
        <v>294</v>
      </c>
      <c r="AV19" s="6" t="s">
        <v>148</v>
      </c>
      <c r="AW19" s="134">
        <v>103.93953704833984</v>
      </c>
      <c r="AX19" s="134" t="s">
        <v>246</v>
      </c>
      <c r="AY19" s="134" t="s">
        <v>246</v>
      </c>
      <c r="AZ19" s="134" t="s">
        <v>246</v>
      </c>
      <c r="BA19" s="134" t="s">
        <v>246</v>
      </c>
      <c r="BB19" s="134" t="s">
        <v>246</v>
      </c>
      <c r="BC19" s="135">
        <v>103.93953704833984</v>
      </c>
    </row>
    <row r="20" spans="1:55" ht="15.75">
      <c r="A20" s="75" t="s">
        <v>149</v>
      </c>
      <c r="C20" s="6" t="s">
        <v>149</v>
      </c>
      <c r="D20" s="134">
        <v>110.74327087402344</v>
      </c>
      <c r="E20" s="134">
        <v>66.90934753417969</v>
      </c>
      <c r="F20" s="134" t="s">
        <v>246</v>
      </c>
      <c r="G20" s="134" t="s">
        <v>246</v>
      </c>
      <c r="H20" s="134" t="s">
        <v>246</v>
      </c>
      <c r="I20" s="134">
        <v>66.90934753417969</v>
      </c>
      <c r="J20" s="135">
        <v>85.4714584350586</v>
      </c>
      <c r="L20" s="6" t="s">
        <v>149</v>
      </c>
      <c r="M20" s="134" t="s">
        <v>294</v>
      </c>
      <c r="N20" s="136">
        <v>50.806129455566406</v>
      </c>
      <c r="O20" s="134" t="s">
        <v>246</v>
      </c>
      <c r="P20" s="134" t="s">
        <v>246</v>
      </c>
      <c r="Q20" s="134" t="s">
        <v>246</v>
      </c>
      <c r="R20" s="136">
        <v>50.806129455566406</v>
      </c>
      <c r="S20" s="137">
        <v>50.806129455566406</v>
      </c>
      <c r="U20" s="6" t="s">
        <v>149</v>
      </c>
      <c r="V20" s="134" t="s">
        <v>246</v>
      </c>
      <c r="W20" s="134" t="s">
        <v>294</v>
      </c>
      <c r="X20" s="134" t="s">
        <v>246</v>
      </c>
      <c r="Y20" s="134" t="s">
        <v>246</v>
      </c>
      <c r="Z20" s="134" t="s">
        <v>246</v>
      </c>
      <c r="AA20" s="134" t="s">
        <v>294</v>
      </c>
      <c r="AB20" s="135" t="s">
        <v>294</v>
      </c>
      <c r="AD20" s="6" t="s">
        <v>149</v>
      </c>
      <c r="AE20" s="134" t="s">
        <v>246</v>
      </c>
      <c r="AF20" s="134" t="s">
        <v>294</v>
      </c>
      <c r="AG20" s="134" t="s">
        <v>246</v>
      </c>
      <c r="AH20" s="134" t="s">
        <v>246</v>
      </c>
      <c r="AI20" s="134" t="s">
        <v>246</v>
      </c>
      <c r="AJ20" s="134" t="s">
        <v>294</v>
      </c>
      <c r="AK20" s="135" t="s">
        <v>294</v>
      </c>
      <c r="AM20" s="6" t="s">
        <v>149</v>
      </c>
      <c r="AN20" s="134" t="s">
        <v>246</v>
      </c>
      <c r="AO20" s="134" t="s">
        <v>294</v>
      </c>
      <c r="AP20" s="134" t="s">
        <v>246</v>
      </c>
      <c r="AQ20" s="134" t="s">
        <v>246</v>
      </c>
      <c r="AR20" s="134" t="s">
        <v>246</v>
      </c>
      <c r="AS20" s="134" t="s">
        <v>294</v>
      </c>
      <c r="AT20" s="135" t="s">
        <v>294</v>
      </c>
      <c r="AV20" s="6" t="s">
        <v>149</v>
      </c>
      <c r="AW20" s="134">
        <v>110.74327087402344</v>
      </c>
      <c r="AX20" s="134">
        <v>65.14234924316406</v>
      </c>
      <c r="AY20" s="134" t="s">
        <v>246</v>
      </c>
      <c r="AZ20" s="134" t="s">
        <v>246</v>
      </c>
      <c r="BA20" s="134" t="s">
        <v>246</v>
      </c>
      <c r="BB20" s="134">
        <v>65.14234924316406</v>
      </c>
      <c r="BC20" s="135">
        <v>80.19684600830078</v>
      </c>
    </row>
    <row r="21" spans="1:55" ht="15.75">
      <c r="A21" s="75" t="s">
        <v>150</v>
      </c>
      <c r="C21" s="6" t="s">
        <v>150</v>
      </c>
      <c r="D21" s="134">
        <v>103.99964904785156</v>
      </c>
      <c r="E21" s="134">
        <v>68.39404296875</v>
      </c>
      <c r="F21" s="134" t="s">
        <v>246</v>
      </c>
      <c r="G21" s="134" t="s">
        <v>246</v>
      </c>
      <c r="H21" s="134" t="s">
        <v>246</v>
      </c>
      <c r="I21" s="134">
        <v>68.39404296875</v>
      </c>
      <c r="J21" s="135">
        <v>71.8183822631836</v>
      </c>
      <c r="L21" s="6" t="s">
        <v>150</v>
      </c>
      <c r="M21" s="134" t="s">
        <v>294</v>
      </c>
      <c r="N21" s="136">
        <v>71.17623138427734</v>
      </c>
      <c r="O21" s="134" t="s">
        <v>246</v>
      </c>
      <c r="P21" s="134" t="s">
        <v>246</v>
      </c>
      <c r="Q21" s="134" t="s">
        <v>246</v>
      </c>
      <c r="R21" s="136">
        <v>71.17623138427734</v>
      </c>
      <c r="S21" s="137">
        <v>71.17623138427734</v>
      </c>
      <c r="U21" s="6" t="s">
        <v>150</v>
      </c>
      <c r="V21" s="134" t="s">
        <v>246</v>
      </c>
      <c r="W21" s="136">
        <v>98.35963439941406</v>
      </c>
      <c r="X21" s="134" t="s">
        <v>246</v>
      </c>
      <c r="Y21" s="134" t="s">
        <v>246</v>
      </c>
      <c r="Z21" s="134" t="s">
        <v>246</v>
      </c>
      <c r="AA21" s="134" t="s">
        <v>294</v>
      </c>
      <c r="AB21" s="135" t="s">
        <v>294</v>
      </c>
      <c r="AD21" s="6" t="s">
        <v>150</v>
      </c>
      <c r="AE21" s="134" t="s">
        <v>246</v>
      </c>
      <c r="AF21" s="134" t="s">
        <v>294</v>
      </c>
      <c r="AG21" s="134" t="s">
        <v>246</v>
      </c>
      <c r="AH21" s="134" t="s">
        <v>246</v>
      </c>
      <c r="AI21" s="134" t="s">
        <v>246</v>
      </c>
      <c r="AJ21" s="134" t="s">
        <v>294</v>
      </c>
      <c r="AK21" s="135" t="s">
        <v>294</v>
      </c>
      <c r="AM21" s="6" t="s">
        <v>150</v>
      </c>
      <c r="AN21" s="134" t="s">
        <v>246</v>
      </c>
      <c r="AO21" s="134" t="s">
        <v>294</v>
      </c>
      <c r="AP21" s="134" t="s">
        <v>246</v>
      </c>
      <c r="AQ21" s="134" t="s">
        <v>246</v>
      </c>
      <c r="AR21" s="134" t="s">
        <v>246</v>
      </c>
      <c r="AS21" s="134" t="s">
        <v>294</v>
      </c>
      <c r="AT21" s="135" t="s">
        <v>294</v>
      </c>
      <c r="AV21" s="6" t="s">
        <v>150</v>
      </c>
      <c r="AW21" s="134">
        <v>103.99964904785156</v>
      </c>
      <c r="AX21" s="134">
        <v>70.01039123535156</v>
      </c>
      <c r="AY21" s="134" t="s">
        <v>246</v>
      </c>
      <c r="AZ21" s="134" t="s">
        <v>246</v>
      </c>
      <c r="BA21" s="134" t="s">
        <v>246</v>
      </c>
      <c r="BB21" s="134">
        <v>70.01039123535156</v>
      </c>
      <c r="BC21" s="135">
        <v>72.26531219482422</v>
      </c>
    </row>
    <row r="22" spans="1:55" ht="15.75">
      <c r="A22" s="75" t="s">
        <v>156</v>
      </c>
      <c r="C22" s="6" t="s">
        <v>156</v>
      </c>
      <c r="D22" s="134" t="s">
        <v>295</v>
      </c>
      <c r="E22" s="134">
        <v>86.04705810546875</v>
      </c>
      <c r="F22" s="136">
        <v>59.981903076171875</v>
      </c>
      <c r="G22" s="134" t="s">
        <v>246</v>
      </c>
      <c r="H22" s="134" t="s">
        <v>246</v>
      </c>
      <c r="I22" s="134">
        <v>75.9349136352539</v>
      </c>
      <c r="J22" s="135">
        <v>82.41980743408203</v>
      </c>
      <c r="L22" s="6" t="s">
        <v>156</v>
      </c>
      <c r="M22" s="134" t="s">
        <v>294</v>
      </c>
      <c r="N22" s="136">
        <v>56.6490364074707</v>
      </c>
      <c r="O22" s="134" t="s">
        <v>294</v>
      </c>
      <c r="P22" s="134" t="s">
        <v>246</v>
      </c>
      <c r="Q22" s="134" t="s">
        <v>246</v>
      </c>
      <c r="R22" s="136">
        <v>58.230079650878906</v>
      </c>
      <c r="S22" s="137">
        <v>58.230079650878906</v>
      </c>
      <c r="U22" s="6" t="s">
        <v>156</v>
      </c>
      <c r="V22" s="134" t="s">
        <v>246</v>
      </c>
      <c r="W22" s="134" t="s">
        <v>295</v>
      </c>
      <c r="X22" s="134" t="s">
        <v>294</v>
      </c>
      <c r="Y22" s="134" t="s">
        <v>246</v>
      </c>
      <c r="Z22" s="134" t="s">
        <v>246</v>
      </c>
      <c r="AA22" s="134" t="s">
        <v>294</v>
      </c>
      <c r="AB22" s="135" t="s">
        <v>294</v>
      </c>
      <c r="AD22" s="6" t="s">
        <v>156</v>
      </c>
      <c r="AE22" s="134" t="s">
        <v>246</v>
      </c>
      <c r="AF22" s="134" t="s">
        <v>294</v>
      </c>
      <c r="AG22" s="134" t="s">
        <v>294</v>
      </c>
      <c r="AH22" s="134" t="s">
        <v>246</v>
      </c>
      <c r="AI22" s="134" t="s">
        <v>246</v>
      </c>
      <c r="AJ22" s="136">
        <v>122.5992202758789</v>
      </c>
      <c r="AK22" s="137">
        <v>122.5992202758789</v>
      </c>
      <c r="AM22" s="6" t="s">
        <v>156</v>
      </c>
      <c r="AN22" s="134" t="s">
        <v>246</v>
      </c>
      <c r="AO22" s="134" t="s">
        <v>294</v>
      </c>
      <c r="AP22" s="134" t="s">
        <v>294</v>
      </c>
      <c r="AQ22" s="134" t="s">
        <v>246</v>
      </c>
      <c r="AR22" s="134" t="s">
        <v>246</v>
      </c>
      <c r="AS22" s="134" t="s">
        <v>294</v>
      </c>
      <c r="AT22" s="135" t="s">
        <v>294</v>
      </c>
      <c r="AV22" s="6" t="s">
        <v>156</v>
      </c>
      <c r="AW22" s="134" t="s">
        <v>295</v>
      </c>
      <c r="AX22" s="134">
        <v>77.88457489013672</v>
      </c>
      <c r="AY22" s="134">
        <v>57.748435974121094</v>
      </c>
      <c r="AZ22" s="134" t="s">
        <v>246</v>
      </c>
      <c r="BA22" s="134" t="s">
        <v>246</v>
      </c>
      <c r="BB22" s="134">
        <v>69.69034576416016</v>
      </c>
      <c r="BC22" s="135">
        <v>74.42925262451172</v>
      </c>
    </row>
    <row r="23" spans="1:55" ht="15.75">
      <c r="A23" s="75" t="s">
        <v>157</v>
      </c>
      <c r="C23" s="6" t="s">
        <v>157</v>
      </c>
      <c r="D23" s="136">
        <v>169.14190673828125</v>
      </c>
      <c r="E23" s="134">
        <v>81.07532501220703</v>
      </c>
      <c r="F23" s="134">
        <v>51.47539138793945</v>
      </c>
      <c r="G23" s="134" t="s">
        <v>246</v>
      </c>
      <c r="H23" s="134" t="s">
        <v>246</v>
      </c>
      <c r="I23" s="134">
        <v>61.19868087768555</v>
      </c>
      <c r="J23" s="135">
        <v>63.381752014160156</v>
      </c>
      <c r="L23" s="6" t="s">
        <v>157</v>
      </c>
      <c r="M23" s="134" t="s">
        <v>294</v>
      </c>
      <c r="N23" s="136">
        <v>72.1312026977539</v>
      </c>
      <c r="O23" s="134">
        <v>63.35969161987305</v>
      </c>
      <c r="P23" s="134" t="s">
        <v>246</v>
      </c>
      <c r="Q23" s="134" t="s">
        <v>246</v>
      </c>
      <c r="R23" s="134">
        <v>70.31120300292969</v>
      </c>
      <c r="S23" s="135">
        <v>70.31120300292969</v>
      </c>
      <c r="U23" s="6" t="s">
        <v>157</v>
      </c>
      <c r="V23" s="134" t="s">
        <v>246</v>
      </c>
      <c r="W23" s="134" t="s">
        <v>295</v>
      </c>
      <c r="X23" s="136">
        <v>50.788230895996094</v>
      </c>
      <c r="Y23" s="134" t="s">
        <v>246</v>
      </c>
      <c r="Z23" s="134" t="s">
        <v>246</v>
      </c>
      <c r="AA23" s="136">
        <v>79.712890625</v>
      </c>
      <c r="AB23" s="137">
        <v>79.712890625</v>
      </c>
      <c r="AD23" s="6" t="s">
        <v>157</v>
      </c>
      <c r="AE23" s="134" t="s">
        <v>246</v>
      </c>
      <c r="AF23" s="134" t="s">
        <v>294</v>
      </c>
      <c r="AG23" s="134" t="s">
        <v>294</v>
      </c>
      <c r="AH23" s="134" t="s">
        <v>246</v>
      </c>
      <c r="AI23" s="134" t="s">
        <v>246</v>
      </c>
      <c r="AJ23" s="134" t="s">
        <v>295</v>
      </c>
      <c r="AK23" s="135" t="s">
        <v>295</v>
      </c>
      <c r="AM23" s="6" t="s">
        <v>157</v>
      </c>
      <c r="AN23" s="134" t="s">
        <v>246</v>
      </c>
      <c r="AO23" s="134" t="s">
        <v>294</v>
      </c>
      <c r="AP23" s="134" t="s">
        <v>294</v>
      </c>
      <c r="AQ23" s="134" t="s">
        <v>246</v>
      </c>
      <c r="AR23" s="134" t="s">
        <v>246</v>
      </c>
      <c r="AS23" s="136">
        <v>74.44070434570312</v>
      </c>
      <c r="AT23" s="137">
        <v>74.44070434570312</v>
      </c>
      <c r="AV23" s="6" t="s">
        <v>157</v>
      </c>
      <c r="AW23" s="134">
        <v>173.5720672607422</v>
      </c>
      <c r="AX23" s="134">
        <v>76.15164184570312</v>
      </c>
      <c r="AY23" s="134">
        <v>54.9784049987793</v>
      </c>
      <c r="AZ23" s="134" t="s">
        <v>246</v>
      </c>
      <c r="BA23" s="134" t="s">
        <v>246</v>
      </c>
      <c r="BB23" s="134">
        <v>62.90342330932617</v>
      </c>
      <c r="BC23" s="135">
        <v>64.29429626464844</v>
      </c>
    </row>
    <row r="24" spans="1:55" ht="15.75">
      <c r="A24" s="75" t="s">
        <v>158</v>
      </c>
      <c r="C24" s="6" t="s">
        <v>158</v>
      </c>
      <c r="D24" s="134" t="s">
        <v>295</v>
      </c>
      <c r="E24" s="134" t="s">
        <v>295</v>
      </c>
      <c r="F24" s="136">
        <v>129.12591552734375</v>
      </c>
      <c r="G24" s="136">
        <v>35.480873107910156</v>
      </c>
      <c r="H24" s="134" t="s">
        <v>246</v>
      </c>
      <c r="I24" s="134">
        <v>85.32581329345703</v>
      </c>
      <c r="J24" s="135">
        <v>84.98358154296875</v>
      </c>
      <c r="L24" s="6" t="s">
        <v>158</v>
      </c>
      <c r="M24" s="134" t="s">
        <v>294</v>
      </c>
      <c r="N24" s="134" t="s">
        <v>295</v>
      </c>
      <c r="O24" s="134" t="s">
        <v>295</v>
      </c>
      <c r="P24" s="134" t="s">
        <v>294</v>
      </c>
      <c r="Q24" s="134" t="s">
        <v>246</v>
      </c>
      <c r="R24" s="136">
        <v>75.33109283447266</v>
      </c>
      <c r="S24" s="137">
        <v>75.33109283447266</v>
      </c>
      <c r="U24" s="6" t="s">
        <v>158</v>
      </c>
      <c r="V24" s="134" t="s">
        <v>246</v>
      </c>
      <c r="W24" s="134" t="s">
        <v>295</v>
      </c>
      <c r="X24" s="134" t="s">
        <v>295</v>
      </c>
      <c r="Y24" s="134" t="s">
        <v>294</v>
      </c>
      <c r="Z24" s="134" t="s">
        <v>246</v>
      </c>
      <c r="AA24" s="134" t="s">
        <v>295</v>
      </c>
      <c r="AB24" s="135" t="s">
        <v>295</v>
      </c>
      <c r="AD24" s="6" t="s">
        <v>158</v>
      </c>
      <c r="AE24" s="134" t="s">
        <v>246</v>
      </c>
      <c r="AF24" s="134" t="s">
        <v>294</v>
      </c>
      <c r="AG24" s="134" t="s">
        <v>294</v>
      </c>
      <c r="AH24" s="134" t="s">
        <v>294</v>
      </c>
      <c r="AI24" s="134" t="s">
        <v>246</v>
      </c>
      <c r="AJ24" s="134" t="s">
        <v>295</v>
      </c>
      <c r="AK24" s="135" t="s">
        <v>295</v>
      </c>
      <c r="AM24" s="6" t="s">
        <v>158</v>
      </c>
      <c r="AN24" s="134" t="s">
        <v>246</v>
      </c>
      <c r="AO24" s="134" t="s">
        <v>294</v>
      </c>
      <c r="AP24" s="134" t="s">
        <v>294</v>
      </c>
      <c r="AQ24" s="134" t="s">
        <v>294</v>
      </c>
      <c r="AR24" s="134" t="s">
        <v>246</v>
      </c>
      <c r="AS24" s="134" t="s">
        <v>295</v>
      </c>
      <c r="AT24" s="135" t="s">
        <v>295</v>
      </c>
      <c r="AV24" s="6" t="s">
        <v>158</v>
      </c>
      <c r="AW24" s="134" t="s">
        <v>295</v>
      </c>
      <c r="AX24" s="134">
        <v>86.4044418334961</v>
      </c>
      <c r="AY24" s="134">
        <v>106.66304779052734</v>
      </c>
      <c r="AZ24" s="134">
        <v>56.72542190551758</v>
      </c>
      <c r="BA24" s="134" t="s">
        <v>246</v>
      </c>
      <c r="BB24" s="134">
        <v>83.02436828613281</v>
      </c>
      <c r="BC24" s="135">
        <v>82.83528900146484</v>
      </c>
    </row>
    <row r="25" spans="1:55" ht="15.75">
      <c r="A25" s="75" t="s">
        <v>159</v>
      </c>
      <c r="C25" s="6" t="s">
        <v>159</v>
      </c>
      <c r="D25" s="134" t="s">
        <v>295</v>
      </c>
      <c r="E25" s="134">
        <v>99.649169921875</v>
      </c>
      <c r="F25" s="134">
        <v>101.2330093383789</v>
      </c>
      <c r="G25" s="134">
        <v>133.3145294189453</v>
      </c>
      <c r="H25" s="134" t="s">
        <v>246</v>
      </c>
      <c r="I25" s="134">
        <v>113.33476257324219</v>
      </c>
      <c r="J25" s="135">
        <v>117.5735855102539</v>
      </c>
      <c r="L25" s="6" t="s">
        <v>159</v>
      </c>
      <c r="M25" s="134" t="s">
        <v>294</v>
      </c>
      <c r="N25" s="136">
        <v>13.099818229675293</v>
      </c>
      <c r="O25" s="136">
        <v>82.9456787109375</v>
      </c>
      <c r="P25" s="136">
        <v>95.14082336425781</v>
      </c>
      <c r="Q25" s="134" t="s">
        <v>246</v>
      </c>
      <c r="R25" s="136">
        <v>37.161869049072266</v>
      </c>
      <c r="S25" s="137">
        <v>37.161869049072266</v>
      </c>
      <c r="U25" s="6" t="s">
        <v>159</v>
      </c>
      <c r="V25" s="134" t="s">
        <v>246</v>
      </c>
      <c r="W25" s="134" t="s">
        <v>295</v>
      </c>
      <c r="X25" s="134" t="s">
        <v>295</v>
      </c>
      <c r="Y25" s="136">
        <v>98.3439712524414</v>
      </c>
      <c r="Z25" s="134" t="s">
        <v>246</v>
      </c>
      <c r="AA25" s="134" t="s">
        <v>295</v>
      </c>
      <c r="AB25" s="135" t="s">
        <v>295</v>
      </c>
      <c r="AD25" s="6" t="s">
        <v>159</v>
      </c>
      <c r="AE25" s="134" t="s">
        <v>246</v>
      </c>
      <c r="AF25" s="134" t="s">
        <v>294</v>
      </c>
      <c r="AG25" s="134" t="s">
        <v>294</v>
      </c>
      <c r="AH25" s="134" t="s">
        <v>294</v>
      </c>
      <c r="AI25" s="134" t="s">
        <v>246</v>
      </c>
      <c r="AJ25" s="134" t="s">
        <v>295</v>
      </c>
      <c r="AK25" s="135" t="s">
        <v>295</v>
      </c>
      <c r="AM25" s="6" t="s">
        <v>159</v>
      </c>
      <c r="AN25" s="134" t="s">
        <v>246</v>
      </c>
      <c r="AO25" s="134" t="s">
        <v>294</v>
      </c>
      <c r="AP25" s="134" t="s">
        <v>294</v>
      </c>
      <c r="AQ25" s="134" t="s">
        <v>294</v>
      </c>
      <c r="AR25" s="134" t="s">
        <v>246</v>
      </c>
      <c r="AS25" s="134" t="s">
        <v>295</v>
      </c>
      <c r="AT25" s="135" t="s">
        <v>295</v>
      </c>
      <c r="AV25" s="6" t="s">
        <v>159</v>
      </c>
      <c r="AW25" s="134" t="s">
        <v>295</v>
      </c>
      <c r="AX25" s="134">
        <v>65.15035247802734</v>
      </c>
      <c r="AY25" s="134">
        <v>78.0770263671875</v>
      </c>
      <c r="AZ25" s="134">
        <v>109.85315704345703</v>
      </c>
      <c r="BA25" s="134" t="s">
        <v>246</v>
      </c>
      <c r="BB25" s="134">
        <v>88.53790283203125</v>
      </c>
      <c r="BC25" s="135">
        <v>91.7540283203125</v>
      </c>
    </row>
    <row r="26" spans="1:55" ht="15.75">
      <c r="A26" s="75" t="s">
        <v>151</v>
      </c>
      <c r="C26" s="6" t="s">
        <v>151</v>
      </c>
      <c r="D26" s="134" t="s">
        <v>295</v>
      </c>
      <c r="E26" s="134" t="s">
        <v>295</v>
      </c>
      <c r="F26" s="134">
        <v>138.8594512939453</v>
      </c>
      <c r="G26" s="134">
        <v>138.35873413085938</v>
      </c>
      <c r="H26" s="134" t="s">
        <v>246</v>
      </c>
      <c r="I26" s="134">
        <v>132.1679229736328</v>
      </c>
      <c r="J26" s="135">
        <v>141.46490478515625</v>
      </c>
      <c r="L26" s="6" t="s">
        <v>151</v>
      </c>
      <c r="M26" s="134" t="s">
        <v>294</v>
      </c>
      <c r="N26" s="134" t="s">
        <v>295</v>
      </c>
      <c r="O26" s="134" t="s">
        <v>295</v>
      </c>
      <c r="P26" s="134" t="s">
        <v>295</v>
      </c>
      <c r="Q26" s="134" t="s">
        <v>246</v>
      </c>
      <c r="R26" s="136">
        <v>99.22052001953125</v>
      </c>
      <c r="S26" s="137">
        <v>99.22052001953125</v>
      </c>
      <c r="U26" s="6" t="s">
        <v>151</v>
      </c>
      <c r="V26" s="134" t="s">
        <v>246</v>
      </c>
      <c r="W26" s="134" t="s">
        <v>295</v>
      </c>
      <c r="X26" s="134" t="s">
        <v>295</v>
      </c>
      <c r="Y26" s="134" t="s">
        <v>295</v>
      </c>
      <c r="Z26" s="134" t="s">
        <v>246</v>
      </c>
      <c r="AA26" s="136">
        <v>115.24525451660156</v>
      </c>
      <c r="AB26" s="137">
        <v>115.24525451660156</v>
      </c>
      <c r="AD26" s="6" t="s">
        <v>151</v>
      </c>
      <c r="AE26" s="134" t="s">
        <v>246</v>
      </c>
      <c r="AF26" s="134" t="s">
        <v>294</v>
      </c>
      <c r="AG26" s="134" t="s">
        <v>294</v>
      </c>
      <c r="AH26" s="134" t="s">
        <v>294</v>
      </c>
      <c r="AI26" s="134" t="s">
        <v>246</v>
      </c>
      <c r="AJ26" s="134" t="s">
        <v>295</v>
      </c>
      <c r="AK26" s="135" t="s">
        <v>295</v>
      </c>
      <c r="AM26" s="6" t="s">
        <v>151</v>
      </c>
      <c r="AN26" s="134" t="s">
        <v>246</v>
      </c>
      <c r="AO26" s="134" t="s">
        <v>294</v>
      </c>
      <c r="AP26" s="134" t="s">
        <v>294</v>
      </c>
      <c r="AQ26" s="134" t="s">
        <v>294</v>
      </c>
      <c r="AR26" s="134" t="s">
        <v>246</v>
      </c>
      <c r="AS26" s="134" t="s">
        <v>295</v>
      </c>
      <c r="AT26" s="135" t="s">
        <v>295</v>
      </c>
      <c r="AV26" s="6" t="s">
        <v>151</v>
      </c>
      <c r="AW26" s="134" t="s">
        <v>295</v>
      </c>
      <c r="AX26" s="134">
        <v>87.73198699951172</v>
      </c>
      <c r="AY26" s="134">
        <v>133.80982971191406</v>
      </c>
      <c r="AZ26" s="134">
        <v>128.8752899169922</v>
      </c>
      <c r="BA26" s="134" t="s">
        <v>246</v>
      </c>
      <c r="BB26" s="134">
        <v>122.41960144042969</v>
      </c>
      <c r="BC26" s="135">
        <v>128.64739990234375</v>
      </c>
    </row>
    <row r="27" spans="1:55" ht="15.75">
      <c r="A27" s="75" t="s">
        <v>152</v>
      </c>
      <c r="C27" s="6" t="s">
        <v>152</v>
      </c>
      <c r="D27" s="134" t="s">
        <v>295</v>
      </c>
      <c r="E27" s="134">
        <v>164.72727966308594</v>
      </c>
      <c r="F27" s="134">
        <v>113.28631591796875</v>
      </c>
      <c r="G27" s="134">
        <v>126.78192901611328</v>
      </c>
      <c r="H27" s="136">
        <v>100.28046417236328</v>
      </c>
      <c r="I27" s="134">
        <v>123.52816009521484</v>
      </c>
      <c r="J27" s="135">
        <v>123.36244201660156</v>
      </c>
      <c r="L27" s="6" t="s">
        <v>152</v>
      </c>
      <c r="M27" s="134" t="s">
        <v>294</v>
      </c>
      <c r="N27" s="136">
        <v>83.072509765625</v>
      </c>
      <c r="O27" s="136">
        <v>71.98345947265625</v>
      </c>
      <c r="P27" s="136">
        <v>94.77906036376953</v>
      </c>
      <c r="Q27" s="134" t="s">
        <v>294</v>
      </c>
      <c r="R27" s="134">
        <v>88.78077697753906</v>
      </c>
      <c r="S27" s="135">
        <v>88.78077697753906</v>
      </c>
      <c r="U27" s="6" t="s">
        <v>152</v>
      </c>
      <c r="V27" s="134" t="s">
        <v>246</v>
      </c>
      <c r="W27" s="134" t="s">
        <v>295</v>
      </c>
      <c r="X27" s="134" t="s">
        <v>295</v>
      </c>
      <c r="Y27" s="134" t="s">
        <v>295</v>
      </c>
      <c r="Z27" s="134" t="s">
        <v>294</v>
      </c>
      <c r="AA27" s="134" t="s">
        <v>295</v>
      </c>
      <c r="AB27" s="135" t="s">
        <v>295</v>
      </c>
      <c r="AD27" s="6" t="s">
        <v>152</v>
      </c>
      <c r="AE27" s="134" t="s">
        <v>246</v>
      </c>
      <c r="AF27" s="134" t="s">
        <v>294</v>
      </c>
      <c r="AG27" s="134" t="s">
        <v>294</v>
      </c>
      <c r="AH27" s="134" t="s">
        <v>294</v>
      </c>
      <c r="AI27" s="134" t="s">
        <v>294</v>
      </c>
      <c r="AJ27" s="134" t="s">
        <v>295</v>
      </c>
      <c r="AK27" s="135" t="s">
        <v>295</v>
      </c>
      <c r="AM27" s="6" t="s">
        <v>152</v>
      </c>
      <c r="AN27" s="134" t="s">
        <v>246</v>
      </c>
      <c r="AO27" s="134" t="s">
        <v>294</v>
      </c>
      <c r="AP27" s="134" t="s">
        <v>294</v>
      </c>
      <c r="AQ27" s="134" t="s">
        <v>294</v>
      </c>
      <c r="AR27" s="134" t="s">
        <v>294</v>
      </c>
      <c r="AS27" s="134" t="s">
        <v>295</v>
      </c>
      <c r="AT27" s="135" t="s">
        <v>295</v>
      </c>
      <c r="AV27" s="6" t="s">
        <v>152</v>
      </c>
      <c r="AW27" s="134" t="s">
        <v>295</v>
      </c>
      <c r="AX27" s="134">
        <v>128.88104248046875</v>
      </c>
      <c r="AY27" s="134">
        <v>97.22127532958984</v>
      </c>
      <c r="AZ27" s="134">
        <v>125.32598876953125</v>
      </c>
      <c r="BA27" s="134">
        <v>119.65234375</v>
      </c>
      <c r="BB27" s="134">
        <v>115.95577239990234</v>
      </c>
      <c r="BC27" s="135">
        <v>115.94105529785156</v>
      </c>
    </row>
    <row r="28" spans="1:55" ht="15.75">
      <c r="A28" s="75" t="s">
        <v>153</v>
      </c>
      <c r="C28" s="6" t="s">
        <v>153</v>
      </c>
      <c r="D28" s="134" t="s">
        <v>295</v>
      </c>
      <c r="E28" s="136">
        <v>61.41397476196289</v>
      </c>
      <c r="F28" s="134">
        <v>108.0572509765625</v>
      </c>
      <c r="G28" s="134">
        <v>93.32354736328125</v>
      </c>
      <c r="H28" s="134">
        <v>113.00557708740234</v>
      </c>
      <c r="I28" s="134">
        <v>95.27462005615234</v>
      </c>
      <c r="J28" s="135">
        <v>94.41499328613281</v>
      </c>
      <c r="L28" s="6" t="s">
        <v>153</v>
      </c>
      <c r="M28" s="134" t="s">
        <v>294</v>
      </c>
      <c r="N28" s="134" t="s">
        <v>295</v>
      </c>
      <c r="O28" s="136">
        <v>55.5629997253418</v>
      </c>
      <c r="P28" s="136">
        <v>99.08604431152344</v>
      </c>
      <c r="Q28" s="134">
        <v>149.8656463623047</v>
      </c>
      <c r="R28" s="134">
        <v>104.69791412353516</v>
      </c>
      <c r="S28" s="135">
        <v>107.17748260498047</v>
      </c>
      <c r="U28" s="6" t="s">
        <v>153</v>
      </c>
      <c r="V28" s="134" t="s">
        <v>246</v>
      </c>
      <c r="W28" s="134" t="s">
        <v>295</v>
      </c>
      <c r="X28" s="134" t="s">
        <v>295</v>
      </c>
      <c r="Y28" s="134" t="s">
        <v>295</v>
      </c>
      <c r="Z28" s="134" t="s">
        <v>294</v>
      </c>
      <c r="AA28" s="136">
        <v>56.76601028442383</v>
      </c>
      <c r="AB28" s="137">
        <v>56.76601028442383</v>
      </c>
      <c r="AD28" s="6" t="s">
        <v>153</v>
      </c>
      <c r="AE28" s="134" t="s">
        <v>246</v>
      </c>
      <c r="AF28" s="134" t="s">
        <v>294</v>
      </c>
      <c r="AG28" s="134" t="s">
        <v>294</v>
      </c>
      <c r="AH28" s="134" t="s">
        <v>294</v>
      </c>
      <c r="AI28" s="134" t="s">
        <v>294</v>
      </c>
      <c r="AJ28" s="134" t="s">
        <v>295</v>
      </c>
      <c r="AK28" s="135" t="s">
        <v>295</v>
      </c>
      <c r="AM28" s="6" t="s">
        <v>153</v>
      </c>
      <c r="AN28" s="134" t="s">
        <v>246</v>
      </c>
      <c r="AO28" s="134" t="s">
        <v>294</v>
      </c>
      <c r="AP28" s="134" t="s">
        <v>294</v>
      </c>
      <c r="AQ28" s="134" t="s">
        <v>294</v>
      </c>
      <c r="AR28" s="134" t="s">
        <v>294</v>
      </c>
      <c r="AS28" s="134" t="s">
        <v>295</v>
      </c>
      <c r="AT28" s="135" t="s">
        <v>295</v>
      </c>
      <c r="AV28" s="6" t="s">
        <v>153</v>
      </c>
      <c r="AW28" s="134" t="s">
        <v>295</v>
      </c>
      <c r="AX28" s="134">
        <v>78.88764953613281</v>
      </c>
      <c r="AY28" s="134">
        <v>102.39798736572266</v>
      </c>
      <c r="AZ28" s="134">
        <v>97.48609924316406</v>
      </c>
      <c r="BA28" s="134">
        <v>125.1767578125</v>
      </c>
      <c r="BB28" s="134">
        <v>100.45474243164062</v>
      </c>
      <c r="BC28" s="135">
        <v>100.46694946289062</v>
      </c>
    </row>
    <row r="29" spans="1:55" ht="15.75">
      <c r="A29" s="75" t="s">
        <v>154</v>
      </c>
      <c r="C29" s="6" t="s">
        <v>154</v>
      </c>
      <c r="D29" s="134" t="s">
        <v>295</v>
      </c>
      <c r="E29" s="134" t="s">
        <v>295</v>
      </c>
      <c r="F29" s="136">
        <v>96.02604675292969</v>
      </c>
      <c r="G29" s="136">
        <v>70.64042663574219</v>
      </c>
      <c r="H29" s="134" t="s">
        <v>295</v>
      </c>
      <c r="I29" s="134">
        <v>84.4146957397461</v>
      </c>
      <c r="J29" s="135">
        <v>86.42371368408203</v>
      </c>
      <c r="L29" s="6" t="s">
        <v>154</v>
      </c>
      <c r="M29" s="134" t="s">
        <v>294</v>
      </c>
      <c r="N29" s="134" t="s">
        <v>295</v>
      </c>
      <c r="O29" s="134" t="s">
        <v>295</v>
      </c>
      <c r="P29" s="134" t="s">
        <v>295</v>
      </c>
      <c r="Q29" s="134" t="s">
        <v>295</v>
      </c>
      <c r="R29" s="136">
        <v>71.6806869506836</v>
      </c>
      <c r="S29" s="137">
        <v>71.11331939697266</v>
      </c>
      <c r="U29" s="6" t="s">
        <v>154</v>
      </c>
      <c r="V29" s="134" t="s">
        <v>246</v>
      </c>
      <c r="W29" s="134" t="s">
        <v>295</v>
      </c>
      <c r="X29" s="134" t="s">
        <v>295</v>
      </c>
      <c r="Y29" s="134" t="s">
        <v>295</v>
      </c>
      <c r="Z29" s="134" t="s">
        <v>294</v>
      </c>
      <c r="AA29" s="134" t="s">
        <v>295</v>
      </c>
      <c r="AB29" s="135" t="s">
        <v>295</v>
      </c>
      <c r="AD29" s="6" t="s">
        <v>154</v>
      </c>
      <c r="AE29" s="134" t="s">
        <v>246</v>
      </c>
      <c r="AF29" s="134" t="s">
        <v>294</v>
      </c>
      <c r="AG29" s="134" t="s">
        <v>294</v>
      </c>
      <c r="AH29" s="134" t="s">
        <v>294</v>
      </c>
      <c r="AI29" s="134" t="s">
        <v>294</v>
      </c>
      <c r="AJ29" s="134" t="s">
        <v>295</v>
      </c>
      <c r="AK29" s="135" t="s">
        <v>295</v>
      </c>
      <c r="AM29" s="6" t="s">
        <v>154</v>
      </c>
      <c r="AN29" s="134" t="s">
        <v>246</v>
      </c>
      <c r="AO29" s="134" t="s">
        <v>294</v>
      </c>
      <c r="AP29" s="134" t="s">
        <v>294</v>
      </c>
      <c r="AQ29" s="134" t="s">
        <v>294</v>
      </c>
      <c r="AR29" s="134" t="s">
        <v>294</v>
      </c>
      <c r="AS29" s="134" t="s">
        <v>295</v>
      </c>
      <c r="AT29" s="135" t="s">
        <v>295</v>
      </c>
      <c r="AV29" s="6" t="s">
        <v>154</v>
      </c>
      <c r="AW29" s="134" t="s">
        <v>295</v>
      </c>
      <c r="AX29" s="134">
        <v>40.539955139160156</v>
      </c>
      <c r="AY29" s="134">
        <v>67.85784149169922</v>
      </c>
      <c r="AZ29" s="134">
        <v>65.19949340820312</v>
      </c>
      <c r="BA29" s="134" t="s">
        <v>295</v>
      </c>
      <c r="BB29" s="134">
        <v>70.23357391357422</v>
      </c>
      <c r="BC29" s="135">
        <v>71.63082885742188</v>
      </c>
    </row>
    <row r="30" spans="1:55" ht="15.75">
      <c r="A30" s="75" t="s">
        <v>11</v>
      </c>
      <c r="C30" s="6" t="s">
        <v>11</v>
      </c>
      <c r="D30" s="134" t="s">
        <v>246</v>
      </c>
      <c r="E30" s="134" t="s">
        <v>295</v>
      </c>
      <c r="F30" s="134" t="s">
        <v>295</v>
      </c>
      <c r="G30" s="134" t="s">
        <v>295</v>
      </c>
      <c r="H30" s="134" t="s">
        <v>295</v>
      </c>
      <c r="I30" s="134" t="s">
        <v>295</v>
      </c>
      <c r="J30" s="135" t="s">
        <v>295</v>
      </c>
      <c r="L30" s="6" t="s">
        <v>11</v>
      </c>
      <c r="M30" s="136">
        <v>721.918701171875</v>
      </c>
      <c r="N30" s="134" t="s">
        <v>295</v>
      </c>
      <c r="O30" s="134" t="s">
        <v>295</v>
      </c>
      <c r="P30" s="134" t="s">
        <v>295</v>
      </c>
      <c r="Q30" s="134" t="s">
        <v>295</v>
      </c>
      <c r="R30" s="134" t="s">
        <v>295</v>
      </c>
      <c r="S30" s="135" t="s">
        <v>295</v>
      </c>
      <c r="U30" s="6" t="s">
        <v>11</v>
      </c>
      <c r="V30" s="134" t="s">
        <v>246</v>
      </c>
      <c r="W30" s="134" t="s">
        <v>295</v>
      </c>
      <c r="X30" s="134" t="s">
        <v>295</v>
      </c>
      <c r="Y30" s="134" t="s">
        <v>295</v>
      </c>
      <c r="Z30" s="136">
        <v>123.13932800292969</v>
      </c>
      <c r="AA30" s="134" t="s">
        <v>295</v>
      </c>
      <c r="AB30" s="135" t="s">
        <v>295</v>
      </c>
      <c r="AD30" s="6" t="s">
        <v>11</v>
      </c>
      <c r="AE30" s="134" t="s">
        <v>246</v>
      </c>
      <c r="AF30" s="136">
        <v>62.82284164428711</v>
      </c>
      <c r="AG30" s="136">
        <v>101.1883773803711</v>
      </c>
      <c r="AH30" s="136">
        <v>186.58499145507812</v>
      </c>
      <c r="AI30" s="136">
        <v>528.6708984375</v>
      </c>
      <c r="AJ30" s="134" t="s">
        <v>295</v>
      </c>
      <c r="AK30" s="135" t="s">
        <v>295</v>
      </c>
      <c r="AM30" s="6" t="s">
        <v>11</v>
      </c>
      <c r="AN30" s="134" t="s">
        <v>246</v>
      </c>
      <c r="AO30" s="136">
        <v>56.30422592163086</v>
      </c>
      <c r="AP30" s="136">
        <v>0</v>
      </c>
      <c r="AQ30" s="136">
        <v>85.02313995361328</v>
      </c>
      <c r="AR30" s="136">
        <v>0</v>
      </c>
      <c r="AS30" s="134" t="s">
        <v>295</v>
      </c>
      <c r="AT30" s="135" t="s">
        <v>295</v>
      </c>
      <c r="AV30" s="6" t="s">
        <v>11</v>
      </c>
      <c r="AW30" s="134" t="s">
        <v>295</v>
      </c>
      <c r="AX30" s="134" t="s">
        <v>295</v>
      </c>
      <c r="AY30" s="134" t="s">
        <v>295</v>
      </c>
      <c r="AZ30" s="134" t="s">
        <v>295</v>
      </c>
      <c r="BA30" s="134" t="s">
        <v>295</v>
      </c>
      <c r="BB30" s="134" t="s">
        <v>295</v>
      </c>
      <c r="BC30" s="135" t="s">
        <v>295</v>
      </c>
    </row>
    <row r="31" spans="1:55" ht="15.75">
      <c r="A31" s="75" t="s">
        <v>8</v>
      </c>
      <c r="C31" s="6" t="s">
        <v>8</v>
      </c>
      <c r="D31" s="134" t="s">
        <v>8</v>
      </c>
      <c r="E31" s="134" t="s">
        <v>8</v>
      </c>
      <c r="F31" s="134" t="s">
        <v>8</v>
      </c>
      <c r="G31" s="134" t="s">
        <v>8</v>
      </c>
      <c r="H31" s="134" t="s">
        <v>8</v>
      </c>
      <c r="I31" s="134" t="s">
        <v>8</v>
      </c>
      <c r="J31" s="135" t="s">
        <v>8</v>
      </c>
      <c r="L31" s="6" t="s">
        <v>8</v>
      </c>
      <c r="M31" s="134" t="s">
        <v>8</v>
      </c>
      <c r="N31" s="134" t="s">
        <v>8</v>
      </c>
      <c r="O31" s="134" t="s">
        <v>8</v>
      </c>
      <c r="P31" s="134" t="s">
        <v>8</v>
      </c>
      <c r="Q31" s="134" t="s">
        <v>8</v>
      </c>
      <c r="R31" s="134" t="s">
        <v>8</v>
      </c>
      <c r="S31" s="135" t="s">
        <v>8</v>
      </c>
      <c r="U31" s="6" t="s">
        <v>8</v>
      </c>
      <c r="V31" s="134" t="s">
        <v>8</v>
      </c>
      <c r="W31" s="134" t="s">
        <v>8</v>
      </c>
      <c r="X31" s="134" t="s">
        <v>8</v>
      </c>
      <c r="Y31" s="134" t="s">
        <v>8</v>
      </c>
      <c r="Z31" s="134" t="s">
        <v>8</v>
      </c>
      <c r="AA31" s="134" t="s">
        <v>8</v>
      </c>
      <c r="AB31" s="135" t="s">
        <v>8</v>
      </c>
      <c r="AD31" s="6" t="s">
        <v>8</v>
      </c>
      <c r="AE31" s="134" t="s">
        <v>8</v>
      </c>
      <c r="AF31" s="134" t="s">
        <v>8</v>
      </c>
      <c r="AG31" s="134" t="s">
        <v>8</v>
      </c>
      <c r="AH31" s="134" t="s">
        <v>8</v>
      </c>
      <c r="AI31" s="134" t="s">
        <v>8</v>
      </c>
      <c r="AJ31" s="134" t="s">
        <v>8</v>
      </c>
      <c r="AK31" s="135" t="s">
        <v>8</v>
      </c>
      <c r="AM31" s="6" t="s">
        <v>8</v>
      </c>
      <c r="AN31" s="134" t="s">
        <v>8</v>
      </c>
      <c r="AO31" s="134" t="s">
        <v>8</v>
      </c>
      <c r="AP31" s="134" t="s">
        <v>8</v>
      </c>
      <c r="AQ31" s="134" t="s">
        <v>8</v>
      </c>
      <c r="AR31" s="134" t="s">
        <v>8</v>
      </c>
      <c r="AS31" s="134" t="s">
        <v>8</v>
      </c>
      <c r="AT31" s="135" t="s">
        <v>8</v>
      </c>
      <c r="AV31" s="6" t="s">
        <v>8</v>
      </c>
      <c r="AW31" s="134" t="s">
        <v>8</v>
      </c>
      <c r="AX31" s="134" t="s">
        <v>8</v>
      </c>
      <c r="AY31" s="134" t="s">
        <v>8</v>
      </c>
      <c r="AZ31" s="134" t="s">
        <v>8</v>
      </c>
      <c r="BA31" s="134" t="s">
        <v>8</v>
      </c>
      <c r="BB31" s="134" t="s">
        <v>8</v>
      </c>
      <c r="BC31" s="135" t="s">
        <v>8</v>
      </c>
    </row>
    <row r="32" spans="1:55" ht="15.75">
      <c r="A32" s="79" t="s">
        <v>12</v>
      </c>
      <c r="C32" s="7" t="s">
        <v>12</v>
      </c>
      <c r="D32" s="134" t="s">
        <v>8</v>
      </c>
      <c r="E32" s="134" t="s">
        <v>8</v>
      </c>
      <c r="F32" s="134" t="s">
        <v>8</v>
      </c>
      <c r="G32" s="134" t="s">
        <v>8</v>
      </c>
      <c r="H32" s="134" t="s">
        <v>8</v>
      </c>
      <c r="I32" s="134" t="s">
        <v>8</v>
      </c>
      <c r="J32" s="135" t="s">
        <v>8</v>
      </c>
      <c r="L32" s="7" t="s">
        <v>12</v>
      </c>
      <c r="M32" s="134" t="s">
        <v>8</v>
      </c>
      <c r="N32" s="134" t="s">
        <v>8</v>
      </c>
      <c r="O32" s="134" t="s">
        <v>8</v>
      </c>
      <c r="P32" s="134" t="s">
        <v>8</v>
      </c>
      <c r="Q32" s="134" t="s">
        <v>8</v>
      </c>
      <c r="R32" s="134" t="s">
        <v>8</v>
      </c>
      <c r="S32" s="135" t="s">
        <v>8</v>
      </c>
      <c r="U32" s="7" t="s">
        <v>12</v>
      </c>
      <c r="V32" s="134" t="s">
        <v>8</v>
      </c>
      <c r="W32" s="134" t="s">
        <v>8</v>
      </c>
      <c r="X32" s="134" t="s">
        <v>8</v>
      </c>
      <c r="Y32" s="134" t="s">
        <v>8</v>
      </c>
      <c r="Z32" s="134" t="s">
        <v>8</v>
      </c>
      <c r="AA32" s="134" t="s">
        <v>8</v>
      </c>
      <c r="AB32" s="135" t="s">
        <v>8</v>
      </c>
      <c r="AD32" s="7" t="s">
        <v>12</v>
      </c>
      <c r="AE32" s="134" t="s">
        <v>8</v>
      </c>
      <c r="AF32" s="134" t="s">
        <v>8</v>
      </c>
      <c r="AG32" s="134" t="s">
        <v>8</v>
      </c>
      <c r="AH32" s="134" t="s">
        <v>8</v>
      </c>
      <c r="AI32" s="134" t="s">
        <v>8</v>
      </c>
      <c r="AJ32" s="134" t="s">
        <v>8</v>
      </c>
      <c r="AK32" s="135" t="s">
        <v>8</v>
      </c>
      <c r="AM32" s="7" t="s">
        <v>12</v>
      </c>
      <c r="AN32" s="134" t="s">
        <v>8</v>
      </c>
      <c r="AO32" s="134" t="s">
        <v>8</v>
      </c>
      <c r="AP32" s="134" t="s">
        <v>8</v>
      </c>
      <c r="AQ32" s="134" t="s">
        <v>8</v>
      </c>
      <c r="AR32" s="134" t="s">
        <v>8</v>
      </c>
      <c r="AS32" s="134" t="s">
        <v>8</v>
      </c>
      <c r="AT32" s="135" t="s">
        <v>8</v>
      </c>
      <c r="AV32" s="7" t="s">
        <v>12</v>
      </c>
      <c r="AW32" s="134" t="s">
        <v>8</v>
      </c>
      <c r="AX32" s="134" t="s">
        <v>8</v>
      </c>
      <c r="AY32" s="134" t="s">
        <v>8</v>
      </c>
      <c r="AZ32" s="134" t="s">
        <v>8</v>
      </c>
      <c r="BA32" s="134" t="s">
        <v>8</v>
      </c>
      <c r="BB32" s="134" t="s">
        <v>8</v>
      </c>
      <c r="BC32" s="135" t="s">
        <v>8</v>
      </c>
    </row>
    <row r="33" spans="1:55" ht="15.75">
      <c r="A33" s="75" t="s">
        <v>13</v>
      </c>
      <c r="C33" s="6" t="s">
        <v>13</v>
      </c>
      <c r="D33" s="134" t="s">
        <v>246</v>
      </c>
      <c r="E33" s="134" t="s">
        <v>246</v>
      </c>
      <c r="F33" s="134" t="s">
        <v>294</v>
      </c>
      <c r="G33" s="134" t="s">
        <v>246</v>
      </c>
      <c r="H33" s="134" t="s">
        <v>246</v>
      </c>
      <c r="I33" s="134" t="s">
        <v>294</v>
      </c>
      <c r="J33" s="135" t="s">
        <v>294</v>
      </c>
      <c r="L33" s="6" t="s">
        <v>13</v>
      </c>
      <c r="M33" s="136">
        <v>721.918701171875</v>
      </c>
      <c r="N33" s="134" t="s">
        <v>294</v>
      </c>
      <c r="O33" s="134" t="s">
        <v>294</v>
      </c>
      <c r="P33" s="134" t="s">
        <v>246</v>
      </c>
      <c r="Q33" s="134" t="s">
        <v>246</v>
      </c>
      <c r="R33" s="134" t="s">
        <v>294</v>
      </c>
      <c r="S33" s="135" t="s">
        <v>294</v>
      </c>
      <c r="U33" s="6" t="s">
        <v>13</v>
      </c>
      <c r="V33" s="134" t="s">
        <v>246</v>
      </c>
      <c r="W33" s="134" t="s">
        <v>246</v>
      </c>
      <c r="X33" s="134" t="s">
        <v>246</v>
      </c>
      <c r="Y33" s="134" t="s">
        <v>246</v>
      </c>
      <c r="Z33" s="136">
        <v>123.13932800292969</v>
      </c>
      <c r="AA33" s="134" t="s">
        <v>246</v>
      </c>
      <c r="AB33" s="135" t="s">
        <v>246</v>
      </c>
      <c r="AD33" s="6" t="s">
        <v>13</v>
      </c>
      <c r="AE33" s="134" t="s">
        <v>246</v>
      </c>
      <c r="AF33" s="136">
        <v>62.82284164428711</v>
      </c>
      <c r="AG33" s="136">
        <v>101.1883773803711</v>
      </c>
      <c r="AH33" s="136">
        <v>186.58499145507812</v>
      </c>
      <c r="AI33" s="136">
        <v>528.6708984375</v>
      </c>
      <c r="AJ33" s="134" t="s">
        <v>246</v>
      </c>
      <c r="AK33" s="135" t="s">
        <v>246</v>
      </c>
      <c r="AM33" s="6" t="s">
        <v>13</v>
      </c>
      <c r="AN33" s="134" t="s">
        <v>246</v>
      </c>
      <c r="AO33" s="136">
        <v>56.30422592163086</v>
      </c>
      <c r="AP33" s="136">
        <v>0</v>
      </c>
      <c r="AQ33" s="136">
        <v>85.02313995361328</v>
      </c>
      <c r="AR33" s="136">
        <v>0</v>
      </c>
      <c r="AS33" s="134" t="s">
        <v>246</v>
      </c>
      <c r="AT33" s="135" t="s">
        <v>246</v>
      </c>
      <c r="AV33" s="6" t="s">
        <v>13</v>
      </c>
      <c r="AW33" s="134" t="s">
        <v>246</v>
      </c>
      <c r="AX33" s="134" t="s">
        <v>294</v>
      </c>
      <c r="AY33" s="134" t="s">
        <v>294</v>
      </c>
      <c r="AZ33" s="134" t="s">
        <v>246</v>
      </c>
      <c r="BA33" s="134" t="s">
        <v>246</v>
      </c>
      <c r="BB33" s="134" t="s">
        <v>294</v>
      </c>
      <c r="BC33" s="135" t="s">
        <v>294</v>
      </c>
    </row>
    <row r="34" spans="1:55" ht="15.75">
      <c r="A34" s="75" t="s">
        <v>21</v>
      </c>
      <c r="C34" s="6" t="s">
        <v>21</v>
      </c>
      <c r="D34" s="134" t="s">
        <v>294</v>
      </c>
      <c r="E34" s="134" t="s">
        <v>294</v>
      </c>
      <c r="F34" s="134" t="s">
        <v>294</v>
      </c>
      <c r="G34" s="134" t="s">
        <v>294</v>
      </c>
      <c r="H34" s="134" t="s">
        <v>294</v>
      </c>
      <c r="I34" s="136">
        <v>95.99849700927734</v>
      </c>
      <c r="J34" s="137">
        <v>95.75810241699219</v>
      </c>
      <c r="L34" s="6" t="s">
        <v>21</v>
      </c>
      <c r="M34" s="134" t="s">
        <v>295</v>
      </c>
      <c r="N34" s="136">
        <v>35.988792419433594</v>
      </c>
      <c r="O34" s="134" t="s">
        <v>294</v>
      </c>
      <c r="P34" s="134" t="s">
        <v>294</v>
      </c>
      <c r="Q34" s="134" t="s">
        <v>294</v>
      </c>
      <c r="R34" s="136">
        <v>41.28818893432617</v>
      </c>
      <c r="S34" s="137">
        <v>41.28818893432617</v>
      </c>
      <c r="U34" s="6" t="s">
        <v>21</v>
      </c>
      <c r="V34" s="134" t="s">
        <v>246</v>
      </c>
      <c r="W34" s="134" t="s">
        <v>294</v>
      </c>
      <c r="X34" s="134" t="s">
        <v>294</v>
      </c>
      <c r="Y34" s="134" t="s">
        <v>294</v>
      </c>
      <c r="Z34" s="134" t="s">
        <v>295</v>
      </c>
      <c r="AA34" s="134" t="s">
        <v>294</v>
      </c>
      <c r="AB34" s="135" t="s">
        <v>294</v>
      </c>
      <c r="AD34" s="6" t="s">
        <v>21</v>
      </c>
      <c r="AE34" s="134" t="s">
        <v>246</v>
      </c>
      <c r="AF34" s="134" t="s">
        <v>295</v>
      </c>
      <c r="AG34" s="134" t="s">
        <v>295</v>
      </c>
      <c r="AH34" s="134" t="s">
        <v>295</v>
      </c>
      <c r="AI34" s="134" t="s">
        <v>295</v>
      </c>
      <c r="AJ34" s="134" t="s">
        <v>294</v>
      </c>
      <c r="AK34" s="135" t="s">
        <v>294</v>
      </c>
      <c r="AM34" s="6" t="s">
        <v>21</v>
      </c>
      <c r="AN34" s="134" t="s">
        <v>246</v>
      </c>
      <c r="AO34" s="134" t="s">
        <v>295</v>
      </c>
      <c r="AP34" s="134" t="s">
        <v>295</v>
      </c>
      <c r="AQ34" s="134" t="s">
        <v>295</v>
      </c>
      <c r="AR34" s="134" t="s">
        <v>295</v>
      </c>
      <c r="AS34" s="134" t="s">
        <v>294</v>
      </c>
      <c r="AT34" s="135" t="s">
        <v>294</v>
      </c>
      <c r="AV34" s="6" t="s">
        <v>21</v>
      </c>
      <c r="AW34" s="134" t="s">
        <v>294</v>
      </c>
      <c r="AX34" s="134">
        <v>64.19881439208984</v>
      </c>
      <c r="AY34" s="134" t="s">
        <v>294</v>
      </c>
      <c r="AZ34" s="134" t="s">
        <v>294</v>
      </c>
      <c r="BA34" s="134" t="s">
        <v>294</v>
      </c>
      <c r="BB34" s="134">
        <v>76.06779479980469</v>
      </c>
      <c r="BC34" s="135">
        <v>76.39264678955078</v>
      </c>
    </row>
    <row r="35" spans="1:55" ht="15.75">
      <c r="A35" s="75" t="s">
        <v>22</v>
      </c>
      <c r="C35" s="6" t="s">
        <v>22</v>
      </c>
      <c r="D35" s="134" t="s">
        <v>294</v>
      </c>
      <c r="E35" s="134">
        <v>75.35137176513672</v>
      </c>
      <c r="F35" s="134">
        <v>88.44075775146484</v>
      </c>
      <c r="G35" s="136">
        <v>109.40505981445312</v>
      </c>
      <c r="H35" s="134" t="s">
        <v>294</v>
      </c>
      <c r="I35" s="134">
        <v>83.69099426269531</v>
      </c>
      <c r="J35" s="135">
        <v>83.66426086425781</v>
      </c>
      <c r="L35" s="6" t="s">
        <v>22</v>
      </c>
      <c r="M35" s="134" t="s">
        <v>295</v>
      </c>
      <c r="N35" s="136">
        <v>39.42716598510742</v>
      </c>
      <c r="O35" s="136">
        <v>71.88636016845703</v>
      </c>
      <c r="P35" s="134" t="s">
        <v>294</v>
      </c>
      <c r="Q35" s="134" t="s">
        <v>294</v>
      </c>
      <c r="R35" s="136">
        <v>60.44458770751953</v>
      </c>
      <c r="S35" s="137">
        <v>60.44458770751953</v>
      </c>
      <c r="U35" s="6" t="s">
        <v>22</v>
      </c>
      <c r="V35" s="134" t="s">
        <v>246</v>
      </c>
      <c r="W35" s="134" t="s">
        <v>294</v>
      </c>
      <c r="X35" s="134" t="s">
        <v>294</v>
      </c>
      <c r="Y35" s="134" t="s">
        <v>294</v>
      </c>
      <c r="Z35" s="134" t="s">
        <v>295</v>
      </c>
      <c r="AA35" s="134" t="s">
        <v>294</v>
      </c>
      <c r="AB35" s="135" t="s">
        <v>294</v>
      </c>
      <c r="AD35" s="6" t="s">
        <v>22</v>
      </c>
      <c r="AE35" s="134" t="s">
        <v>246</v>
      </c>
      <c r="AF35" s="134" t="s">
        <v>295</v>
      </c>
      <c r="AG35" s="134" t="s">
        <v>295</v>
      </c>
      <c r="AH35" s="134" t="s">
        <v>295</v>
      </c>
      <c r="AI35" s="134" t="s">
        <v>295</v>
      </c>
      <c r="AJ35" s="134" t="s">
        <v>294</v>
      </c>
      <c r="AK35" s="135" t="s">
        <v>294</v>
      </c>
      <c r="AM35" s="6" t="s">
        <v>22</v>
      </c>
      <c r="AN35" s="134" t="s">
        <v>246</v>
      </c>
      <c r="AO35" s="134" t="s">
        <v>295</v>
      </c>
      <c r="AP35" s="134" t="s">
        <v>295</v>
      </c>
      <c r="AQ35" s="134" t="s">
        <v>295</v>
      </c>
      <c r="AR35" s="134" t="s">
        <v>295</v>
      </c>
      <c r="AS35" s="134" t="s">
        <v>294</v>
      </c>
      <c r="AT35" s="135" t="s">
        <v>294</v>
      </c>
      <c r="AV35" s="6" t="s">
        <v>22</v>
      </c>
      <c r="AW35" s="134" t="s">
        <v>294</v>
      </c>
      <c r="AX35" s="134">
        <v>66.35294342041016</v>
      </c>
      <c r="AY35" s="134">
        <v>79.30226135253906</v>
      </c>
      <c r="AZ35" s="134">
        <v>104.13316345214844</v>
      </c>
      <c r="BA35" s="134" t="s">
        <v>294</v>
      </c>
      <c r="BB35" s="134">
        <v>77.50745391845703</v>
      </c>
      <c r="BC35" s="135">
        <v>77.87614440917969</v>
      </c>
    </row>
    <row r="36" spans="1:55" ht="15.75">
      <c r="A36" s="75" t="s">
        <v>23</v>
      </c>
      <c r="C36" s="6" t="s">
        <v>23</v>
      </c>
      <c r="D36" s="134">
        <v>67.22662353515625</v>
      </c>
      <c r="E36" s="136">
        <v>43.590328216552734</v>
      </c>
      <c r="F36" s="134">
        <v>91.67149353027344</v>
      </c>
      <c r="G36" s="136">
        <v>81.45001983642578</v>
      </c>
      <c r="H36" s="134" t="s">
        <v>294</v>
      </c>
      <c r="I36" s="134">
        <v>73.09593200683594</v>
      </c>
      <c r="J36" s="135">
        <v>70.21640014648438</v>
      </c>
      <c r="L36" s="6" t="s">
        <v>23</v>
      </c>
      <c r="M36" s="134" t="s">
        <v>295</v>
      </c>
      <c r="N36" s="136">
        <v>65.06397247314453</v>
      </c>
      <c r="O36" s="136">
        <v>57.881103515625</v>
      </c>
      <c r="P36" s="136">
        <v>80.04766082763672</v>
      </c>
      <c r="Q36" s="134" t="s">
        <v>294</v>
      </c>
      <c r="R36" s="134">
        <v>73.74430084228516</v>
      </c>
      <c r="S36" s="135">
        <v>73.74430084228516</v>
      </c>
      <c r="U36" s="6" t="s">
        <v>23</v>
      </c>
      <c r="V36" s="134" t="s">
        <v>246</v>
      </c>
      <c r="W36" s="134" t="s">
        <v>294</v>
      </c>
      <c r="X36" s="134" t="s">
        <v>294</v>
      </c>
      <c r="Y36" s="134" t="s">
        <v>294</v>
      </c>
      <c r="Z36" s="134" t="s">
        <v>295</v>
      </c>
      <c r="AA36" s="136">
        <v>80.83482360839844</v>
      </c>
      <c r="AB36" s="137">
        <v>80.83482360839844</v>
      </c>
      <c r="AD36" s="6" t="s">
        <v>23</v>
      </c>
      <c r="AE36" s="134" t="s">
        <v>246</v>
      </c>
      <c r="AF36" s="134" t="s">
        <v>295</v>
      </c>
      <c r="AG36" s="134" t="s">
        <v>295</v>
      </c>
      <c r="AH36" s="134" t="s">
        <v>295</v>
      </c>
      <c r="AI36" s="134" t="s">
        <v>295</v>
      </c>
      <c r="AJ36" s="134" t="s">
        <v>294</v>
      </c>
      <c r="AK36" s="135" t="s">
        <v>294</v>
      </c>
      <c r="AM36" s="6" t="s">
        <v>23</v>
      </c>
      <c r="AN36" s="134" t="s">
        <v>246</v>
      </c>
      <c r="AO36" s="134" t="s">
        <v>295</v>
      </c>
      <c r="AP36" s="134" t="s">
        <v>295</v>
      </c>
      <c r="AQ36" s="134" t="s">
        <v>295</v>
      </c>
      <c r="AR36" s="134" t="s">
        <v>295</v>
      </c>
      <c r="AS36" s="134" t="s">
        <v>294</v>
      </c>
      <c r="AT36" s="135" t="s">
        <v>294</v>
      </c>
      <c r="AV36" s="6" t="s">
        <v>23</v>
      </c>
      <c r="AW36" s="134">
        <v>67.22662353515625</v>
      </c>
      <c r="AX36" s="134">
        <v>51.95108413696289</v>
      </c>
      <c r="AY36" s="134">
        <v>76.41814422607422</v>
      </c>
      <c r="AZ36" s="134">
        <v>80.23619079589844</v>
      </c>
      <c r="BA36" s="134">
        <v>123.85507202148438</v>
      </c>
      <c r="BB36" s="134">
        <v>71.47814178466797</v>
      </c>
      <c r="BC36" s="135">
        <v>69.8331527709961</v>
      </c>
    </row>
    <row r="37" spans="1:55" ht="15.75">
      <c r="A37" s="75" t="s">
        <v>24</v>
      </c>
      <c r="C37" s="6" t="s">
        <v>24</v>
      </c>
      <c r="D37" s="134">
        <v>82.94869995117188</v>
      </c>
      <c r="E37" s="134">
        <v>67.75276184082031</v>
      </c>
      <c r="F37" s="134">
        <v>74.84137725830078</v>
      </c>
      <c r="G37" s="134">
        <v>105.06006622314453</v>
      </c>
      <c r="H37" s="136">
        <v>117.21134185791016</v>
      </c>
      <c r="I37" s="134">
        <v>82.79844665527344</v>
      </c>
      <c r="J37" s="135">
        <v>82.83806610107422</v>
      </c>
      <c r="L37" s="6" t="s">
        <v>24</v>
      </c>
      <c r="M37" s="134" t="s">
        <v>295</v>
      </c>
      <c r="N37" s="136">
        <v>56.05836868286133</v>
      </c>
      <c r="O37" s="136">
        <v>68.54020690917969</v>
      </c>
      <c r="P37" s="134" t="s">
        <v>294</v>
      </c>
      <c r="Q37" s="134" t="s">
        <v>294</v>
      </c>
      <c r="R37" s="134">
        <v>84.08831024169922</v>
      </c>
      <c r="S37" s="135">
        <v>83.87421417236328</v>
      </c>
      <c r="U37" s="6" t="s">
        <v>24</v>
      </c>
      <c r="V37" s="134" t="s">
        <v>246</v>
      </c>
      <c r="W37" s="134" t="s">
        <v>294</v>
      </c>
      <c r="X37" s="134" t="s">
        <v>294</v>
      </c>
      <c r="Y37" s="134" t="s">
        <v>294</v>
      </c>
      <c r="Z37" s="134" t="s">
        <v>295</v>
      </c>
      <c r="AA37" s="134" t="s">
        <v>294</v>
      </c>
      <c r="AB37" s="135" t="s">
        <v>294</v>
      </c>
      <c r="AD37" s="6" t="s">
        <v>24</v>
      </c>
      <c r="AE37" s="134" t="s">
        <v>246</v>
      </c>
      <c r="AF37" s="134" t="s">
        <v>295</v>
      </c>
      <c r="AG37" s="134" t="s">
        <v>295</v>
      </c>
      <c r="AH37" s="134" t="s">
        <v>295</v>
      </c>
      <c r="AI37" s="134" t="s">
        <v>295</v>
      </c>
      <c r="AJ37" s="134" t="s">
        <v>294</v>
      </c>
      <c r="AK37" s="135" t="s">
        <v>294</v>
      </c>
      <c r="AM37" s="6" t="s">
        <v>24</v>
      </c>
      <c r="AN37" s="134" t="s">
        <v>246</v>
      </c>
      <c r="AO37" s="134" t="s">
        <v>295</v>
      </c>
      <c r="AP37" s="134" t="s">
        <v>295</v>
      </c>
      <c r="AQ37" s="134" t="s">
        <v>295</v>
      </c>
      <c r="AR37" s="134" t="s">
        <v>295</v>
      </c>
      <c r="AS37" s="134" t="s">
        <v>294</v>
      </c>
      <c r="AT37" s="135" t="s">
        <v>294</v>
      </c>
      <c r="AV37" s="6" t="s">
        <v>24</v>
      </c>
      <c r="AW37" s="134">
        <v>82.75363159179688</v>
      </c>
      <c r="AX37" s="134">
        <v>67.30791473388672</v>
      </c>
      <c r="AY37" s="134">
        <v>71.9670181274414</v>
      </c>
      <c r="AZ37" s="134">
        <v>107.0540542602539</v>
      </c>
      <c r="BA37" s="134" t="s">
        <v>294</v>
      </c>
      <c r="BB37" s="134">
        <v>83.2063217163086</v>
      </c>
      <c r="BC37" s="135">
        <v>83.11577606201172</v>
      </c>
    </row>
    <row r="38" spans="1:55" ht="15.75">
      <c r="A38" s="75" t="s">
        <v>25</v>
      </c>
      <c r="C38" s="6" t="s">
        <v>25</v>
      </c>
      <c r="D38" s="134">
        <v>99.8410873413086</v>
      </c>
      <c r="E38" s="134">
        <v>87.40912628173828</v>
      </c>
      <c r="F38" s="134">
        <v>96.92108917236328</v>
      </c>
      <c r="G38" s="134">
        <v>106.76518249511719</v>
      </c>
      <c r="H38" s="134" t="s">
        <v>294</v>
      </c>
      <c r="I38" s="134">
        <v>97.405517578125</v>
      </c>
      <c r="J38" s="135">
        <v>97.97866821289062</v>
      </c>
      <c r="L38" s="6" t="s">
        <v>25</v>
      </c>
      <c r="M38" s="134" t="s">
        <v>295</v>
      </c>
      <c r="N38" s="136">
        <v>64.44834899902344</v>
      </c>
      <c r="O38" s="136">
        <v>60.90534973144531</v>
      </c>
      <c r="P38" s="136">
        <v>110.37083435058594</v>
      </c>
      <c r="Q38" s="134" t="s">
        <v>294</v>
      </c>
      <c r="R38" s="134">
        <v>76.65645599365234</v>
      </c>
      <c r="S38" s="135">
        <v>76.65645599365234</v>
      </c>
      <c r="U38" s="6" t="s">
        <v>25</v>
      </c>
      <c r="V38" s="134" t="s">
        <v>246</v>
      </c>
      <c r="W38" s="134" t="s">
        <v>294</v>
      </c>
      <c r="X38" s="136">
        <v>50.788230895996094</v>
      </c>
      <c r="Y38" s="134" t="s">
        <v>294</v>
      </c>
      <c r="Z38" s="134" t="s">
        <v>295</v>
      </c>
      <c r="AA38" s="136">
        <v>69.38776397705078</v>
      </c>
      <c r="AB38" s="137">
        <v>69.38776397705078</v>
      </c>
      <c r="AD38" s="6" t="s">
        <v>25</v>
      </c>
      <c r="AE38" s="134" t="s">
        <v>246</v>
      </c>
      <c r="AF38" s="134" t="s">
        <v>295</v>
      </c>
      <c r="AG38" s="134" t="s">
        <v>295</v>
      </c>
      <c r="AH38" s="134" t="s">
        <v>295</v>
      </c>
      <c r="AI38" s="134" t="s">
        <v>295</v>
      </c>
      <c r="AJ38" s="134" t="s">
        <v>294</v>
      </c>
      <c r="AK38" s="135" t="s">
        <v>294</v>
      </c>
      <c r="AM38" s="6" t="s">
        <v>25</v>
      </c>
      <c r="AN38" s="134" t="s">
        <v>246</v>
      </c>
      <c r="AO38" s="134" t="s">
        <v>295</v>
      </c>
      <c r="AP38" s="134" t="s">
        <v>295</v>
      </c>
      <c r="AQ38" s="134" t="s">
        <v>295</v>
      </c>
      <c r="AR38" s="134" t="s">
        <v>295</v>
      </c>
      <c r="AS38" s="134" t="s">
        <v>294</v>
      </c>
      <c r="AT38" s="135" t="s">
        <v>294</v>
      </c>
      <c r="AV38" s="6" t="s">
        <v>25</v>
      </c>
      <c r="AW38" s="134">
        <v>99.8410873413086</v>
      </c>
      <c r="AX38" s="134">
        <v>76.71944427490234</v>
      </c>
      <c r="AY38" s="134">
        <v>84.63494110107422</v>
      </c>
      <c r="AZ38" s="134">
        <v>102.7189712524414</v>
      </c>
      <c r="BA38" s="134">
        <v>138.48876953125</v>
      </c>
      <c r="BB38" s="134">
        <v>89.27313232421875</v>
      </c>
      <c r="BC38" s="135">
        <v>90.98771667480469</v>
      </c>
    </row>
    <row r="39" spans="1:55" ht="15.75">
      <c r="A39" s="75" t="s">
        <v>26</v>
      </c>
      <c r="C39" s="6" t="s">
        <v>26</v>
      </c>
      <c r="D39" s="134">
        <v>87.00677490234375</v>
      </c>
      <c r="E39" s="134">
        <v>103.9998550415039</v>
      </c>
      <c r="F39" s="134">
        <v>89.27506256103516</v>
      </c>
      <c r="G39" s="134">
        <v>99.4878158569336</v>
      </c>
      <c r="H39" s="136">
        <v>98.89790344238281</v>
      </c>
      <c r="I39" s="134">
        <v>97.67455291748047</v>
      </c>
      <c r="J39" s="135">
        <v>93.17420959472656</v>
      </c>
      <c r="L39" s="6" t="s">
        <v>26</v>
      </c>
      <c r="M39" s="134" t="s">
        <v>295</v>
      </c>
      <c r="N39" s="136">
        <v>61.11460494995117</v>
      </c>
      <c r="O39" s="136">
        <v>91.2009048461914</v>
      </c>
      <c r="P39" s="134" t="s">
        <v>294</v>
      </c>
      <c r="Q39" s="134">
        <v>149.8656463623047</v>
      </c>
      <c r="R39" s="134">
        <v>77.72943115234375</v>
      </c>
      <c r="S39" s="135">
        <v>77.72943115234375</v>
      </c>
      <c r="U39" s="6" t="s">
        <v>26</v>
      </c>
      <c r="V39" s="134" t="s">
        <v>246</v>
      </c>
      <c r="W39" s="134" t="s">
        <v>294</v>
      </c>
      <c r="X39" s="134" t="s">
        <v>295</v>
      </c>
      <c r="Y39" s="136">
        <v>98.3439712524414</v>
      </c>
      <c r="Z39" s="134" t="s">
        <v>295</v>
      </c>
      <c r="AA39" s="134" t="s">
        <v>294</v>
      </c>
      <c r="AB39" s="135" t="s">
        <v>294</v>
      </c>
      <c r="AD39" s="6" t="s">
        <v>26</v>
      </c>
      <c r="AE39" s="134" t="s">
        <v>246</v>
      </c>
      <c r="AF39" s="134" t="s">
        <v>295</v>
      </c>
      <c r="AG39" s="134" t="s">
        <v>295</v>
      </c>
      <c r="AH39" s="134" t="s">
        <v>295</v>
      </c>
      <c r="AI39" s="134" t="s">
        <v>295</v>
      </c>
      <c r="AJ39" s="134" t="s">
        <v>294</v>
      </c>
      <c r="AK39" s="135" t="s">
        <v>294</v>
      </c>
      <c r="AM39" s="6" t="s">
        <v>26</v>
      </c>
      <c r="AN39" s="134" t="s">
        <v>246</v>
      </c>
      <c r="AO39" s="134" t="s">
        <v>295</v>
      </c>
      <c r="AP39" s="134" t="s">
        <v>295</v>
      </c>
      <c r="AQ39" s="134" t="s">
        <v>295</v>
      </c>
      <c r="AR39" s="134" t="s">
        <v>295</v>
      </c>
      <c r="AS39" s="134" t="s">
        <v>294</v>
      </c>
      <c r="AT39" s="135" t="s">
        <v>294</v>
      </c>
      <c r="AV39" s="6" t="s">
        <v>26</v>
      </c>
      <c r="AW39" s="134">
        <v>87.00677490234375</v>
      </c>
      <c r="AX39" s="134">
        <v>89.56939697265625</v>
      </c>
      <c r="AY39" s="134">
        <v>91.3708267211914</v>
      </c>
      <c r="AZ39" s="134">
        <v>94.37657165527344</v>
      </c>
      <c r="BA39" s="134">
        <v>105.3206787109375</v>
      </c>
      <c r="BB39" s="134">
        <v>92.32156372070312</v>
      </c>
      <c r="BC39" s="135">
        <v>90.55535125732422</v>
      </c>
    </row>
    <row r="40" spans="1:55" ht="15.75">
      <c r="A40" s="75" t="s">
        <v>27</v>
      </c>
      <c r="C40" s="6" t="s">
        <v>27</v>
      </c>
      <c r="D40" s="134">
        <v>100.05355834960938</v>
      </c>
      <c r="E40" s="134">
        <v>80.84142303466797</v>
      </c>
      <c r="F40" s="134">
        <v>99.90265655517578</v>
      </c>
      <c r="G40" s="134">
        <v>151.02256774902344</v>
      </c>
      <c r="H40" s="134" t="s">
        <v>295</v>
      </c>
      <c r="I40" s="134">
        <v>97.63541412353516</v>
      </c>
      <c r="J40" s="135">
        <v>98.82969665527344</v>
      </c>
      <c r="L40" s="6" t="s">
        <v>27</v>
      </c>
      <c r="M40" s="134" t="s">
        <v>295</v>
      </c>
      <c r="N40" s="134" t="s">
        <v>294</v>
      </c>
      <c r="O40" s="134" t="s">
        <v>294</v>
      </c>
      <c r="P40" s="136">
        <v>94.63594055175781</v>
      </c>
      <c r="Q40" s="134" t="s">
        <v>295</v>
      </c>
      <c r="R40" s="136">
        <v>73.7194595336914</v>
      </c>
      <c r="S40" s="137">
        <v>76.7794189453125</v>
      </c>
      <c r="U40" s="6" t="s">
        <v>27</v>
      </c>
      <c r="V40" s="134" t="s">
        <v>246</v>
      </c>
      <c r="W40" s="134" t="s">
        <v>294</v>
      </c>
      <c r="X40" s="134" t="s">
        <v>295</v>
      </c>
      <c r="Y40" s="134" t="s">
        <v>295</v>
      </c>
      <c r="Z40" s="134" t="s">
        <v>295</v>
      </c>
      <c r="AA40" s="136">
        <v>105.01529693603516</v>
      </c>
      <c r="AB40" s="137">
        <v>105.01529693603516</v>
      </c>
      <c r="AD40" s="6" t="s">
        <v>27</v>
      </c>
      <c r="AE40" s="134" t="s">
        <v>246</v>
      </c>
      <c r="AF40" s="134" t="s">
        <v>295</v>
      </c>
      <c r="AG40" s="134" t="s">
        <v>295</v>
      </c>
      <c r="AH40" s="134" t="s">
        <v>295</v>
      </c>
      <c r="AI40" s="134" t="s">
        <v>295</v>
      </c>
      <c r="AJ40" s="136">
        <v>122.5992202758789</v>
      </c>
      <c r="AK40" s="137">
        <v>122.5992202758789</v>
      </c>
      <c r="AM40" s="6" t="s">
        <v>27</v>
      </c>
      <c r="AN40" s="134" t="s">
        <v>246</v>
      </c>
      <c r="AO40" s="134" t="s">
        <v>295</v>
      </c>
      <c r="AP40" s="134" t="s">
        <v>295</v>
      </c>
      <c r="AQ40" s="134" t="s">
        <v>295</v>
      </c>
      <c r="AR40" s="134" t="s">
        <v>295</v>
      </c>
      <c r="AS40" s="136">
        <v>74.44070434570312</v>
      </c>
      <c r="AT40" s="137">
        <v>74.44070434570312</v>
      </c>
      <c r="AV40" s="6" t="s">
        <v>27</v>
      </c>
      <c r="AW40" s="134">
        <v>101.0016860961914</v>
      </c>
      <c r="AX40" s="134">
        <v>83.1462173461914</v>
      </c>
      <c r="AY40" s="134">
        <v>88.25155639648438</v>
      </c>
      <c r="AZ40" s="134">
        <v>141.0524139404297</v>
      </c>
      <c r="BA40" s="134" t="s">
        <v>295</v>
      </c>
      <c r="BB40" s="134">
        <v>94.2750015258789</v>
      </c>
      <c r="BC40" s="135">
        <v>97.03726959228516</v>
      </c>
    </row>
    <row r="41" spans="1:55" ht="15.75">
      <c r="A41" s="75" t="s">
        <v>28</v>
      </c>
      <c r="C41" s="6" t="s">
        <v>28</v>
      </c>
      <c r="D41" s="134">
        <v>115.53388214111328</v>
      </c>
      <c r="E41" s="136">
        <v>124.77738189697266</v>
      </c>
      <c r="F41" s="134" t="s">
        <v>295</v>
      </c>
      <c r="G41" s="134" t="s">
        <v>295</v>
      </c>
      <c r="H41" s="134" t="s">
        <v>295</v>
      </c>
      <c r="I41" s="134">
        <v>135.25875854492188</v>
      </c>
      <c r="J41" s="135">
        <v>121.8906478881836</v>
      </c>
      <c r="L41" s="6" t="s">
        <v>28</v>
      </c>
      <c r="M41" s="134" t="s">
        <v>295</v>
      </c>
      <c r="N41" s="136">
        <v>97.42460632324219</v>
      </c>
      <c r="O41" s="136">
        <v>63.814395904541016</v>
      </c>
      <c r="P41" s="134" t="s">
        <v>295</v>
      </c>
      <c r="Q41" s="134" t="s">
        <v>295</v>
      </c>
      <c r="R41" s="136">
        <v>104.32706451416016</v>
      </c>
      <c r="S41" s="137">
        <v>104.32706451416016</v>
      </c>
      <c r="U41" s="6" t="s">
        <v>28</v>
      </c>
      <c r="V41" s="134" t="s">
        <v>246</v>
      </c>
      <c r="W41" s="136">
        <v>98.35963439941406</v>
      </c>
      <c r="X41" s="134" t="s">
        <v>295</v>
      </c>
      <c r="Y41" s="134" t="s">
        <v>295</v>
      </c>
      <c r="Z41" s="134" t="s">
        <v>295</v>
      </c>
      <c r="AA41" s="134" t="s">
        <v>295</v>
      </c>
      <c r="AB41" s="135" t="s">
        <v>295</v>
      </c>
      <c r="AD41" s="6" t="s">
        <v>28</v>
      </c>
      <c r="AE41" s="134" t="s">
        <v>246</v>
      </c>
      <c r="AF41" s="134" t="s">
        <v>295</v>
      </c>
      <c r="AG41" s="134" t="s">
        <v>295</v>
      </c>
      <c r="AH41" s="134" t="s">
        <v>295</v>
      </c>
      <c r="AI41" s="134" t="s">
        <v>295</v>
      </c>
      <c r="AJ41" s="134" t="s">
        <v>295</v>
      </c>
      <c r="AK41" s="135" t="s">
        <v>295</v>
      </c>
      <c r="AM41" s="6" t="s">
        <v>28</v>
      </c>
      <c r="AN41" s="134" t="s">
        <v>246</v>
      </c>
      <c r="AO41" s="134" t="s">
        <v>295</v>
      </c>
      <c r="AP41" s="134" t="s">
        <v>295</v>
      </c>
      <c r="AQ41" s="134" t="s">
        <v>295</v>
      </c>
      <c r="AR41" s="134" t="s">
        <v>295</v>
      </c>
      <c r="AS41" s="134" t="s">
        <v>295</v>
      </c>
      <c r="AT41" s="135" t="s">
        <v>295</v>
      </c>
      <c r="AV41" s="6" t="s">
        <v>28</v>
      </c>
      <c r="AW41" s="134">
        <v>115.53388214111328</v>
      </c>
      <c r="AX41" s="134">
        <v>123.09068298339844</v>
      </c>
      <c r="AY41" s="134" t="s">
        <v>295</v>
      </c>
      <c r="AZ41" s="134" t="s">
        <v>295</v>
      </c>
      <c r="BA41" s="134" t="s">
        <v>295</v>
      </c>
      <c r="BB41" s="134">
        <v>131.6782989501953</v>
      </c>
      <c r="BC41" s="135">
        <v>122.21239471435547</v>
      </c>
    </row>
    <row r="42" spans="1:55" ht="15.75">
      <c r="A42" s="75" t="s">
        <v>144</v>
      </c>
      <c r="C42" s="6" t="s">
        <v>144</v>
      </c>
      <c r="D42" s="134" t="s">
        <v>295</v>
      </c>
      <c r="E42" s="134" t="s">
        <v>295</v>
      </c>
      <c r="F42" s="134" t="s">
        <v>295</v>
      </c>
      <c r="G42" s="134" t="s">
        <v>295</v>
      </c>
      <c r="H42" s="134" t="s">
        <v>295</v>
      </c>
      <c r="I42" s="134" t="s">
        <v>295</v>
      </c>
      <c r="J42" s="135" t="s">
        <v>295</v>
      </c>
      <c r="L42" s="6" t="s">
        <v>144</v>
      </c>
      <c r="M42" s="134" t="s">
        <v>295</v>
      </c>
      <c r="N42" s="134" t="s">
        <v>246</v>
      </c>
      <c r="O42" s="134" t="s">
        <v>295</v>
      </c>
      <c r="P42" s="134" t="s">
        <v>295</v>
      </c>
      <c r="Q42" s="134" t="s">
        <v>295</v>
      </c>
      <c r="R42" s="134" t="s">
        <v>295</v>
      </c>
      <c r="S42" s="135" t="s">
        <v>295</v>
      </c>
      <c r="U42" s="6" t="s">
        <v>144</v>
      </c>
      <c r="V42" s="134" t="s">
        <v>246</v>
      </c>
      <c r="W42" s="134" t="s">
        <v>246</v>
      </c>
      <c r="X42" s="134" t="s">
        <v>295</v>
      </c>
      <c r="Y42" s="134" t="s">
        <v>295</v>
      </c>
      <c r="Z42" s="134" t="s">
        <v>295</v>
      </c>
      <c r="AA42" s="134" t="s">
        <v>295</v>
      </c>
      <c r="AB42" s="135" t="s">
        <v>295</v>
      </c>
      <c r="AD42" s="6" t="s">
        <v>144</v>
      </c>
      <c r="AE42" s="134" t="s">
        <v>246</v>
      </c>
      <c r="AF42" s="134" t="s">
        <v>295</v>
      </c>
      <c r="AG42" s="134" t="s">
        <v>295</v>
      </c>
      <c r="AH42" s="134" t="s">
        <v>295</v>
      </c>
      <c r="AI42" s="134" t="s">
        <v>295</v>
      </c>
      <c r="AJ42" s="134" t="s">
        <v>295</v>
      </c>
      <c r="AK42" s="135" t="s">
        <v>295</v>
      </c>
      <c r="AM42" s="6" t="s">
        <v>144</v>
      </c>
      <c r="AN42" s="134" t="s">
        <v>246</v>
      </c>
      <c r="AO42" s="134" t="s">
        <v>295</v>
      </c>
      <c r="AP42" s="134" t="s">
        <v>295</v>
      </c>
      <c r="AQ42" s="134" t="s">
        <v>295</v>
      </c>
      <c r="AR42" s="134" t="s">
        <v>295</v>
      </c>
      <c r="AS42" s="134" t="s">
        <v>295</v>
      </c>
      <c r="AT42" s="135" t="s">
        <v>295</v>
      </c>
      <c r="AV42" s="6" t="s">
        <v>144</v>
      </c>
      <c r="AW42" s="134" t="s">
        <v>295</v>
      </c>
      <c r="AX42" s="134" t="s">
        <v>295</v>
      </c>
      <c r="AY42" s="134" t="s">
        <v>295</v>
      </c>
      <c r="AZ42" s="134" t="s">
        <v>295</v>
      </c>
      <c r="BA42" s="134" t="s">
        <v>295</v>
      </c>
      <c r="BB42" s="134" t="s">
        <v>295</v>
      </c>
      <c r="BC42" s="135" t="s">
        <v>295</v>
      </c>
    </row>
    <row r="43" spans="1:55" ht="15.75">
      <c r="A43" s="75" t="s">
        <v>155</v>
      </c>
      <c r="C43" s="6" t="s">
        <v>155</v>
      </c>
      <c r="D43" s="134" t="s">
        <v>295</v>
      </c>
      <c r="E43" s="134" t="s">
        <v>295</v>
      </c>
      <c r="F43" s="134" t="s">
        <v>295</v>
      </c>
      <c r="G43" s="134" t="s">
        <v>295</v>
      </c>
      <c r="H43" s="134" t="s">
        <v>295</v>
      </c>
      <c r="I43" s="134" t="s">
        <v>295</v>
      </c>
      <c r="J43" s="135" t="s">
        <v>295</v>
      </c>
      <c r="L43" s="6" t="s">
        <v>155</v>
      </c>
      <c r="M43" s="134" t="s">
        <v>295</v>
      </c>
      <c r="N43" s="134" t="s">
        <v>246</v>
      </c>
      <c r="O43" s="134" t="s">
        <v>295</v>
      </c>
      <c r="P43" s="134" t="s">
        <v>295</v>
      </c>
      <c r="Q43" s="134" t="s">
        <v>295</v>
      </c>
      <c r="R43" s="134" t="s">
        <v>295</v>
      </c>
      <c r="S43" s="135" t="s">
        <v>295</v>
      </c>
      <c r="U43" s="6" t="s">
        <v>155</v>
      </c>
      <c r="V43" s="134" t="s">
        <v>246</v>
      </c>
      <c r="W43" s="134" t="s">
        <v>246</v>
      </c>
      <c r="X43" s="134" t="s">
        <v>295</v>
      </c>
      <c r="Y43" s="134" t="s">
        <v>295</v>
      </c>
      <c r="Z43" s="134" t="s">
        <v>295</v>
      </c>
      <c r="AA43" s="134" t="s">
        <v>295</v>
      </c>
      <c r="AB43" s="135" t="s">
        <v>295</v>
      </c>
      <c r="AD43" s="6" t="s">
        <v>155</v>
      </c>
      <c r="AE43" s="134" t="s">
        <v>246</v>
      </c>
      <c r="AF43" s="134" t="s">
        <v>295</v>
      </c>
      <c r="AG43" s="134" t="s">
        <v>295</v>
      </c>
      <c r="AH43" s="134" t="s">
        <v>295</v>
      </c>
      <c r="AI43" s="134" t="s">
        <v>295</v>
      </c>
      <c r="AJ43" s="134" t="s">
        <v>295</v>
      </c>
      <c r="AK43" s="135" t="s">
        <v>295</v>
      </c>
      <c r="AM43" s="6" t="s">
        <v>155</v>
      </c>
      <c r="AN43" s="134" t="s">
        <v>246</v>
      </c>
      <c r="AO43" s="134" t="s">
        <v>295</v>
      </c>
      <c r="AP43" s="134" t="s">
        <v>295</v>
      </c>
      <c r="AQ43" s="134" t="s">
        <v>295</v>
      </c>
      <c r="AR43" s="134" t="s">
        <v>295</v>
      </c>
      <c r="AS43" s="134" t="s">
        <v>295</v>
      </c>
      <c r="AT43" s="135" t="s">
        <v>295</v>
      </c>
      <c r="AV43" s="6" t="s">
        <v>155</v>
      </c>
      <c r="AW43" s="134" t="s">
        <v>295</v>
      </c>
      <c r="AX43" s="134" t="s">
        <v>295</v>
      </c>
      <c r="AY43" s="134" t="s">
        <v>295</v>
      </c>
      <c r="AZ43" s="134" t="s">
        <v>295</v>
      </c>
      <c r="BA43" s="134" t="s">
        <v>295</v>
      </c>
      <c r="BB43" s="134" t="s">
        <v>295</v>
      </c>
      <c r="BC43" s="135" t="s">
        <v>295</v>
      </c>
    </row>
    <row r="44" spans="1:55" ht="15.75">
      <c r="A44" s="75" t="s">
        <v>145</v>
      </c>
      <c r="C44" s="6" t="s">
        <v>145</v>
      </c>
      <c r="D44" s="134" t="s">
        <v>295</v>
      </c>
      <c r="E44" s="134" t="s">
        <v>295</v>
      </c>
      <c r="F44" s="134" t="s">
        <v>295</v>
      </c>
      <c r="G44" s="134" t="s">
        <v>295</v>
      </c>
      <c r="H44" s="134" t="s">
        <v>295</v>
      </c>
      <c r="I44" s="134" t="s">
        <v>295</v>
      </c>
      <c r="J44" s="135" t="s">
        <v>295</v>
      </c>
      <c r="L44" s="6" t="s">
        <v>145</v>
      </c>
      <c r="M44" s="134" t="s">
        <v>295</v>
      </c>
      <c r="N44" s="134" t="s">
        <v>246</v>
      </c>
      <c r="O44" s="134" t="s">
        <v>295</v>
      </c>
      <c r="P44" s="134" t="s">
        <v>295</v>
      </c>
      <c r="Q44" s="134" t="s">
        <v>295</v>
      </c>
      <c r="R44" s="134" t="s">
        <v>295</v>
      </c>
      <c r="S44" s="135" t="s">
        <v>295</v>
      </c>
      <c r="U44" s="6" t="s">
        <v>145</v>
      </c>
      <c r="V44" s="134" t="s">
        <v>246</v>
      </c>
      <c r="W44" s="134" t="s">
        <v>246</v>
      </c>
      <c r="X44" s="134" t="s">
        <v>295</v>
      </c>
      <c r="Y44" s="134" t="s">
        <v>295</v>
      </c>
      <c r="Z44" s="134" t="s">
        <v>295</v>
      </c>
      <c r="AA44" s="134" t="s">
        <v>295</v>
      </c>
      <c r="AB44" s="135" t="s">
        <v>295</v>
      </c>
      <c r="AD44" s="6" t="s">
        <v>145</v>
      </c>
      <c r="AE44" s="134" t="s">
        <v>246</v>
      </c>
      <c r="AF44" s="134" t="s">
        <v>295</v>
      </c>
      <c r="AG44" s="134" t="s">
        <v>295</v>
      </c>
      <c r="AH44" s="134" t="s">
        <v>295</v>
      </c>
      <c r="AI44" s="134" t="s">
        <v>295</v>
      </c>
      <c r="AJ44" s="134" t="s">
        <v>295</v>
      </c>
      <c r="AK44" s="135" t="s">
        <v>295</v>
      </c>
      <c r="AM44" s="6" t="s">
        <v>145</v>
      </c>
      <c r="AN44" s="134" t="s">
        <v>246</v>
      </c>
      <c r="AO44" s="134" t="s">
        <v>295</v>
      </c>
      <c r="AP44" s="134" t="s">
        <v>295</v>
      </c>
      <c r="AQ44" s="134" t="s">
        <v>295</v>
      </c>
      <c r="AR44" s="134" t="s">
        <v>295</v>
      </c>
      <c r="AS44" s="134" t="s">
        <v>295</v>
      </c>
      <c r="AT44" s="135" t="s">
        <v>295</v>
      </c>
      <c r="AV44" s="6" t="s">
        <v>145</v>
      </c>
      <c r="AW44" s="134" t="s">
        <v>295</v>
      </c>
      <c r="AX44" s="134" t="s">
        <v>295</v>
      </c>
      <c r="AY44" s="134" t="s">
        <v>295</v>
      </c>
      <c r="AZ44" s="134" t="s">
        <v>295</v>
      </c>
      <c r="BA44" s="134" t="s">
        <v>295</v>
      </c>
      <c r="BB44" s="134" t="s">
        <v>295</v>
      </c>
      <c r="BC44" s="135" t="s">
        <v>295</v>
      </c>
    </row>
    <row r="45" spans="1:55" ht="16.5" thickBot="1">
      <c r="A45" s="75" t="s">
        <v>8</v>
      </c>
      <c r="C45" s="6" t="s">
        <v>8</v>
      </c>
      <c r="D45" s="138" t="s">
        <v>8</v>
      </c>
      <c r="E45" s="138" t="s">
        <v>8</v>
      </c>
      <c r="F45" s="138" t="s">
        <v>8</v>
      </c>
      <c r="G45" s="138" t="s">
        <v>8</v>
      </c>
      <c r="H45" s="138" t="s">
        <v>8</v>
      </c>
      <c r="I45" s="138" t="s">
        <v>8</v>
      </c>
      <c r="J45" s="139" t="s">
        <v>8</v>
      </c>
      <c r="L45" s="6" t="s">
        <v>8</v>
      </c>
      <c r="M45" s="138" t="s">
        <v>8</v>
      </c>
      <c r="N45" s="138" t="s">
        <v>8</v>
      </c>
      <c r="O45" s="138" t="s">
        <v>8</v>
      </c>
      <c r="P45" s="138" t="s">
        <v>8</v>
      </c>
      <c r="Q45" s="138" t="s">
        <v>8</v>
      </c>
      <c r="R45" s="138" t="s">
        <v>8</v>
      </c>
      <c r="S45" s="139" t="s">
        <v>8</v>
      </c>
      <c r="U45" s="6" t="s">
        <v>8</v>
      </c>
      <c r="V45" s="138" t="s">
        <v>8</v>
      </c>
      <c r="W45" s="138" t="s">
        <v>8</v>
      </c>
      <c r="X45" s="138" t="s">
        <v>8</v>
      </c>
      <c r="Y45" s="138" t="s">
        <v>8</v>
      </c>
      <c r="Z45" s="138" t="s">
        <v>8</v>
      </c>
      <c r="AA45" s="138" t="s">
        <v>8</v>
      </c>
      <c r="AB45" s="139" t="s">
        <v>8</v>
      </c>
      <c r="AD45" s="6" t="s">
        <v>8</v>
      </c>
      <c r="AE45" s="138" t="s">
        <v>8</v>
      </c>
      <c r="AF45" s="138" t="s">
        <v>8</v>
      </c>
      <c r="AG45" s="138" t="s">
        <v>8</v>
      </c>
      <c r="AH45" s="138" t="s">
        <v>8</v>
      </c>
      <c r="AI45" s="138" t="s">
        <v>8</v>
      </c>
      <c r="AJ45" s="138" t="s">
        <v>8</v>
      </c>
      <c r="AK45" s="139" t="s">
        <v>8</v>
      </c>
      <c r="AM45" s="6" t="s">
        <v>8</v>
      </c>
      <c r="AN45" s="138" t="s">
        <v>8</v>
      </c>
      <c r="AO45" s="138" t="s">
        <v>8</v>
      </c>
      <c r="AP45" s="138" t="s">
        <v>8</v>
      </c>
      <c r="AQ45" s="138" t="s">
        <v>8</v>
      </c>
      <c r="AR45" s="138" t="s">
        <v>8</v>
      </c>
      <c r="AS45" s="138" t="s">
        <v>8</v>
      </c>
      <c r="AT45" s="139" t="s">
        <v>8</v>
      </c>
      <c r="AV45" s="6" t="s">
        <v>8</v>
      </c>
      <c r="AW45" s="138" t="s">
        <v>8</v>
      </c>
      <c r="AX45" s="138" t="s">
        <v>8</v>
      </c>
      <c r="AY45" s="138" t="s">
        <v>8</v>
      </c>
      <c r="AZ45" s="138" t="s">
        <v>8</v>
      </c>
      <c r="BA45" s="138" t="s">
        <v>8</v>
      </c>
      <c r="BB45" s="138" t="s">
        <v>8</v>
      </c>
      <c r="BC45" s="139" t="s">
        <v>8</v>
      </c>
    </row>
    <row r="46" spans="1:55" ht="15.75">
      <c r="A46" s="81" t="s">
        <v>14</v>
      </c>
      <c r="C46" s="9" t="s">
        <v>14</v>
      </c>
      <c r="D46" s="140" t="s">
        <v>8</v>
      </c>
      <c r="E46" s="140" t="s">
        <v>8</v>
      </c>
      <c r="F46" s="140" t="s">
        <v>8</v>
      </c>
      <c r="G46" s="140" t="s">
        <v>8</v>
      </c>
      <c r="H46" s="140" t="s">
        <v>8</v>
      </c>
      <c r="I46" s="140" t="s">
        <v>8</v>
      </c>
      <c r="J46" s="141" t="s">
        <v>8</v>
      </c>
      <c r="L46" s="9" t="s">
        <v>14</v>
      </c>
      <c r="M46" s="140" t="s">
        <v>8</v>
      </c>
      <c r="N46" s="140" t="s">
        <v>8</v>
      </c>
      <c r="O46" s="140" t="s">
        <v>8</v>
      </c>
      <c r="P46" s="140" t="s">
        <v>8</v>
      </c>
      <c r="Q46" s="140" t="s">
        <v>8</v>
      </c>
      <c r="R46" s="140" t="s">
        <v>8</v>
      </c>
      <c r="S46" s="141" t="s">
        <v>8</v>
      </c>
      <c r="U46" s="9" t="s">
        <v>14</v>
      </c>
      <c r="V46" s="140" t="s">
        <v>8</v>
      </c>
      <c r="W46" s="140" t="s">
        <v>8</v>
      </c>
      <c r="X46" s="140" t="s">
        <v>8</v>
      </c>
      <c r="Y46" s="140" t="s">
        <v>8</v>
      </c>
      <c r="Z46" s="140" t="s">
        <v>8</v>
      </c>
      <c r="AA46" s="140" t="s">
        <v>8</v>
      </c>
      <c r="AB46" s="141" t="s">
        <v>8</v>
      </c>
      <c r="AD46" s="9" t="s">
        <v>14</v>
      </c>
      <c r="AE46" s="140" t="s">
        <v>8</v>
      </c>
      <c r="AF46" s="140" t="s">
        <v>8</v>
      </c>
      <c r="AG46" s="140" t="s">
        <v>8</v>
      </c>
      <c r="AH46" s="140" t="s">
        <v>8</v>
      </c>
      <c r="AI46" s="140" t="s">
        <v>8</v>
      </c>
      <c r="AJ46" s="140" t="s">
        <v>8</v>
      </c>
      <c r="AK46" s="141" t="s">
        <v>8</v>
      </c>
      <c r="AM46" s="9" t="s">
        <v>14</v>
      </c>
      <c r="AN46" s="140" t="s">
        <v>8</v>
      </c>
      <c r="AO46" s="140" t="s">
        <v>8</v>
      </c>
      <c r="AP46" s="140" t="s">
        <v>8</v>
      </c>
      <c r="AQ46" s="140" t="s">
        <v>8</v>
      </c>
      <c r="AR46" s="140" t="s">
        <v>8</v>
      </c>
      <c r="AS46" s="140" t="s">
        <v>8</v>
      </c>
      <c r="AT46" s="141" t="s">
        <v>8</v>
      </c>
      <c r="AV46" s="9" t="s">
        <v>14</v>
      </c>
      <c r="AW46" s="140" t="s">
        <v>8</v>
      </c>
      <c r="AX46" s="140" t="s">
        <v>8</v>
      </c>
      <c r="AY46" s="140" t="s">
        <v>8</v>
      </c>
      <c r="AZ46" s="140" t="s">
        <v>8</v>
      </c>
      <c r="BA46" s="140" t="s">
        <v>8</v>
      </c>
      <c r="BB46" s="140" t="s">
        <v>8</v>
      </c>
      <c r="BC46" s="141" t="s">
        <v>8</v>
      </c>
    </row>
    <row r="47" spans="1:55" ht="15.75">
      <c r="A47" s="75"/>
      <c r="C47" s="6"/>
      <c r="D47" s="126" t="s">
        <v>8</v>
      </c>
      <c r="E47" s="126" t="s">
        <v>8</v>
      </c>
      <c r="F47" s="126" t="s">
        <v>8</v>
      </c>
      <c r="G47" s="126" t="s">
        <v>8</v>
      </c>
      <c r="H47" s="126" t="s">
        <v>8</v>
      </c>
      <c r="I47" s="126" t="s">
        <v>8</v>
      </c>
      <c r="J47" s="127" t="s">
        <v>8</v>
      </c>
      <c r="L47" s="6"/>
      <c r="M47" s="126" t="s">
        <v>8</v>
      </c>
      <c r="N47" s="126" t="s">
        <v>8</v>
      </c>
      <c r="O47" s="126" t="s">
        <v>8</v>
      </c>
      <c r="P47" s="126" t="s">
        <v>8</v>
      </c>
      <c r="Q47" s="126" t="s">
        <v>8</v>
      </c>
      <c r="R47" s="126" t="s">
        <v>8</v>
      </c>
      <c r="S47" s="127" t="s">
        <v>8</v>
      </c>
      <c r="U47" s="6"/>
      <c r="V47" s="126" t="s">
        <v>8</v>
      </c>
      <c r="W47" s="126" t="s">
        <v>8</v>
      </c>
      <c r="X47" s="126" t="s">
        <v>8</v>
      </c>
      <c r="Y47" s="126" t="s">
        <v>8</v>
      </c>
      <c r="Z47" s="126" t="s">
        <v>8</v>
      </c>
      <c r="AA47" s="126" t="s">
        <v>8</v>
      </c>
      <c r="AB47" s="127" t="s">
        <v>8</v>
      </c>
      <c r="AD47" s="6"/>
      <c r="AE47" s="126" t="s">
        <v>8</v>
      </c>
      <c r="AF47" s="126" t="s">
        <v>8</v>
      </c>
      <c r="AG47" s="126" t="s">
        <v>8</v>
      </c>
      <c r="AH47" s="126" t="s">
        <v>8</v>
      </c>
      <c r="AI47" s="126" t="s">
        <v>8</v>
      </c>
      <c r="AJ47" s="126" t="s">
        <v>8</v>
      </c>
      <c r="AK47" s="127" t="s">
        <v>8</v>
      </c>
      <c r="AM47" s="6"/>
      <c r="AN47" s="126" t="s">
        <v>8</v>
      </c>
      <c r="AO47" s="126" t="s">
        <v>8</v>
      </c>
      <c r="AP47" s="126" t="s">
        <v>8</v>
      </c>
      <c r="AQ47" s="126" t="s">
        <v>8</v>
      </c>
      <c r="AR47" s="126" t="s">
        <v>8</v>
      </c>
      <c r="AS47" s="126" t="s">
        <v>8</v>
      </c>
      <c r="AT47" s="127" t="s">
        <v>8</v>
      </c>
      <c r="AV47" s="6"/>
      <c r="AW47" s="126" t="s">
        <v>8</v>
      </c>
      <c r="AX47" s="126" t="s">
        <v>8</v>
      </c>
      <c r="AY47" s="126" t="s">
        <v>8</v>
      </c>
      <c r="AZ47" s="126" t="s">
        <v>8</v>
      </c>
      <c r="BA47" s="126" t="s">
        <v>8</v>
      </c>
      <c r="BB47" s="126" t="s">
        <v>8</v>
      </c>
      <c r="BC47" s="127" t="s">
        <v>8</v>
      </c>
    </row>
    <row r="48" spans="1:55" ht="18.75">
      <c r="A48" s="75" t="s">
        <v>180</v>
      </c>
      <c r="C48" s="6" t="s">
        <v>180</v>
      </c>
      <c r="D48" s="142">
        <v>41.6955465315795</v>
      </c>
      <c r="E48" s="142">
        <v>53.842045064870966</v>
      </c>
      <c r="F48" s="142">
        <v>40.312032066608175</v>
      </c>
      <c r="G48" s="142">
        <v>34.39037999587419</v>
      </c>
      <c r="H48" s="142">
        <v>1.9615423882176648</v>
      </c>
      <c r="I48" s="142">
        <v>118.4818568335339</v>
      </c>
      <c r="J48" s="143">
        <v>148.01699269361214</v>
      </c>
      <c r="K48" s="120"/>
      <c r="L48" s="6" t="s">
        <v>180</v>
      </c>
      <c r="M48" s="142">
        <v>0.9433165221037466</v>
      </c>
      <c r="N48" s="142">
        <v>29.313127559141293</v>
      </c>
      <c r="O48" s="142">
        <v>13.463067376142654</v>
      </c>
      <c r="P48" s="142">
        <v>0.0609485573634466</v>
      </c>
      <c r="Q48" s="142">
        <v>4.491457027702766</v>
      </c>
      <c r="R48" s="142">
        <v>41.278856835712936</v>
      </c>
      <c r="S48" s="143">
        <v>41.6336648902425</v>
      </c>
      <c r="T48" s="120"/>
      <c r="U48" s="6" t="s">
        <v>180</v>
      </c>
      <c r="V48" s="142" t="s">
        <v>246</v>
      </c>
      <c r="W48" s="142">
        <v>6.5573090480522766E-24</v>
      </c>
      <c r="X48" s="142">
        <v>4.764691193767978</v>
      </c>
      <c r="Y48" s="142">
        <v>4.917198550749469E-24</v>
      </c>
      <c r="Z48" s="142">
        <v>0.11695572830594834</v>
      </c>
      <c r="AA48" s="142">
        <v>3.783565306502923</v>
      </c>
      <c r="AB48" s="143">
        <v>3.783565306502923</v>
      </c>
      <c r="AC48" s="120"/>
      <c r="AD48" s="6" t="s">
        <v>180</v>
      </c>
      <c r="AE48" s="142" t="s">
        <v>246</v>
      </c>
      <c r="AF48" s="142">
        <v>0.1467692382011528</v>
      </c>
      <c r="AG48" s="142">
        <v>1.011883799988043E-23</v>
      </c>
      <c r="AH48" s="142">
        <v>1.236435930320385</v>
      </c>
      <c r="AI48" s="142">
        <v>6.581438345915146</v>
      </c>
      <c r="AJ48" s="142">
        <v>0.6224940375626306</v>
      </c>
      <c r="AK48" s="143">
        <v>0.6224940375626306</v>
      </c>
      <c r="AL48" s="120"/>
      <c r="AM48" s="6" t="s">
        <v>180</v>
      </c>
      <c r="AN48" s="142" t="s">
        <v>246</v>
      </c>
      <c r="AO48" s="142">
        <v>0.042910702371605096</v>
      </c>
      <c r="AP48" s="142">
        <v>0.4741010384565184</v>
      </c>
      <c r="AQ48" s="142">
        <v>0.1597546224250569</v>
      </c>
      <c r="AR48" s="142">
        <v>7.817232898274644E-22</v>
      </c>
      <c r="AS48" s="142">
        <v>0.8130128044798681</v>
      </c>
      <c r="AT48" s="143">
        <v>0.8130128044798681</v>
      </c>
      <c r="AU48" s="120"/>
      <c r="AV48" s="6" t="s">
        <v>180</v>
      </c>
      <c r="AW48" s="142">
        <v>41.291602312298906</v>
      </c>
      <c r="AX48" s="142">
        <v>67.39017951954986</v>
      </c>
      <c r="AY48" s="142">
        <v>56.6853351499276</v>
      </c>
      <c r="AZ48" s="142">
        <v>25.80584870630928</v>
      </c>
      <c r="BA48" s="142">
        <v>7.646379693716751</v>
      </c>
      <c r="BB48" s="142">
        <v>135.45187616382378</v>
      </c>
      <c r="BC48" s="143">
        <v>163.44202296869526</v>
      </c>
    </row>
    <row r="49" spans="1:55" ht="15.75">
      <c r="A49" s="75" t="s">
        <v>15</v>
      </c>
      <c r="C49" s="6" t="s">
        <v>15</v>
      </c>
      <c r="D49" s="126">
        <v>23</v>
      </c>
      <c r="E49" s="126">
        <v>28</v>
      </c>
      <c r="F49" s="126">
        <v>23</v>
      </c>
      <c r="G49" s="126">
        <v>16</v>
      </c>
      <c r="H49" s="126">
        <v>4</v>
      </c>
      <c r="I49" s="126">
        <v>56</v>
      </c>
      <c r="J49" s="127">
        <v>74</v>
      </c>
      <c r="K49" s="120"/>
      <c r="L49" s="6" t="s">
        <v>15</v>
      </c>
      <c r="M49" s="126">
        <v>1</v>
      </c>
      <c r="N49" s="126">
        <v>13</v>
      </c>
      <c r="O49" s="126">
        <v>10</v>
      </c>
      <c r="P49" s="126">
        <v>4</v>
      </c>
      <c r="Q49" s="126">
        <v>1</v>
      </c>
      <c r="R49" s="126">
        <v>30</v>
      </c>
      <c r="S49" s="127">
        <v>30</v>
      </c>
      <c r="T49" s="120"/>
      <c r="U49" s="6" t="s">
        <v>15</v>
      </c>
      <c r="V49" s="126" t="s">
        <v>246</v>
      </c>
      <c r="W49" s="126">
        <v>1</v>
      </c>
      <c r="X49" s="126">
        <v>1</v>
      </c>
      <c r="Y49" s="126">
        <v>1</v>
      </c>
      <c r="Z49" s="126">
        <v>1</v>
      </c>
      <c r="AA49" s="126">
        <v>5</v>
      </c>
      <c r="AB49" s="127">
        <v>5</v>
      </c>
      <c r="AC49" s="120"/>
      <c r="AD49" s="6" t="s">
        <v>15</v>
      </c>
      <c r="AE49" s="126" t="s">
        <v>246</v>
      </c>
      <c r="AF49" s="126">
        <v>1</v>
      </c>
      <c r="AG49" s="126">
        <v>1</v>
      </c>
      <c r="AH49" s="126">
        <v>1</v>
      </c>
      <c r="AI49" s="126">
        <v>1</v>
      </c>
      <c r="AJ49" s="126">
        <v>1</v>
      </c>
      <c r="AK49" s="127">
        <v>1</v>
      </c>
      <c r="AL49" s="120"/>
      <c r="AM49" s="6" t="s">
        <v>15</v>
      </c>
      <c r="AN49" s="126" t="s">
        <v>246</v>
      </c>
      <c r="AO49" s="126">
        <v>1</v>
      </c>
      <c r="AP49" s="126">
        <v>1</v>
      </c>
      <c r="AQ49" s="126">
        <v>1</v>
      </c>
      <c r="AR49" s="126">
        <v>1</v>
      </c>
      <c r="AS49" s="126">
        <v>1</v>
      </c>
      <c r="AT49" s="127">
        <v>1</v>
      </c>
      <c r="AU49" s="120"/>
      <c r="AV49" s="6" t="s">
        <v>15</v>
      </c>
      <c r="AW49" s="126">
        <v>23</v>
      </c>
      <c r="AX49" s="126">
        <v>36</v>
      </c>
      <c r="AY49" s="126">
        <v>33</v>
      </c>
      <c r="AZ49" s="126">
        <v>23</v>
      </c>
      <c r="BA49" s="126">
        <v>6</v>
      </c>
      <c r="BB49" s="126">
        <v>62</v>
      </c>
      <c r="BC49" s="127">
        <v>78</v>
      </c>
    </row>
    <row r="50" spans="1:55" ht="18.75">
      <c r="A50" s="75" t="s">
        <v>37</v>
      </c>
      <c r="C50" s="6" t="s">
        <v>37</v>
      </c>
      <c r="D50" s="144">
        <v>0.009848788811014971</v>
      </c>
      <c r="E50" s="144">
        <v>0.0023370007812560894</v>
      </c>
      <c r="F50" s="144">
        <v>0.014176384275808316</v>
      </c>
      <c r="G50" s="144">
        <v>0.004811570935060013</v>
      </c>
      <c r="H50" s="144">
        <v>0.7428323245686519</v>
      </c>
      <c r="I50" s="144">
        <v>2.2382937858948827E-06</v>
      </c>
      <c r="J50" s="145">
        <v>7.273477565102366E-07</v>
      </c>
      <c r="K50" s="120"/>
      <c r="L50" s="6" t="s">
        <v>37</v>
      </c>
      <c r="M50" s="144">
        <v>0.33142637404664355</v>
      </c>
      <c r="N50" s="144">
        <v>0.005908033759138697</v>
      </c>
      <c r="O50" s="144">
        <v>0.19892065391239816</v>
      </c>
      <c r="P50" s="144">
        <v>0.9995449858683451</v>
      </c>
      <c r="Q50" s="144">
        <v>0.03406463273467408</v>
      </c>
      <c r="R50" s="144">
        <v>0.08237610235618661</v>
      </c>
      <c r="S50" s="145">
        <v>0.07690183812806463</v>
      </c>
      <c r="T50" s="120"/>
      <c r="U50" s="6" t="s">
        <v>37</v>
      </c>
      <c r="V50" s="144" t="s">
        <v>246</v>
      </c>
      <c r="W50" s="144">
        <v>0.9999999999979569</v>
      </c>
      <c r="X50" s="144">
        <v>0.029049270036051844</v>
      </c>
      <c r="Y50" s="144">
        <v>0.9999999999982307</v>
      </c>
      <c r="Z50" s="144">
        <v>0.7323599932476765</v>
      </c>
      <c r="AA50" s="144">
        <v>0.5809787744227224</v>
      </c>
      <c r="AB50" s="145">
        <v>0.5809787744227224</v>
      </c>
      <c r="AC50" s="120"/>
      <c r="AD50" s="6" t="s">
        <v>37</v>
      </c>
      <c r="AE50" s="144" t="s">
        <v>246</v>
      </c>
      <c r="AF50" s="144">
        <v>0.7016421087460312</v>
      </c>
      <c r="AG50" s="144">
        <v>0.9999999999974619</v>
      </c>
      <c r="AH50" s="144">
        <v>0.2661590441779106</v>
      </c>
      <c r="AI50" s="144">
        <v>0.010304759125802865</v>
      </c>
      <c r="AJ50" s="144">
        <v>0.43012199321245914</v>
      </c>
      <c r="AK50" s="145">
        <v>0.43012199321245914</v>
      </c>
      <c r="AL50" s="120"/>
      <c r="AM50" s="6" t="s">
        <v>37</v>
      </c>
      <c r="AN50" s="144" t="s">
        <v>246</v>
      </c>
      <c r="AO50" s="144">
        <v>0.8358935064390877</v>
      </c>
      <c r="AP50" s="144">
        <v>0.4911065244154569</v>
      </c>
      <c r="AQ50" s="144">
        <v>0.6893825304125033</v>
      </c>
      <c r="AR50" s="144">
        <v>0.9999999999776917</v>
      </c>
      <c r="AS50" s="144">
        <v>0.36723101068921804</v>
      </c>
      <c r="AT50" s="145">
        <v>0.36723101068921804</v>
      </c>
      <c r="AU50" s="120"/>
      <c r="AV50" s="6" t="s">
        <v>37</v>
      </c>
      <c r="AW50" s="144">
        <v>0.010964871265828253</v>
      </c>
      <c r="AX50" s="144">
        <v>0.0011681682882704399</v>
      </c>
      <c r="AY50" s="144">
        <v>0.006331745286199372</v>
      </c>
      <c r="AZ50" s="144">
        <v>0.31011701327562113</v>
      </c>
      <c r="BA50" s="144">
        <v>0.26517166652907204</v>
      </c>
      <c r="BB50" s="144">
        <v>2.1467108365297072E-07</v>
      </c>
      <c r="BC50" s="145">
        <v>5.2832041263574415E-08</v>
      </c>
    </row>
    <row r="51" spans="1:55" ht="15.75">
      <c r="A51" s="75"/>
      <c r="C51" s="6"/>
      <c r="D51" s="126" t="s">
        <v>8</v>
      </c>
      <c r="E51" s="126" t="s">
        <v>8</v>
      </c>
      <c r="F51" s="126" t="s">
        <v>8</v>
      </c>
      <c r="G51" s="126" t="s">
        <v>8</v>
      </c>
      <c r="H51" s="126" t="s">
        <v>8</v>
      </c>
      <c r="I51" s="126" t="s">
        <v>8</v>
      </c>
      <c r="J51" s="127" t="s">
        <v>8</v>
      </c>
      <c r="K51" s="120"/>
      <c r="L51" s="6"/>
      <c r="M51" s="126" t="s">
        <v>8</v>
      </c>
      <c r="N51" s="126" t="s">
        <v>8</v>
      </c>
      <c r="O51" s="126" t="s">
        <v>8</v>
      </c>
      <c r="P51" s="126" t="s">
        <v>8</v>
      </c>
      <c r="Q51" s="126" t="s">
        <v>8</v>
      </c>
      <c r="R51" s="126" t="s">
        <v>8</v>
      </c>
      <c r="S51" s="127" t="s">
        <v>8</v>
      </c>
      <c r="T51" s="120"/>
      <c r="U51" s="6"/>
      <c r="V51" s="126" t="s">
        <v>8</v>
      </c>
      <c r="W51" s="126" t="s">
        <v>8</v>
      </c>
      <c r="X51" s="126" t="s">
        <v>8</v>
      </c>
      <c r="Y51" s="126" t="s">
        <v>8</v>
      </c>
      <c r="Z51" s="126" t="s">
        <v>8</v>
      </c>
      <c r="AA51" s="126" t="s">
        <v>8</v>
      </c>
      <c r="AB51" s="127" t="s">
        <v>8</v>
      </c>
      <c r="AC51" s="120"/>
      <c r="AD51" s="6"/>
      <c r="AE51" s="126" t="s">
        <v>8</v>
      </c>
      <c r="AF51" s="126" t="s">
        <v>8</v>
      </c>
      <c r="AG51" s="126" t="s">
        <v>8</v>
      </c>
      <c r="AH51" s="126" t="s">
        <v>8</v>
      </c>
      <c r="AI51" s="126" t="s">
        <v>8</v>
      </c>
      <c r="AJ51" s="126" t="s">
        <v>8</v>
      </c>
      <c r="AK51" s="127" t="s">
        <v>8</v>
      </c>
      <c r="AL51" s="120"/>
      <c r="AM51" s="6"/>
      <c r="AN51" s="126" t="s">
        <v>8</v>
      </c>
      <c r="AO51" s="126" t="s">
        <v>8</v>
      </c>
      <c r="AP51" s="126" t="s">
        <v>8</v>
      </c>
      <c r="AQ51" s="126" t="s">
        <v>8</v>
      </c>
      <c r="AR51" s="126" t="s">
        <v>8</v>
      </c>
      <c r="AS51" s="126" t="s">
        <v>8</v>
      </c>
      <c r="AT51" s="127" t="s">
        <v>8</v>
      </c>
      <c r="AU51" s="120"/>
      <c r="AV51" s="6"/>
      <c r="AW51" s="126" t="s">
        <v>8</v>
      </c>
      <c r="AX51" s="126" t="s">
        <v>8</v>
      </c>
      <c r="AY51" s="126" t="s">
        <v>8</v>
      </c>
      <c r="AZ51" s="126" t="s">
        <v>8</v>
      </c>
      <c r="BA51" s="126" t="s">
        <v>8</v>
      </c>
      <c r="BB51" s="126" t="s">
        <v>8</v>
      </c>
      <c r="BC51" s="127" t="s">
        <v>8</v>
      </c>
    </row>
    <row r="52" spans="1:55" ht="15.75">
      <c r="A52" s="75" t="s">
        <v>176</v>
      </c>
      <c r="C52" s="6" t="s">
        <v>176</v>
      </c>
      <c r="D52" s="142">
        <v>127.86685649363552</v>
      </c>
      <c r="E52" s="142">
        <v>152.24153224204045</v>
      </c>
      <c r="F52" s="142">
        <v>108.6832973592376</v>
      </c>
      <c r="G52" s="142">
        <v>84.078085193994</v>
      </c>
      <c r="H52" s="142">
        <v>38.755100782033104</v>
      </c>
      <c r="I52" s="142">
        <v>193.17690577581217</v>
      </c>
      <c r="J52" s="143">
        <v>236.82690237719166</v>
      </c>
      <c r="K52" s="120"/>
      <c r="L52" s="6" t="s">
        <v>176</v>
      </c>
      <c r="M52" s="142">
        <v>8.89169288726874</v>
      </c>
      <c r="N52" s="142">
        <v>115.99440450416377</v>
      </c>
      <c r="O52" s="142">
        <v>87.69511360923619</v>
      </c>
      <c r="P52" s="142">
        <v>45.585482159659115</v>
      </c>
      <c r="Q52" s="142">
        <v>36.4816032027451</v>
      </c>
      <c r="R52" s="142">
        <v>140.68842747012818</v>
      </c>
      <c r="S52" s="143">
        <v>140.40312097768185</v>
      </c>
      <c r="T52" s="120"/>
      <c r="U52" s="6" t="s">
        <v>176</v>
      </c>
      <c r="V52" s="142" t="s">
        <v>246</v>
      </c>
      <c r="W52" s="142">
        <v>44.1356133856625</v>
      </c>
      <c r="X52" s="142">
        <v>37.72300430868787</v>
      </c>
      <c r="Y52" s="142">
        <v>48.0771336035178</v>
      </c>
      <c r="Z52" s="142">
        <v>20.44811571180692</v>
      </c>
      <c r="AA52" s="142">
        <v>87.69100865109094</v>
      </c>
      <c r="AB52" s="143">
        <v>87.69100865109094</v>
      </c>
      <c r="AC52" s="120"/>
      <c r="AD52" s="6" t="s">
        <v>176</v>
      </c>
      <c r="AE52" s="142" t="s">
        <v>246</v>
      </c>
      <c r="AF52" s="142">
        <v>10.724824090567026</v>
      </c>
      <c r="AG52" s="142">
        <v>36.41540436069096</v>
      </c>
      <c r="AH52" s="142">
        <v>22.38235068769872</v>
      </c>
      <c r="AI52" s="142">
        <v>16.35779881540221</v>
      </c>
      <c r="AJ52" s="142">
        <v>58.11722664466467</v>
      </c>
      <c r="AK52" s="143">
        <v>58.11722664466467</v>
      </c>
      <c r="AL52" s="120"/>
      <c r="AM52" s="6" t="s">
        <v>176</v>
      </c>
      <c r="AN52" s="142" t="s">
        <v>246</v>
      </c>
      <c r="AO52" s="142">
        <v>8.846889181222771</v>
      </c>
      <c r="AP52" s="142">
        <v>2.55714022130199</v>
      </c>
      <c r="AQ52" s="142">
        <v>31.965206293696795</v>
      </c>
      <c r="AR52" s="142">
        <v>0.25584500628622997</v>
      </c>
      <c r="AS52" s="142">
        <v>37.9751380754257</v>
      </c>
      <c r="AT52" s="143">
        <v>37.9751380754257</v>
      </c>
      <c r="AU52" s="120"/>
      <c r="AV52" s="6" t="s">
        <v>176</v>
      </c>
      <c r="AW52" s="142">
        <v>127.22208319542534</v>
      </c>
      <c r="AX52" s="142">
        <v>164.88643817441235</v>
      </c>
      <c r="AY52" s="142">
        <v>116.77699517379087</v>
      </c>
      <c r="AZ52" s="142">
        <v>77.62904747156715</v>
      </c>
      <c r="BA52" s="142">
        <v>51.24769728204957</v>
      </c>
      <c r="BB52" s="142">
        <v>217.4724018072305</v>
      </c>
      <c r="BC52" s="143">
        <v>259.29209221994955</v>
      </c>
    </row>
    <row r="53" spans="1:55" ht="15.75">
      <c r="A53" s="75" t="s">
        <v>15</v>
      </c>
      <c r="C53" s="6" t="s">
        <v>15</v>
      </c>
      <c r="D53" s="134">
        <v>97</v>
      </c>
      <c r="E53" s="134">
        <v>92</v>
      </c>
      <c r="F53" s="134">
        <v>80</v>
      </c>
      <c r="G53" s="134">
        <v>59</v>
      </c>
      <c r="H53" s="134">
        <v>32</v>
      </c>
      <c r="I53" s="134">
        <v>99</v>
      </c>
      <c r="J53" s="135">
        <v>124</v>
      </c>
      <c r="K53" s="120"/>
      <c r="L53" s="6" t="s">
        <v>15</v>
      </c>
      <c r="M53" s="134">
        <v>3</v>
      </c>
      <c r="N53" s="134">
        <v>91</v>
      </c>
      <c r="O53" s="134">
        <v>71</v>
      </c>
      <c r="P53" s="134">
        <v>54</v>
      </c>
      <c r="Q53" s="134">
        <v>27</v>
      </c>
      <c r="R53" s="134">
        <v>97</v>
      </c>
      <c r="S53" s="135">
        <v>97</v>
      </c>
      <c r="T53" s="120"/>
      <c r="U53" s="6" t="s">
        <v>15</v>
      </c>
      <c r="V53" s="134" t="s">
        <v>246</v>
      </c>
      <c r="W53" s="134">
        <v>59</v>
      </c>
      <c r="X53" s="134">
        <v>62</v>
      </c>
      <c r="Y53" s="134">
        <v>46</v>
      </c>
      <c r="Z53" s="134">
        <v>23</v>
      </c>
      <c r="AA53" s="134">
        <v>79</v>
      </c>
      <c r="AB53" s="135">
        <v>79</v>
      </c>
      <c r="AC53" s="120"/>
      <c r="AD53" s="6" t="s">
        <v>15</v>
      </c>
      <c r="AE53" s="134" t="s">
        <v>246</v>
      </c>
      <c r="AF53" s="134">
        <v>21</v>
      </c>
      <c r="AG53" s="134">
        <v>52</v>
      </c>
      <c r="AH53" s="134">
        <v>32</v>
      </c>
      <c r="AI53" s="134">
        <v>12</v>
      </c>
      <c r="AJ53" s="134">
        <v>65</v>
      </c>
      <c r="AK53" s="135">
        <v>65</v>
      </c>
      <c r="AL53" s="120"/>
      <c r="AM53" s="6" t="s">
        <v>15</v>
      </c>
      <c r="AN53" s="134" t="s">
        <v>246</v>
      </c>
      <c r="AO53" s="134">
        <v>11</v>
      </c>
      <c r="AP53" s="134">
        <v>11</v>
      </c>
      <c r="AQ53" s="134">
        <v>50</v>
      </c>
      <c r="AR53" s="134">
        <v>8</v>
      </c>
      <c r="AS53" s="134">
        <v>56</v>
      </c>
      <c r="AT53" s="135">
        <v>56</v>
      </c>
      <c r="AU53" s="120"/>
      <c r="AV53" s="6" t="s">
        <v>15</v>
      </c>
      <c r="AW53" s="134">
        <v>98</v>
      </c>
      <c r="AX53" s="134">
        <v>100</v>
      </c>
      <c r="AY53" s="134">
        <v>82</v>
      </c>
      <c r="AZ53" s="134">
        <v>60</v>
      </c>
      <c r="BA53" s="134">
        <v>32</v>
      </c>
      <c r="BB53" s="134">
        <v>105</v>
      </c>
      <c r="BC53" s="135">
        <v>130</v>
      </c>
    </row>
    <row r="54" spans="1:55" ht="18.75">
      <c r="A54" s="75" t="s">
        <v>38</v>
      </c>
      <c r="C54" s="6" t="s">
        <v>38</v>
      </c>
      <c r="D54" s="144">
        <v>0.01952695791053978</v>
      </c>
      <c r="E54" s="144">
        <v>7.981362105036039E-05</v>
      </c>
      <c r="F54" s="144">
        <v>0.018153757156575433</v>
      </c>
      <c r="G54" s="144">
        <v>0.017691524912543506</v>
      </c>
      <c r="H54" s="144">
        <v>0.19120955268377995</v>
      </c>
      <c r="I54" s="144">
        <v>4.760541665844861E-08</v>
      </c>
      <c r="J54" s="145">
        <v>5.070399933249092E-09</v>
      </c>
      <c r="K54" s="120"/>
      <c r="L54" s="6" t="s">
        <v>38</v>
      </c>
      <c r="M54" s="144">
        <v>0.03076609171861141</v>
      </c>
      <c r="N54" s="144">
        <v>0.039684375408887015</v>
      </c>
      <c r="O54" s="144">
        <v>0.08705074863745992</v>
      </c>
      <c r="P54" s="144">
        <v>0.7855157405964219</v>
      </c>
      <c r="Q54" s="144">
        <v>0.10515759173540255</v>
      </c>
      <c r="R54" s="144">
        <v>0.0025019173634419005</v>
      </c>
      <c r="S54" s="145">
        <v>0.0026294005207836073</v>
      </c>
      <c r="T54" s="120"/>
      <c r="U54" s="6" t="s">
        <v>38</v>
      </c>
      <c r="V54" s="144" t="s">
        <v>246</v>
      </c>
      <c r="W54" s="144">
        <v>0.9252124111063336</v>
      </c>
      <c r="X54" s="144">
        <v>0.9936658689354655</v>
      </c>
      <c r="Y54" s="144">
        <v>0.38870371347304544</v>
      </c>
      <c r="Z54" s="144">
        <v>0.6147507671407948</v>
      </c>
      <c r="AA54" s="144">
        <v>0.23570808795525441</v>
      </c>
      <c r="AB54" s="145">
        <v>0.23570808795525441</v>
      </c>
      <c r="AC54" s="120"/>
      <c r="AD54" s="6" t="s">
        <v>38</v>
      </c>
      <c r="AE54" s="144" t="s">
        <v>246</v>
      </c>
      <c r="AF54" s="144">
        <v>0.9678812693074795</v>
      </c>
      <c r="AG54" s="144">
        <v>0.9502781720042277</v>
      </c>
      <c r="AH54" s="144">
        <v>0.8968416389368707</v>
      </c>
      <c r="AI54" s="144">
        <v>0.17539226071077718</v>
      </c>
      <c r="AJ54" s="144">
        <v>0.7147592458422345</v>
      </c>
      <c r="AK54" s="145">
        <v>0.7147592458422345</v>
      </c>
      <c r="AL54" s="120"/>
      <c r="AM54" s="6" t="s">
        <v>38</v>
      </c>
      <c r="AN54" s="144" t="s">
        <v>246</v>
      </c>
      <c r="AO54" s="144">
        <v>0.6360227551709708</v>
      </c>
      <c r="AP54" s="144">
        <v>0.9953812295696657</v>
      </c>
      <c r="AQ54" s="144">
        <v>0.977933432611416</v>
      </c>
      <c r="AR54" s="144">
        <v>0.9999899254147177</v>
      </c>
      <c r="AS54" s="144">
        <v>0.9689463203411334</v>
      </c>
      <c r="AT54" s="145">
        <v>0.9689463203411334</v>
      </c>
      <c r="AU54" s="120"/>
      <c r="AV54" s="6" t="s">
        <v>38</v>
      </c>
      <c r="AW54" s="144">
        <v>0.02521143253209144</v>
      </c>
      <c r="AX54" s="144">
        <v>4.766333228248202E-05</v>
      </c>
      <c r="AY54" s="144">
        <v>0.007026628559121336</v>
      </c>
      <c r="AZ54" s="144">
        <v>0.0625485758026189</v>
      </c>
      <c r="BA54" s="144">
        <v>0.01684007880714496</v>
      </c>
      <c r="BB54" s="144">
        <v>7.489629714543465E-10</v>
      </c>
      <c r="BC54" s="145">
        <v>1.4852125085340617E-10</v>
      </c>
    </row>
    <row r="55" spans="1:55" ht="15.75">
      <c r="A55" s="79"/>
      <c r="C55" s="6"/>
      <c r="D55" s="144" t="s">
        <v>8</v>
      </c>
      <c r="E55" s="144" t="s">
        <v>8</v>
      </c>
      <c r="F55" s="144" t="s">
        <v>8</v>
      </c>
      <c r="G55" s="144" t="s">
        <v>8</v>
      </c>
      <c r="H55" s="144" t="s">
        <v>8</v>
      </c>
      <c r="I55" s="144" t="s">
        <v>8</v>
      </c>
      <c r="J55" s="145" t="s">
        <v>8</v>
      </c>
      <c r="K55" s="120"/>
      <c r="L55" s="6"/>
      <c r="M55" s="144" t="s">
        <v>8</v>
      </c>
      <c r="N55" s="144" t="s">
        <v>8</v>
      </c>
      <c r="O55" s="144" t="s">
        <v>8</v>
      </c>
      <c r="P55" s="144" t="s">
        <v>8</v>
      </c>
      <c r="Q55" s="144" t="s">
        <v>8</v>
      </c>
      <c r="R55" s="144" t="s">
        <v>8</v>
      </c>
      <c r="S55" s="145" t="s">
        <v>8</v>
      </c>
      <c r="T55" s="120"/>
      <c r="U55" s="6"/>
      <c r="V55" s="144" t="s">
        <v>8</v>
      </c>
      <c r="W55" s="144" t="s">
        <v>8</v>
      </c>
      <c r="X55" s="144" t="s">
        <v>8</v>
      </c>
      <c r="Y55" s="144" t="s">
        <v>8</v>
      </c>
      <c r="Z55" s="144" t="s">
        <v>8</v>
      </c>
      <c r="AA55" s="144" t="s">
        <v>8</v>
      </c>
      <c r="AB55" s="145" t="s">
        <v>8</v>
      </c>
      <c r="AC55" s="120"/>
      <c r="AD55" s="6"/>
      <c r="AE55" s="144" t="s">
        <v>8</v>
      </c>
      <c r="AF55" s="144" t="s">
        <v>8</v>
      </c>
      <c r="AG55" s="144" t="s">
        <v>8</v>
      </c>
      <c r="AH55" s="144" t="s">
        <v>8</v>
      </c>
      <c r="AI55" s="144" t="s">
        <v>8</v>
      </c>
      <c r="AJ55" s="144" t="s">
        <v>8</v>
      </c>
      <c r="AK55" s="145" t="s">
        <v>8</v>
      </c>
      <c r="AL55" s="120"/>
      <c r="AM55" s="6"/>
      <c r="AN55" s="144" t="s">
        <v>8</v>
      </c>
      <c r="AO55" s="144" t="s">
        <v>8</v>
      </c>
      <c r="AP55" s="144" t="s">
        <v>8</v>
      </c>
      <c r="AQ55" s="144" t="s">
        <v>8</v>
      </c>
      <c r="AR55" s="144" t="s">
        <v>8</v>
      </c>
      <c r="AS55" s="144" t="s">
        <v>8</v>
      </c>
      <c r="AT55" s="145" t="s">
        <v>8</v>
      </c>
      <c r="AU55" s="120"/>
      <c r="AV55" s="6"/>
      <c r="AW55" s="144" t="s">
        <v>8</v>
      </c>
      <c r="AX55" s="144" t="s">
        <v>8</v>
      </c>
      <c r="AY55" s="144" t="s">
        <v>8</v>
      </c>
      <c r="AZ55" s="144" t="s">
        <v>8</v>
      </c>
      <c r="BA55" s="144" t="s">
        <v>8</v>
      </c>
      <c r="BB55" s="144" t="s">
        <v>8</v>
      </c>
      <c r="BC55" s="145" t="s">
        <v>8</v>
      </c>
    </row>
    <row r="56" spans="1:55" ht="15.75">
      <c r="A56" s="75" t="s">
        <v>16</v>
      </c>
      <c r="C56" s="6" t="s">
        <v>16</v>
      </c>
      <c r="D56" s="126" t="s">
        <v>321</v>
      </c>
      <c r="E56" s="126" t="s">
        <v>323</v>
      </c>
      <c r="F56" s="126" t="s">
        <v>325</v>
      </c>
      <c r="G56" s="126" t="s">
        <v>326</v>
      </c>
      <c r="H56" s="126" t="s">
        <v>273</v>
      </c>
      <c r="I56" s="126" t="s">
        <v>327</v>
      </c>
      <c r="J56" s="127" t="s">
        <v>328</v>
      </c>
      <c r="K56" s="120"/>
      <c r="L56" s="6" t="s">
        <v>16</v>
      </c>
      <c r="M56" s="126" t="s">
        <v>261</v>
      </c>
      <c r="N56" s="126" t="s">
        <v>333</v>
      </c>
      <c r="O56" s="126" t="s">
        <v>335</v>
      </c>
      <c r="P56" s="126" t="s">
        <v>336</v>
      </c>
      <c r="Q56" s="126" t="s">
        <v>261</v>
      </c>
      <c r="R56" s="126" t="s">
        <v>337</v>
      </c>
      <c r="S56" s="127" t="s">
        <v>337</v>
      </c>
      <c r="T56" s="120"/>
      <c r="U56" s="6" t="s">
        <v>16</v>
      </c>
      <c r="V56" s="126" t="s">
        <v>246</v>
      </c>
      <c r="W56" s="126" t="s">
        <v>260</v>
      </c>
      <c r="X56" s="126" t="s">
        <v>260</v>
      </c>
      <c r="Y56" s="126" t="s">
        <v>260</v>
      </c>
      <c r="Z56" s="126" t="s">
        <v>261</v>
      </c>
      <c r="AA56" s="126" t="s">
        <v>338</v>
      </c>
      <c r="AB56" s="127" t="s">
        <v>338</v>
      </c>
      <c r="AC56" s="120"/>
      <c r="AD56" s="6" t="s">
        <v>16</v>
      </c>
      <c r="AE56" s="126" t="s">
        <v>246</v>
      </c>
      <c r="AF56" s="126" t="s">
        <v>260</v>
      </c>
      <c r="AG56" s="126" t="s">
        <v>261</v>
      </c>
      <c r="AH56" s="126" t="s">
        <v>261</v>
      </c>
      <c r="AI56" s="126" t="s">
        <v>261</v>
      </c>
      <c r="AJ56" s="126" t="s">
        <v>261</v>
      </c>
      <c r="AK56" s="127" t="s">
        <v>261</v>
      </c>
      <c r="AL56" s="120"/>
      <c r="AM56" s="6" t="s">
        <v>16</v>
      </c>
      <c r="AN56" s="126" t="s">
        <v>246</v>
      </c>
      <c r="AO56" s="126" t="s">
        <v>260</v>
      </c>
      <c r="AP56" s="126" t="s">
        <v>260</v>
      </c>
      <c r="AQ56" s="126" t="s">
        <v>260</v>
      </c>
      <c r="AR56" s="126" t="s">
        <v>260</v>
      </c>
      <c r="AS56" s="126" t="s">
        <v>260</v>
      </c>
      <c r="AT56" s="127" t="s">
        <v>260</v>
      </c>
      <c r="AU56" s="120"/>
      <c r="AV56" s="6" t="s">
        <v>16</v>
      </c>
      <c r="AW56" s="126" t="s">
        <v>321</v>
      </c>
      <c r="AX56" s="126" t="s">
        <v>340</v>
      </c>
      <c r="AY56" s="126" t="s">
        <v>342</v>
      </c>
      <c r="AZ56" s="126" t="s">
        <v>343</v>
      </c>
      <c r="BA56" s="126" t="s">
        <v>344</v>
      </c>
      <c r="BB56" s="126" t="s">
        <v>345</v>
      </c>
      <c r="BC56" s="127" t="s">
        <v>346</v>
      </c>
    </row>
    <row r="57" spans="1:55" ht="15.75">
      <c r="A57" s="75" t="s">
        <v>39</v>
      </c>
      <c r="C57" s="6" t="s">
        <v>39</v>
      </c>
      <c r="D57" s="144">
        <v>0.6776394844055176</v>
      </c>
      <c r="E57" s="144">
        <v>0.08715855330228806</v>
      </c>
      <c r="F57" s="144">
        <v>0.21003961563110352</v>
      </c>
      <c r="G57" s="144">
        <v>0.803619384765625</v>
      </c>
      <c r="H57" s="144">
        <v>1</v>
      </c>
      <c r="I57" s="144">
        <v>0.08142681460950621</v>
      </c>
      <c r="J57" s="145">
        <v>0.026516832550684835</v>
      </c>
      <c r="K57" s="120"/>
      <c r="L57" s="6" t="s">
        <v>39</v>
      </c>
      <c r="M57" s="144">
        <v>1</v>
      </c>
      <c r="N57" s="144">
        <v>0.000244140625</v>
      </c>
      <c r="O57" s="144">
        <v>0.021484375</v>
      </c>
      <c r="P57" s="144">
        <v>0.125</v>
      </c>
      <c r="Q57" s="144">
        <v>1</v>
      </c>
      <c r="R57" s="144">
        <v>0.00032491423189640045</v>
      </c>
      <c r="S57" s="145">
        <v>0.00032491423189640045</v>
      </c>
      <c r="T57" s="120"/>
      <c r="U57" s="6" t="s">
        <v>39</v>
      </c>
      <c r="V57" s="144" t="s">
        <v>246</v>
      </c>
      <c r="W57" s="144">
        <v>1</v>
      </c>
      <c r="X57" s="144">
        <v>1</v>
      </c>
      <c r="Y57" s="144">
        <v>1</v>
      </c>
      <c r="Z57" s="144">
        <v>1</v>
      </c>
      <c r="AA57" s="144">
        <v>0.375</v>
      </c>
      <c r="AB57" s="145">
        <v>0.375</v>
      </c>
      <c r="AC57" s="120"/>
      <c r="AD57" s="6" t="s">
        <v>39</v>
      </c>
      <c r="AE57" s="144" t="s">
        <v>246</v>
      </c>
      <c r="AF57" s="144">
        <v>1</v>
      </c>
      <c r="AG57" s="144">
        <v>1</v>
      </c>
      <c r="AH57" s="144">
        <v>1</v>
      </c>
      <c r="AI57" s="144">
        <v>1</v>
      </c>
      <c r="AJ57" s="144">
        <v>1</v>
      </c>
      <c r="AK57" s="145">
        <v>1</v>
      </c>
      <c r="AL57" s="120"/>
      <c r="AM57" s="6" t="s">
        <v>39</v>
      </c>
      <c r="AN57" s="144" t="s">
        <v>246</v>
      </c>
      <c r="AO57" s="144">
        <v>1</v>
      </c>
      <c r="AP57" s="144">
        <v>1</v>
      </c>
      <c r="AQ57" s="144">
        <v>1</v>
      </c>
      <c r="AR57" s="144">
        <v>1</v>
      </c>
      <c r="AS57" s="144">
        <v>1</v>
      </c>
      <c r="AT57" s="145">
        <v>1</v>
      </c>
      <c r="AU57" s="120"/>
      <c r="AV57" s="6" t="s">
        <v>39</v>
      </c>
      <c r="AW57" s="144">
        <v>0.6776394844055176</v>
      </c>
      <c r="AX57" s="144">
        <v>0.0011932429624721408</v>
      </c>
      <c r="AY57" s="144">
        <v>0.16275565745308995</v>
      </c>
      <c r="AZ57" s="144">
        <v>0.6776394844055176</v>
      </c>
      <c r="BA57" s="144">
        <v>0.6875</v>
      </c>
      <c r="BB57" s="144">
        <v>0.015134080997447081</v>
      </c>
      <c r="BC57" s="145">
        <v>0.0020311403741627306</v>
      </c>
    </row>
    <row r="58" spans="1:55" ht="15.75">
      <c r="A58" s="75"/>
      <c r="C58" s="6"/>
      <c r="D58" s="126" t="s">
        <v>8</v>
      </c>
      <c r="E58" s="126" t="s">
        <v>8</v>
      </c>
      <c r="F58" s="126" t="s">
        <v>8</v>
      </c>
      <c r="G58" s="126" t="s">
        <v>8</v>
      </c>
      <c r="H58" s="126" t="s">
        <v>8</v>
      </c>
      <c r="I58" s="126" t="s">
        <v>8</v>
      </c>
      <c r="J58" s="127" t="s">
        <v>8</v>
      </c>
      <c r="K58" s="120"/>
      <c r="L58" s="6"/>
      <c r="M58" s="126" t="s">
        <v>8</v>
      </c>
      <c r="N58" s="126" t="s">
        <v>8</v>
      </c>
      <c r="O58" s="126" t="s">
        <v>8</v>
      </c>
      <c r="P58" s="126" t="s">
        <v>8</v>
      </c>
      <c r="Q58" s="126" t="s">
        <v>8</v>
      </c>
      <c r="R58" s="126" t="s">
        <v>8</v>
      </c>
      <c r="S58" s="127" t="s">
        <v>8</v>
      </c>
      <c r="T58" s="120"/>
      <c r="U58" s="6"/>
      <c r="V58" s="126" t="s">
        <v>8</v>
      </c>
      <c r="W58" s="126" t="s">
        <v>8</v>
      </c>
      <c r="X58" s="126" t="s">
        <v>8</v>
      </c>
      <c r="Y58" s="126" t="s">
        <v>8</v>
      </c>
      <c r="Z58" s="126" t="s">
        <v>8</v>
      </c>
      <c r="AA58" s="126" t="s">
        <v>8</v>
      </c>
      <c r="AB58" s="127" t="s">
        <v>8</v>
      </c>
      <c r="AC58" s="120"/>
      <c r="AD58" s="6"/>
      <c r="AE58" s="126" t="s">
        <v>8</v>
      </c>
      <c r="AF58" s="126" t="s">
        <v>8</v>
      </c>
      <c r="AG58" s="126" t="s">
        <v>8</v>
      </c>
      <c r="AH58" s="126" t="s">
        <v>8</v>
      </c>
      <c r="AI58" s="126" t="s">
        <v>8</v>
      </c>
      <c r="AJ58" s="126" t="s">
        <v>8</v>
      </c>
      <c r="AK58" s="127" t="s">
        <v>8</v>
      </c>
      <c r="AL58" s="120"/>
      <c r="AM58" s="6"/>
      <c r="AN58" s="126" t="s">
        <v>8</v>
      </c>
      <c r="AO58" s="126" t="s">
        <v>8</v>
      </c>
      <c r="AP58" s="126" t="s">
        <v>8</v>
      </c>
      <c r="AQ58" s="126" t="s">
        <v>8</v>
      </c>
      <c r="AR58" s="126" t="s">
        <v>8</v>
      </c>
      <c r="AS58" s="126" t="s">
        <v>8</v>
      </c>
      <c r="AT58" s="127" t="s">
        <v>8</v>
      </c>
      <c r="AU58" s="120"/>
      <c r="AV58" s="6"/>
      <c r="AW58" s="126" t="s">
        <v>8</v>
      </c>
      <c r="AX58" s="126" t="s">
        <v>8</v>
      </c>
      <c r="AY58" s="126" t="s">
        <v>8</v>
      </c>
      <c r="AZ58" s="126" t="s">
        <v>8</v>
      </c>
      <c r="BA58" s="126" t="s">
        <v>8</v>
      </c>
      <c r="BB58" s="126" t="s">
        <v>8</v>
      </c>
      <c r="BC58" s="127" t="s">
        <v>8</v>
      </c>
    </row>
    <row r="59" spans="1:55" ht="15.75">
      <c r="A59" s="82" t="s">
        <v>40</v>
      </c>
      <c r="C59" s="10" t="s">
        <v>40</v>
      </c>
      <c r="D59" s="146">
        <v>0.0063</v>
      </c>
      <c r="E59" s="146">
        <v>0.002</v>
      </c>
      <c r="F59" s="146">
        <v>0.1352</v>
      </c>
      <c r="G59" s="146">
        <v>0.306</v>
      </c>
      <c r="H59" s="146">
        <v>1</v>
      </c>
      <c r="I59" s="146">
        <v>0.0045</v>
      </c>
      <c r="J59" s="147">
        <v>0.0007999999999999999</v>
      </c>
      <c r="K59" s="120"/>
      <c r="L59" s="10" t="s">
        <v>40</v>
      </c>
      <c r="M59" s="146">
        <v>1</v>
      </c>
      <c r="N59" s="146">
        <v>1</v>
      </c>
      <c r="O59" s="146">
        <v>0.6057</v>
      </c>
      <c r="P59" s="146">
        <v>1</v>
      </c>
      <c r="Q59" s="146">
        <v>1</v>
      </c>
      <c r="R59" s="146">
        <v>0.9632</v>
      </c>
      <c r="S59" s="147">
        <v>0.9671</v>
      </c>
      <c r="T59" s="120"/>
      <c r="U59" s="10" t="s">
        <v>40</v>
      </c>
      <c r="V59" s="146" t="s">
        <v>246</v>
      </c>
      <c r="W59" s="146">
        <v>1</v>
      </c>
      <c r="X59" s="146">
        <v>1</v>
      </c>
      <c r="Y59" s="146">
        <v>1</v>
      </c>
      <c r="Z59" s="146">
        <v>1</v>
      </c>
      <c r="AA59" s="146">
        <v>0.8042</v>
      </c>
      <c r="AB59" s="147">
        <v>0.8008</v>
      </c>
      <c r="AC59" s="120"/>
      <c r="AD59" s="10" t="s">
        <v>40</v>
      </c>
      <c r="AE59" s="146" t="s">
        <v>246</v>
      </c>
      <c r="AF59" s="146">
        <v>1</v>
      </c>
      <c r="AG59" s="146">
        <v>1</v>
      </c>
      <c r="AH59" s="146">
        <v>1</v>
      </c>
      <c r="AI59" s="146">
        <v>1</v>
      </c>
      <c r="AJ59" s="146">
        <v>1</v>
      </c>
      <c r="AK59" s="147">
        <v>1</v>
      </c>
      <c r="AL59" s="120"/>
      <c r="AM59" s="10" t="s">
        <v>40</v>
      </c>
      <c r="AN59" s="146" t="s">
        <v>246</v>
      </c>
      <c r="AO59" s="146">
        <v>1</v>
      </c>
      <c r="AP59" s="146">
        <v>1</v>
      </c>
      <c r="AQ59" s="146">
        <v>1</v>
      </c>
      <c r="AR59" s="146">
        <v>1</v>
      </c>
      <c r="AS59" s="146">
        <v>1</v>
      </c>
      <c r="AT59" s="147">
        <v>1</v>
      </c>
      <c r="AU59" s="120"/>
      <c r="AV59" s="10" t="s">
        <v>40</v>
      </c>
      <c r="AW59" s="146">
        <v>0.0062</v>
      </c>
      <c r="AX59" s="146">
        <v>0.0047</v>
      </c>
      <c r="AY59" s="146">
        <v>0.0101</v>
      </c>
      <c r="AZ59" s="146">
        <v>0.297</v>
      </c>
      <c r="BA59" s="146">
        <v>0.734</v>
      </c>
      <c r="BB59" s="146">
        <v>0.0012000000000000001</v>
      </c>
      <c r="BC59" s="147">
        <v>0.0009</v>
      </c>
    </row>
    <row r="60" spans="1:55" ht="15.75">
      <c r="A60" s="79"/>
      <c r="C60" s="6"/>
      <c r="D60" s="126" t="s">
        <v>8</v>
      </c>
      <c r="E60" s="126" t="s">
        <v>8</v>
      </c>
      <c r="F60" s="126" t="s">
        <v>8</v>
      </c>
      <c r="G60" s="126" t="s">
        <v>8</v>
      </c>
      <c r="H60" s="126" t="s">
        <v>8</v>
      </c>
      <c r="I60" s="126" t="s">
        <v>8</v>
      </c>
      <c r="J60" s="127" t="s">
        <v>8</v>
      </c>
      <c r="K60" s="120"/>
      <c r="L60" s="6"/>
      <c r="M60" s="126" t="s">
        <v>8</v>
      </c>
      <c r="N60" s="126" t="s">
        <v>8</v>
      </c>
      <c r="O60" s="126" t="s">
        <v>8</v>
      </c>
      <c r="P60" s="126" t="s">
        <v>8</v>
      </c>
      <c r="Q60" s="126" t="s">
        <v>8</v>
      </c>
      <c r="R60" s="126" t="s">
        <v>8</v>
      </c>
      <c r="S60" s="127" t="s">
        <v>8</v>
      </c>
      <c r="T60" s="120"/>
      <c r="U60" s="6"/>
      <c r="V60" s="126" t="s">
        <v>8</v>
      </c>
      <c r="W60" s="126" t="s">
        <v>8</v>
      </c>
      <c r="X60" s="126" t="s">
        <v>8</v>
      </c>
      <c r="Y60" s="126" t="s">
        <v>8</v>
      </c>
      <c r="Z60" s="126" t="s">
        <v>8</v>
      </c>
      <c r="AA60" s="126" t="s">
        <v>8</v>
      </c>
      <c r="AB60" s="127" t="s">
        <v>8</v>
      </c>
      <c r="AC60" s="120"/>
      <c r="AD60" s="6"/>
      <c r="AE60" s="126" t="s">
        <v>8</v>
      </c>
      <c r="AF60" s="126" t="s">
        <v>8</v>
      </c>
      <c r="AG60" s="126" t="s">
        <v>8</v>
      </c>
      <c r="AH60" s="126" t="s">
        <v>8</v>
      </c>
      <c r="AI60" s="126" t="s">
        <v>8</v>
      </c>
      <c r="AJ60" s="126" t="s">
        <v>8</v>
      </c>
      <c r="AK60" s="127" t="s">
        <v>8</v>
      </c>
      <c r="AL60" s="120"/>
      <c r="AM60" s="6"/>
      <c r="AN60" s="126" t="s">
        <v>8</v>
      </c>
      <c r="AO60" s="126" t="s">
        <v>8</v>
      </c>
      <c r="AP60" s="126" t="s">
        <v>8</v>
      </c>
      <c r="AQ60" s="126" t="s">
        <v>8</v>
      </c>
      <c r="AR60" s="126" t="s">
        <v>8</v>
      </c>
      <c r="AS60" s="126" t="s">
        <v>8</v>
      </c>
      <c r="AT60" s="127" t="s">
        <v>8</v>
      </c>
      <c r="AU60" s="120"/>
      <c r="AV60" s="6"/>
      <c r="AW60" s="126" t="s">
        <v>8</v>
      </c>
      <c r="AX60" s="126" t="s">
        <v>8</v>
      </c>
      <c r="AY60" s="126" t="s">
        <v>8</v>
      </c>
      <c r="AZ60" s="126" t="s">
        <v>8</v>
      </c>
      <c r="BA60" s="126" t="s">
        <v>8</v>
      </c>
      <c r="BB60" s="126" t="s">
        <v>8</v>
      </c>
      <c r="BC60" s="127" t="s">
        <v>8</v>
      </c>
    </row>
    <row r="61" spans="1:55" ht="15.75">
      <c r="A61" s="75" t="s">
        <v>182</v>
      </c>
      <c r="C61" s="6" t="s">
        <v>182</v>
      </c>
      <c r="D61" s="144">
        <v>0.14383516852279687</v>
      </c>
      <c r="E61" s="144">
        <v>0.0412304166638463</v>
      </c>
      <c r="F61" s="144">
        <v>0.012971401435582286</v>
      </c>
      <c r="G61" s="144">
        <v>0.6421208016828079</v>
      </c>
      <c r="H61" s="144">
        <v>0.981116992513808</v>
      </c>
      <c r="I61" s="144">
        <v>0.00031313299027324604</v>
      </c>
      <c r="J61" s="145">
        <v>0.0001595984679017004</v>
      </c>
      <c r="K61" s="120"/>
      <c r="L61" s="6" t="s">
        <v>182</v>
      </c>
      <c r="M61" s="144">
        <v>1</v>
      </c>
      <c r="N61" s="144">
        <v>0.4700146640675651</v>
      </c>
      <c r="O61" s="144">
        <v>0.8047715661574955</v>
      </c>
      <c r="P61" s="144">
        <v>0.9979178498014464</v>
      </c>
      <c r="Q61" s="144">
        <v>0.7862952836847901</v>
      </c>
      <c r="R61" s="144">
        <v>0.1029164962652025</v>
      </c>
      <c r="S61" s="145">
        <v>0.09412024096966798</v>
      </c>
      <c r="T61" s="120"/>
      <c r="U61" s="6" t="s">
        <v>182</v>
      </c>
      <c r="V61" s="144" t="s">
        <v>246</v>
      </c>
      <c r="W61" s="144">
        <v>0.758777573503219</v>
      </c>
      <c r="X61" s="144">
        <v>0.9906763946252237</v>
      </c>
      <c r="Y61" s="144">
        <v>0.8056030253505834</v>
      </c>
      <c r="Z61" s="144">
        <v>0.8667576150136614</v>
      </c>
      <c r="AA61" s="144">
        <v>0.8770041419558149</v>
      </c>
      <c r="AB61" s="145">
        <v>0.8770041419558149</v>
      </c>
      <c r="AC61" s="120"/>
      <c r="AD61" s="6" t="s">
        <v>182</v>
      </c>
      <c r="AE61" s="144" t="s">
        <v>246</v>
      </c>
      <c r="AF61" s="144">
        <v>0.007553998366173875</v>
      </c>
      <c r="AG61" s="144">
        <v>0.1337999286860977</v>
      </c>
      <c r="AH61" s="144">
        <v>0.9902191230817387</v>
      </c>
      <c r="AI61" s="144">
        <v>0</v>
      </c>
      <c r="AJ61" s="144">
        <v>0.45436796215496933</v>
      </c>
      <c r="AK61" s="145">
        <v>0.45436796215496933</v>
      </c>
      <c r="AL61" s="120"/>
      <c r="AM61" s="6" t="s">
        <v>182</v>
      </c>
      <c r="AN61" s="144" t="s">
        <v>246</v>
      </c>
      <c r="AO61" s="144">
        <v>0.0003612646438375666</v>
      </c>
      <c r="AP61" s="144">
        <v>1</v>
      </c>
      <c r="AQ61" s="144">
        <v>0.6277455705094953</v>
      </c>
      <c r="AR61" s="144">
        <v>1</v>
      </c>
      <c r="AS61" s="144">
        <v>0.552429642339316</v>
      </c>
      <c r="AT61" s="145">
        <v>0.552429642339316</v>
      </c>
      <c r="AU61" s="120"/>
      <c r="AV61" s="6" t="s">
        <v>182</v>
      </c>
      <c r="AW61" s="144">
        <v>0.13463996611594697</v>
      </c>
      <c r="AX61" s="144">
        <v>0.053644326903850015</v>
      </c>
      <c r="AY61" s="144">
        <v>0.020030792955192722</v>
      </c>
      <c r="AZ61" s="144">
        <v>0.5919773329582378</v>
      </c>
      <c r="BA61" s="144">
        <v>0.9898813043992775</v>
      </c>
      <c r="BB61" s="144">
        <v>0.00013995756509743718</v>
      </c>
      <c r="BC61" s="145">
        <v>0.00010829482985075245</v>
      </c>
    </row>
    <row r="62" spans="1:55" ht="16.5" thickBot="1">
      <c r="A62" s="83"/>
      <c r="C62" s="8"/>
      <c r="D62" s="148" t="s">
        <v>8</v>
      </c>
      <c r="E62" s="148" t="s">
        <v>8</v>
      </c>
      <c r="F62" s="148" t="s">
        <v>8</v>
      </c>
      <c r="G62" s="148" t="s">
        <v>8</v>
      </c>
      <c r="H62" s="148" t="s">
        <v>8</v>
      </c>
      <c r="I62" s="148" t="s">
        <v>8</v>
      </c>
      <c r="J62" s="149" t="s">
        <v>8</v>
      </c>
      <c r="K62" s="120"/>
      <c r="L62" s="8"/>
      <c r="M62" s="148" t="s">
        <v>8</v>
      </c>
      <c r="N62" s="148" t="s">
        <v>8</v>
      </c>
      <c r="O62" s="148" t="s">
        <v>8</v>
      </c>
      <c r="P62" s="148" t="s">
        <v>8</v>
      </c>
      <c r="Q62" s="148" t="s">
        <v>8</v>
      </c>
      <c r="R62" s="148" t="s">
        <v>8</v>
      </c>
      <c r="S62" s="149" t="s">
        <v>8</v>
      </c>
      <c r="T62" s="120"/>
      <c r="U62" s="8"/>
      <c r="V62" s="148" t="s">
        <v>8</v>
      </c>
      <c r="W62" s="148" t="s">
        <v>8</v>
      </c>
      <c r="X62" s="148" t="s">
        <v>8</v>
      </c>
      <c r="Y62" s="148" t="s">
        <v>8</v>
      </c>
      <c r="Z62" s="148" t="s">
        <v>8</v>
      </c>
      <c r="AA62" s="148" t="s">
        <v>8</v>
      </c>
      <c r="AB62" s="149" t="s">
        <v>8</v>
      </c>
      <c r="AC62" s="120"/>
      <c r="AD62" s="8"/>
      <c r="AE62" s="148" t="s">
        <v>8</v>
      </c>
      <c r="AF62" s="148" t="s">
        <v>8</v>
      </c>
      <c r="AG62" s="148" t="s">
        <v>8</v>
      </c>
      <c r="AH62" s="148" t="s">
        <v>8</v>
      </c>
      <c r="AI62" s="148" t="s">
        <v>8</v>
      </c>
      <c r="AJ62" s="148" t="s">
        <v>8</v>
      </c>
      <c r="AK62" s="149" t="s">
        <v>8</v>
      </c>
      <c r="AL62" s="120"/>
      <c r="AM62" s="8"/>
      <c r="AN62" s="148" t="s">
        <v>8</v>
      </c>
      <c r="AO62" s="148" t="s">
        <v>8</v>
      </c>
      <c r="AP62" s="148" t="s">
        <v>8</v>
      </c>
      <c r="AQ62" s="148" t="s">
        <v>8</v>
      </c>
      <c r="AR62" s="148" t="s">
        <v>8</v>
      </c>
      <c r="AS62" s="148" t="s">
        <v>8</v>
      </c>
      <c r="AT62" s="149" t="s">
        <v>8</v>
      </c>
      <c r="AU62" s="120"/>
      <c r="AV62" s="8"/>
      <c r="AW62" s="148" t="s">
        <v>8</v>
      </c>
      <c r="AX62" s="148" t="s">
        <v>8</v>
      </c>
      <c r="AY62" s="148" t="s">
        <v>8</v>
      </c>
      <c r="AZ62" s="148" t="s">
        <v>8</v>
      </c>
      <c r="BA62" s="148" t="s">
        <v>8</v>
      </c>
      <c r="BB62" s="148" t="s">
        <v>8</v>
      </c>
      <c r="BC62" s="149" t="s">
        <v>8</v>
      </c>
    </row>
    <row r="63" spans="1:55" ht="15.75">
      <c r="A63" s="71" t="s">
        <v>175</v>
      </c>
      <c r="B63" s="119"/>
      <c r="C63" s="14" t="s">
        <v>175</v>
      </c>
      <c r="D63" s="126" t="s">
        <v>8</v>
      </c>
      <c r="E63" s="126" t="s">
        <v>8</v>
      </c>
      <c r="F63" s="126" t="s">
        <v>8</v>
      </c>
      <c r="G63" s="126" t="s">
        <v>8</v>
      </c>
      <c r="H63" s="126" t="s">
        <v>8</v>
      </c>
      <c r="I63" s="126" t="s">
        <v>8</v>
      </c>
      <c r="J63" s="127" t="s">
        <v>8</v>
      </c>
      <c r="L63" s="14" t="s">
        <v>175</v>
      </c>
      <c r="M63" s="126" t="s">
        <v>8</v>
      </c>
      <c r="N63" s="126" t="s">
        <v>8</v>
      </c>
      <c r="O63" s="126" t="s">
        <v>8</v>
      </c>
      <c r="P63" s="126" t="s">
        <v>8</v>
      </c>
      <c r="Q63" s="126" t="s">
        <v>8</v>
      </c>
      <c r="R63" s="126" t="s">
        <v>8</v>
      </c>
      <c r="S63" s="127" t="s">
        <v>8</v>
      </c>
      <c r="U63" s="14" t="s">
        <v>175</v>
      </c>
      <c r="V63" s="126" t="s">
        <v>8</v>
      </c>
      <c r="W63" s="126" t="s">
        <v>8</v>
      </c>
      <c r="X63" s="126" t="s">
        <v>8</v>
      </c>
      <c r="Y63" s="126" t="s">
        <v>8</v>
      </c>
      <c r="Z63" s="126" t="s">
        <v>8</v>
      </c>
      <c r="AA63" s="126" t="s">
        <v>8</v>
      </c>
      <c r="AB63" s="127" t="s">
        <v>8</v>
      </c>
      <c r="AD63" s="14" t="s">
        <v>175</v>
      </c>
      <c r="AE63" s="126" t="s">
        <v>8</v>
      </c>
      <c r="AF63" s="126" t="s">
        <v>8</v>
      </c>
      <c r="AG63" s="126" t="s">
        <v>8</v>
      </c>
      <c r="AH63" s="126" t="s">
        <v>8</v>
      </c>
      <c r="AI63" s="126" t="s">
        <v>8</v>
      </c>
      <c r="AJ63" s="126" t="s">
        <v>8</v>
      </c>
      <c r="AK63" s="127" t="s">
        <v>8</v>
      </c>
      <c r="AM63" s="14" t="s">
        <v>175</v>
      </c>
      <c r="AN63" s="126" t="s">
        <v>8</v>
      </c>
      <c r="AO63" s="126" t="s">
        <v>8</v>
      </c>
      <c r="AP63" s="126" t="s">
        <v>8</v>
      </c>
      <c r="AQ63" s="126" t="s">
        <v>8</v>
      </c>
      <c r="AR63" s="126" t="s">
        <v>8</v>
      </c>
      <c r="AS63" s="126" t="s">
        <v>8</v>
      </c>
      <c r="AT63" s="127" t="s">
        <v>8</v>
      </c>
      <c r="AV63" s="14" t="s">
        <v>175</v>
      </c>
      <c r="AW63" s="126" t="s">
        <v>8</v>
      </c>
      <c r="AX63" s="126" t="s">
        <v>8</v>
      </c>
      <c r="AY63" s="126" t="s">
        <v>8</v>
      </c>
      <c r="AZ63" s="126" t="s">
        <v>8</v>
      </c>
      <c r="BA63" s="126" t="s">
        <v>8</v>
      </c>
      <c r="BB63" s="126" t="s">
        <v>8</v>
      </c>
      <c r="BC63" s="127" t="s">
        <v>8</v>
      </c>
    </row>
    <row r="64" spans="1:55" ht="15.75">
      <c r="A64" s="75"/>
      <c r="C64" s="6"/>
      <c r="D64" s="126" t="s">
        <v>8</v>
      </c>
      <c r="E64" s="126" t="s">
        <v>8</v>
      </c>
      <c r="F64" s="126" t="s">
        <v>8</v>
      </c>
      <c r="G64" s="126" t="s">
        <v>8</v>
      </c>
      <c r="H64" s="126" t="s">
        <v>8</v>
      </c>
      <c r="I64" s="126" t="s">
        <v>8</v>
      </c>
      <c r="J64" s="127" t="s">
        <v>8</v>
      </c>
      <c r="K64" s="120"/>
      <c r="L64" s="6"/>
      <c r="M64" s="126" t="s">
        <v>8</v>
      </c>
      <c r="N64" s="126" t="s">
        <v>8</v>
      </c>
      <c r="O64" s="126" t="s">
        <v>8</v>
      </c>
      <c r="P64" s="126" t="s">
        <v>8</v>
      </c>
      <c r="Q64" s="126" t="s">
        <v>8</v>
      </c>
      <c r="R64" s="126" t="s">
        <v>8</v>
      </c>
      <c r="S64" s="127" t="s">
        <v>8</v>
      </c>
      <c r="T64" s="120"/>
      <c r="U64" s="6"/>
      <c r="V64" s="126" t="s">
        <v>8</v>
      </c>
      <c r="W64" s="126" t="s">
        <v>8</v>
      </c>
      <c r="X64" s="126" t="s">
        <v>8</v>
      </c>
      <c r="Y64" s="126" t="s">
        <v>8</v>
      </c>
      <c r="Z64" s="126" t="s">
        <v>8</v>
      </c>
      <c r="AA64" s="126" t="s">
        <v>8</v>
      </c>
      <c r="AB64" s="127" t="s">
        <v>8</v>
      </c>
      <c r="AC64" s="120"/>
      <c r="AD64" s="6"/>
      <c r="AE64" s="126" t="s">
        <v>8</v>
      </c>
      <c r="AF64" s="126" t="s">
        <v>8</v>
      </c>
      <c r="AG64" s="126" t="s">
        <v>8</v>
      </c>
      <c r="AH64" s="126" t="s">
        <v>8</v>
      </c>
      <c r="AI64" s="126" t="s">
        <v>8</v>
      </c>
      <c r="AJ64" s="126" t="s">
        <v>8</v>
      </c>
      <c r="AK64" s="127" t="s">
        <v>8</v>
      </c>
      <c r="AL64" s="120"/>
      <c r="AM64" s="6"/>
      <c r="AN64" s="126" t="s">
        <v>8</v>
      </c>
      <c r="AO64" s="126" t="s">
        <v>8</v>
      </c>
      <c r="AP64" s="126" t="s">
        <v>8</v>
      </c>
      <c r="AQ64" s="126" t="s">
        <v>8</v>
      </c>
      <c r="AR64" s="126" t="s">
        <v>8</v>
      </c>
      <c r="AS64" s="126" t="s">
        <v>8</v>
      </c>
      <c r="AT64" s="127" t="s">
        <v>8</v>
      </c>
      <c r="AU64" s="120"/>
      <c r="AV64" s="6"/>
      <c r="AW64" s="126" t="s">
        <v>8</v>
      </c>
      <c r="AX64" s="126" t="s">
        <v>8</v>
      </c>
      <c r="AY64" s="126" t="s">
        <v>8</v>
      </c>
      <c r="AZ64" s="126" t="s">
        <v>8</v>
      </c>
      <c r="BA64" s="126" t="s">
        <v>8</v>
      </c>
      <c r="BB64" s="126" t="s">
        <v>8</v>
      </c>
      <c r="BC64" s="127" t="s">
        <v>8</v>
      </c>
    </row>
    <row r="65" spans="1:55" ht="18.75">
      <c r="A65" s="75" t="s">
        <v>180</v>
      </c>
      <c r="C65" s="6" t="s">
        <v>180</v>
      </c>
      <c r="D65" s="142">
        <v>29.02367420082004</v>
      </c>
      <c r="E65" s="142">
        <v>42.198450856873514</v>
      </c>
      <c r="F65" s="142">
        <v>41.21057994257588</v>
      </c>
      <c r="G65" s="142">
        <v>30.214088170434884</v>
      </c>
      <c r="H65" s="142">
        <v>1.597631467322752</v>
      </c>
      <c r="I65" s="142">
        <v>123.35550487439986</v>
      </c>
      <c r="J65" s="143">
        <v>145.3028027253326</v>
      </c>
      <c r="K65" s="120"/>
      <c r="L65" s="6" t="s">
        <v>180</v>
      </c>
      <c r="M65" s="142">
        <v>1.0000000000000002E-22</v>
      </c>
      <c r="N65" s="142">
        <v>4.583401353953924</v>
      </c>
      <c r="O65" s="142">
        <v>1.7786728708579955</v>
      </c>
      <c r="P65" s="142">
        <v>0.013418562581306016</v>
      </c>
      <c r="Q65" s="142">
        <v>0.5118833921923444</v>
      </c>
      <c r="R65" s="142">
        <v>28.35574335191231</v>
      </c>
      <c r="S65" s="143">
        <v>29.24369212247766</v>
      </c>
      <c r="T65" s="120"/>
      <c r="U65" s="6" t="s">
        <v>180</v>
      </c>
      <c r="V65" s="142" t="s">
        <v>246</v>
      </c>
      <c r="W65" s="142">
        <v>0</v>
      </c>
      <c r="X65" s="142">
        <v>9.090909090909093E-24</v>
      </c>
      <c r="Y65" s="142">
        <v>4.999999999999996E-24</v>
      </c>
      <c r="Z65" s="142">
        <v>1.4285714285714286E-23</v>
      </c>
      <c r="AA65" s="142">
        <v>0.557905590398163</v>
      </c>
      <c r="AB65" s="143">
        <v>0.557905590398163</v>
      </c>
      <c r="AC65" s="120"/>
      <c r="AD65" s="6" t="s">
        <v>180</v>
      </c>
      <c r="AE65" s="142" t="s">
        <v>246</v>
      </c>
      <c r="AF65" s="142">
        <v>5.000000000000001E-23</v>
      </c>
      <c r="AG65" s="142">
        <v>0</v>
      </c>
      <c r="AH65" s="142">
        <v>0</v>
      </c>
      <c r="AI65" s="142">
        <v>3.3333333333333333E-23</v>
      </c>
      <c r="AJ65" s="142">
        <v>4.999999999999998E-24</v>
      </c>
      <c r="AK65" s="143">
        <v>4.999999999999998E-24</v>
      </c>
      <c r="AL65" s="120"/>
      <c r="AM65" s="6" t="s">
        <v>180</v>
      </c>
      <c r="AN65" s="142" t="s">
        <v>246</v>
      </c>
      <c r="AO65" s="142">
        <v>9.999999999999999E-23</v>
      </c>
      <c r="AP65" s="142">
        <v>0</v>
      </c>
      <c r="AQ65" s="142">
        <v>0</v>
      </c>
      <c r="AR65" s="142">
        <v>0</v>
      </c>
      <c r="AS65" s="142">
        <v>0</v>
      </c>
      <c r="AT65" s="143">
        <v>0</v>
      </c>
      <c r="AU65" s="120"/>
      <c r="AV65" s="6" t="s">
        <v>180</v>
      </c>
      <c r="AW65" s="142">
        <v>30.303000636437595</v>
      </c>
      <c r="AX65" s="142">
        <v>40.01608599547044</v>
      </c>
      <c r="AY65" s="142">
        <v>48.90711914054345</v>
      </c>
      <c r="AZ65" s="142">
        <v>24.0444409138911</v>
      </c>
      <c r="BA65" s="142">
        <v>3.5574060643212118</v>
      </c>
      <c r="BB65" s="142">
        <v>130.0975694657477</v>
      </c>
      <c r="BC65" s="143">
        <v>150.99116385670777</v>
      </c>
    </row>
    <row r="66" spans="1:55" ht="15.75">
      <c r="A66" s="75" t="s">
        <v>15</v>
      </c>
      <c r="C66" s="6" t="s">
        <v>15</v>
      </c>
      <c r="D66" s="134">
        <v>20</v>
      </c>
      <c r="E66" s="134">
        <v>22</v>
      </c>
      <c r="F66" s="134">
        <v>21</v>
      </c>
      <c r="G66" s="134">
        <v>18</v>
      </c>
      <c r="H66" s="134">
        <v>3</v>
      </c>
      <c r="I66" s="134">
        <v>55</v>
      </c>
      <c r="J66" s="135">
        <v>72</v>
      </c>
      <c r="K66" s="120"/>
      <c r="L66" s="6" t="s">
        <v>15</v>
      </c>
      <c r="M66" s="134">
        <v>0</v>
      </c>
      <c r="N66" s="134">
        <v>6</v>
      </c>
      <c r="O66" s="134">
        <v>5</v>
      </c>
      <c r="P66" s="134">
        <v>3</v>
      </c>
      <c r="Q66" s="134">
        <v>1</v>
      </c>
      <c r="R66" s="134">
        <v>24</v>
      </c>
      <c r="S66" s="135">
        <v>24</v>
      </c>
      <c r="T66" s="120"/>
      <c r="U66" s="6" t="s">
        <v>15</v>
      </c>
      <c r="V66" s="134" t="s">
        <v>246</v>
      </c>
      <c r="W66" s="134">
        <v>0</v>
      </c>
      <c r="X66" s="134">
        <v>0</v>
      </c>
      <c r="Y66" s="134">
        <v>0</v>
      </c>
      <c r="Z66" s="134">
        <v>0</v>
      </c>
      <c r="AA66" s="134">
        <v>4</v>
      </c>
      <c r="AB66" s="135">
        <v>4</v>
      </c>
      <c r="AC66" s="120"/>
      <c r="AD66" s="6" t="s">
        <v>15</v>
      </c>
      <c r="AE66" s="134" t="s">
        <v>246</v>
      </c>
      <c r="AF66" s="134">
        <v>0</v>
      </c>
      <c r="AG66" s="134">
        <v>0</v>
      </c>
      <c r="AH66" s="134">
        <v>0</v>
      </c>
      <c r="AI66" s="134">
        <v>0</v>
      </c>
      <c r="AJ66" s="134">
        <v>0</v>
      </c>
      <c r="AK66" s="135">
        <v>0</v>
      </c>
      <c r="AL66" s="120"/>
      <c r="AM66" s="6" t="s">
        <v>15</v>
      </c>
      <c r="AN66" s="134" t="s">
        <v>246</v>
      </c>
      <c r="AO66" s="134">
        <v>0</v>
      </c>
      <c r="AP66" s="134">
        <v>0</v>
      </c>
      <c r="AQ66" s="134">
        <v>0</v>
      </c>
      <c r="AR66" s="134">
        <v>0</v>
      </c>
      <c r="AS66" s="134">
        <v>0</v>
      </c>
      <c r="AT66" s="135">
        <v>0</v>
      </c>
      <c r="AU66" s="120"/>
      <c r="AV66" s="6" t="s">
        <v>15</v>
      </c>
      <c r="AW66" s="134">
        <v>20</v>
      </c>
      <c r="AX66" s="134">
        <v>29</v>
      </c>
      <c r="AY66" s="134">
        <v>26</v>
      </c>
      <c r="AZ66" s="134">
        <v>22</v>
      </c>
      <c r="BA66" s="134">
        <v>7</v>
      </c>
      <c r="BB66" s="134">
        <v>59</v>
      </c>
      <c r="BC66" s="135">
        <v>75</v>
      </c>
    </row>
    <row r="67" spans="1:55" ht="18.75">
      <c r="A67" s="75" t="s">
        <v>37</v>
      </c>
      <c r="C67" s="6" t="s">
        <v>37</v>
      </c>
      <c r="D67" s="144">
        <v>0.08729425861176027</v>
      </c>
      <c r="E67" s="144">
        <v>0.00591393743334981</v>
      </c>
      <c r="F67" s="144">
        <v>0.005280165577259324</v>
      </c>
      <c r="G67" s="144">
        <v>0.03541636380423245</v>
      </c>
      <c r="H67" s="144">
        <v>0.6599269878093699</v>
      </c>
      <c r="I67" s="144">
        <v>3.700300456763434E-07</v>
      </c>
      <c r="J67" s="145">
        <v>7.128175951687052E-07</v>
      </c>
      <c r="K67" s="120"/>
      <c r="L67" s="6" t="s">
        <v>37</v>
      </c>
      <c r="M67" s="144">
        <v>1</v>
      </c>
      <c r="N67" s="144">
        <v>0.5982408610208144</v>
      </c>
      <c r="O67" s="144">
        <v>0.8788430415439266</v>
      </c>
      <c r="P67" s="144">
        <v>0.9995882532415549</v>
      </c>
      <c r="Q67" s="144">
        <v>0.4743246846831859</v>
      </c>
      <c r="R67" s="144">
        <v>0.24532154678347484</v>
      </c>
      <c r="S67" s="145">
        <v>0.2110942162241899</v>
      </c>
      <c r="T67" s="120"/>
      <c r="U67" s="6" t="s">
        <v>37</v>
      </c>
      <c r="V67" s="144" t="s">
        <v>246</v>
      </c>
      <c r="W67" s="144">
        <v>1</v>
      </c>
      <c r="X67" s="144">
        <v>1</v>
      </c>
      <c r="Y67" s="144">
        <v>1</v>
      </c>
      <c r="Z67" s="144">
        <v>1</v>
      </c>
      <c r="AA67" s="144">
        <v>0.967624499340324</v>
      </c>
      <c r="AB67" s="145">
        <v>0.967624499340324</v>
      </c>
      <c r="AC67" s="120"/>
      <c r="AD67" s="6" t="s">
        <v>37</v>
      </c>
      <c r="AE67" s="144" t="s">
        <v>246</v>
      </c>
      <c r="AF67" s="144">
        <v>1</v>
      </c>
      <c r="AG67" s="144">
        <v>1</v>
      </c>
      <c r="AH67" s="144">
        <v>1</v>
      </c>
      <c r="AI67" s="144">
        <v>1</v>
      </c>
      <c r="AJ67" s="144">
        <v>1</v>
      </c>
      <c r="AK67" s="145">
        <v>1</v>
      </c>
      <c r="AL67" s="120"/>
      <c r="AM67" s="6" t="s">
        <v>37</v>
      </c>
      <c r="AN67" s="144" t="s">
        <v>246</v>
      </c>
      <c r="AO67" s="144">
        <v>1</v>
      </c>
      <c r="AP67" s="144">
        <v>1</v>
      </c>
      <c r="AQ67" s="144">
        <v>1</v>
      </c>
      <c r="AR67" s="144">
        <v>1</v>
      </c>
      <c r="AS67" s="144">
        <v>1</v>
      </c>
      <c r="AT67" s="145">
        <v>1</v>
      </c>
      <c r="AU67" s="120"/>
      <c r="AV67" s="6" t="s">
        <v>37</v>
      </c>
      <c r="AW67" s="144">
        <v>0.06509048283703932</v>
      </c>
      <c r="AX67" s="144">
        <v>0.08367423599352662</v>
      </c>
      <c r="AY67" s="144">
        <v>0.00423515149204312</v>
      </c>
      <c r="AZ67" s="144">
        <v>0.3449042073716637</v>
      </c>
      <c r="BA67" s="144">
        <v>0.8291082239000793</v>
      </c>
      <c r="BB67" s="144">
        <v>2.8541076410405247E-07</v>
      </c>
      <c r="BC67" s="145">
        <v>4.798579216697884E-07</v>
      </c>
    </row>
    <row r="68" spans="1:55" ht="15.75">
      <c r="A68" s="75"/>
      <c r="C68" s="6"/>
      <c r="D68" s="144" t="s">
        <v>8</v>
      </c>
      <c r="E68" s="144" t="s">
        <v>8</v>
      </c>
      <c r="F68" s="144" t="s">
        <v>8</v>
      </c>
      <c r="G68" s="144" t="s">
        <v>8</v>
      </c>
      <c r="H68" s="144" t="s">
        <v>8</v>
      </c>
      <c r="I68" s="144" t="s">
        <v>8</v>
      </c>
      <c r="J68" s="145" t="s">
        <v>8</v>
      </c>
      <c r="K68" s="120"/>
      <c r="L68" s="6"/>
      <c r="M68" s="144" t="s">
        <v>8</v>
      </c>
      <c r="N68" s="144" t="s">
        <v>8</v>
      </c>
      <c r="O68" s="144" t="s">
        <v>8</v>
      </c>
      <c r="P68" s="144" t="s">
        <v>8</v>
      </c>
      <c r="Q68" s="144" t="s">
        <v>8</v>
      </c>
      <c r="R68" s="144" t="s">
        <v>8</v>
      </c>
      <c r="S68" s="145" t="s">
        <v>8</v>
      </c>
      <c r="T68" s="120"/>
      <c r="U68" s="6"/>
      <c r="V68" s="144" t="s">
        <v>8</v>
      </c>
      <c r="W68" s="144" t="s">
        <v>8</v>
      </c>
      <c r="X68" s="144" t="s">
        <v>8</v>
      </c>
      <c r="Y68" s="144" t="s">
        <v>8</v>
      </c>
      <c r="Z68" s="144" t="s">
        <v>8</v>
      </c>
      <c r="AA68" s="144" t="s">
        <v>8</v>
      </c>
      <c r="AB68" s="145" t="s">
        <v>8</v>
      </c>
      <c r="AC68" s="120"/>
      <c r="AD68" s="6"/>
      <c r="AE68" s="144" t="s">
        <v>8</v>
      </c>
      <c r="AF68" s="144" t="s">
        <v>8</v>
      </c>
      <c r="AG68" s="144" t="s">
        <v>8</v>
      </c>
      <c r="AH68" s="144" t="s">
        <v>8</v>
      </c>
      <c r="AI68" s="144" t="s">
        <v>8</v>
      </c>
      <c r="AJ68" s="144" t="s">
        <v>8</v>
      </c>
      <c r="AK68" s="145" t="s">
        <v>8</v>
      </c>
      <c r="AL68" s="120"/>
      <c r="AM68" s="6"/>
      <c r="AN68" s="144" t="s">
        <v>8</v>
      </c>
      <c r="AO68" s="144" t="s">
        <v>8</v>
      </c>
      <c r="AP68" s="144" t="s">
        <v>8</v>
      </c>
      <c r="AQ68" s="144" t="s">
        <v>8</v>
      </c>
      <c r="AR68" s="144" t="s">
        <v>8</v>
      </c>
      <c r="AS68" s="144" t="s">
        <v>8</v>
      </c>
      <c r="AT68" s="145" t="s">
        <v>8</v>
      </c>
      <c r="AU68" s="120"/>
      <c r="AV68" s="6"/>
      <c r="AW68" s="144" t="s">
        <v>8</v>
      </c>
      <c r="AX68" s="144" t="s">
        <v>8</v>
      </c>
      <c r="AY68" s="144" t="s">
        <v>8</v>
      </c>
      <c r="AZ68" s="144" t="s">
        <v>8</v>
      </c>
      <c r="BA68" s="144" t="s">
        <v>8</v>
      </c>
      <c r="BB68" s="144" t="s">
        <v>8</v>
      </c>
      <c r="BC68" s="145" t="s">
        <v>8</v>
      </c>
    </row>
    <row r="69" spans="1:55" ht="15.75">
      <c r="A69" s="75" t="s">
        <v>176</v>
      </c>
      <c r="C69" s="6" t="s">
        <v>176</v>
      </c>
      <c r="D69" s="142">
        <v>125.45809882183364</v>
      </c>
      <c r="E69" s="142">
        <v>137.0191770744814</v>
      </c>
      <c r="F69" s="142">
        <v>105.52926794964414</v>
      </c>
      <c r="G69" s="142">
        <v>82.70226812608453</v>
      </c>
      <c r="H69" s="142">
        <v>38.510855693795556</v>
      </c>
      <c r="I69" s="142">
        <v>185.62235584851317</v>
      </c>
      <c r="J69" s="143">
        <v>226.9993253135211</v>
      </c>
      <c r="K69" s="120"/>
      <c r="L69" s="6" t="s">
        <v>176</v>
      </c>
      <c r="M69" s="142">
        <v>6.661168676155959</v>
      </c>
      <c r="N69" s="142">
        <v>88.08305639696137</v>
      </c>
      <c r="O69" s="142">
        <v>72.66101332995545</v>
      </c>
      <c r="P69" s="142">
        <v>45.4970668085256</v>
      </c>
      <c r="Q69" s="142">
        <v>32.17160173090709</v>
      </c>
      <c r="R69" s="142">
        <v>113.2236426220154</v>
      </c>
      <c r="S69" s="143">
        <v>113.46772270418408</v>
      </c>
      <c r="T69" s="120"/>
      <c r="U69" s="6" t="s">
        <v>176</v>
      </c>
      <c r="V69" s="142" t="s">
        <v>246</v>
      </c>
      <c r="W69" s="142">
        <v>44.13148725744588</v>
      </c>
      <c r="X69" s="142">
        <v>31.31100441054168</v>
      </c>
      <c r="Y69" s="142">
        <v>48.07152533476757</v>
      </c>
      <c r="Z69" s="142">
        <v>20.164832432647657</v>
      </c>
      <c r="AA69" s="142">
        <v>86.03446591651432</v>
      </c>
      <c r="AB69" s="143">
        <v>86.03446591651432</v>
      </c>
      <c r="AC69" s="120"/>
      <c r="AD69" s="6" t="s">
        <v>176</v>
      </c>
      <c r="AE69" s="142" t="s">
        <v>246</v>
      </c>
      <c r="AF69" s="142">
        <v>10.21711904881806</v>
      </c>
      <c r="AG69" s="142">
        <v>36.4140141953972</v>
      </c>
      <c r="AH69" s="142">
        <v>20.785696288746045</v>
      </c>
      <c r="AI69" s="142">
        <v>11.231701423928108</v>
      </c>
      <c r="AJ69" s="142">
        <v>57.34057281346828</v>
      </c>
      <c r="AK69" s="143">
        <v>57.34057281346828</v>
      </c>
      <c r="AL69" s="120"/>
      <c r="AM69" s="6" t="s">
        <v>176</v>
      </c>
      <c r="AN69" s="142" t="s">
        <v>246</v>
      </c>
      <c r="AO69" s="142">
        <v>8.443559131115272</v>
      </c>
      <c r="AP69" s="142">
        <v>0</v>
      </c>
      <c r="AQ69" s="142">
        <v>31.65932561655379</v>
      </c>
      <c r="AR69" s="142">
        <v>0</v>
      </c>
      <c r="AS69" s="142">
        <v>36.81872749551473</v>
      </c>
      <c r="AT69" s="143">
        <v>36.81872749551473</v>
      </c>
      <c r="AU69" s="120"/>
      <c r="AV69" s="6" t="s">
        <v>176</v>
      </c>
      <c r="AW69" s="142">
        <v>124.93909497345199</v>
      </c>
      <c r="AX69" s="142">
        <v>127.50439364753422</v>
      </c>
      <c r="AY69" s="142">
        <v>100.31329256580365</v>
      </c>
      <c r="AZ69" s="142">
        <v>76.923208011056</v>
      </c>
      <c r="BA69" s="142">
        <v>47.647112206992595</v>
      </c>
      <c r="BB69" s="142">
        <v>190.33555240966683</v>
      </c>
      <c r="BC69" s="143">
        <v>231.7610287901367</v>
      </c>
    </row>
    <row r="70" spans="1:55" ht="15.75">
      <c r="A70" s="75" t="s">
        <v>15</v>
      </c>
      <c r="C70" s="6" t="s">
        <v>15</v>
      </c>
      <c r="D70" s="128">
        <v>96</v>
      </c>
      <c r="E70" s="128">
        <v>91</v>
      </c>
      <c r="F70" s="128">
        <v>79</v>
      </c>
      <c r="G70" s="128">
        <v>58</v>
      </c>
      <c r="H70" s="128">
        <v>31</v>
      </c>
      <c r="I70" s="128">
        <v>98</v>
      </c>
      <c r="J70" s="129">
        <v>123</v>
      </c>
      <c r="K70" s="120"/>
      <c r="L70" s="6" t="s">
        <v>15</v>
      </c>
      <c r="M70" s="128">
        <v>2</v>
      </c>
      <c r="N70" s="128">
        <v>90</v>
      </c>
      <c r="O70" s="128">
        <v>70</v>
      </c>
      <c r="P70" s="128">
        <v>53</v>
      </c>
      <c r="Q70" s="128">
        <v>26</v>
      </c>
      <c r="R70" s="128">
        <v>96</v>
      </c>
      <c r="S70" s="129">
        <v>96</v>
      </c>
      <c r="T70" s="120"/>
      <c r="U70" s="6" t="s">
        <v>15</v>
      </c>
      <c r="V70" s="128" t="s">
        <v>246</v>
      </c>
      <c r="W70" s="128">
        <v>58</v>
      </c>
      <c r="X70" s="128">
        <v>61</v>
      </c>
      <c r="Y70" s="128">
        <v>45</v>
      </c>
      <c r="Z70" s="128">
        <v>22</v>
      </c>
      <c r="AA70" s="128">
        <v>78</v>
      </c>
      <c r="AB70" s="129">
        <v>78</v>
      </c>
      <c r="AC70" s="120"/>
      <c r="AD70" s="6" t="s">
        <v>15</v>
      </c>
      <c r="AE70" s="128" t="s">
        <v>246</v>
      </c>
      <c r="AF70" s="128">
        <v>20</v>
      </c>
      <c r="AG70" s="128">
        <v>51</v>
      </c>
      <c r="AH70" s="128">
        <v>31</v>
      </c>
      <c r="AI70" s="128">
        <v>11</v>
      </c>
      <c r="AJ70" s="128">
        <v>64</v>
      </c>
      <c r="AK70" s="129">
        <v>64</v>
      </c>
      <c r="AL70" s="120"/>
      <c r="AM70" s="6" t="s">
        <v>15</v>
      </c>
      <c r="AN70" s="128" t="s">
        <v>246</v>
      </c>
      <c r="AO70" s="128">
        <v>10</v>
      </c>
      <c r="AP70" s="128">
        <v>10</v>
      </c>
      <c r="AQ70" s="128">
        <v>49</v>
      </c>
      <c r="AR70" s="128">
        <v>7</v>
      </c>
      <c r="AS70" s="128">
        <v>55</v>
      </c>
      <c r="AT70" s="129">
        <v>55</v>
      </c>
      <c r="AU70" s="120"/>
      <c r="AV70" s="6" t="s">
        <v>15</v>
      </c>
      <c r="AW70" s="128">
        <v>97</v>
      </c>
      <c r="AX70" s="128">
        <v>99</v>
      </c>
      <c r="AY70" s="128">
        <v>81</v>
      </c>
      <c r="AZ70" s="128">
        <v>59</v>
      </c>
      <c r="BA70" s="128">
        <v>31</v>
      </c>
      <c r="BB70" s="128">
        <v>104</v>
      </c>
      <c r="BC70" s="129">
        <v>129</v>
      </c>
    </row>
    <row r="71" spans="1:55" ht="18.75">
      <c r="A71" s="75" t="s">
        <v>38</v>
      </c>
      <c r="C71" s="6" t="s">
        <v>38</v>
      </c>
      <c r="D71" s="144">
        <v>0.023423024400890648</v>
      </c>
      <c r="E71" s="144">
        <v>0.00130568243599322</v>
      </c>
      <c r="F71" s="144">
        <v>0.024783744068306513</v>
      </c>
      <c r="G71" s="144">
        <v>0.018278505829926094</v>
      </c>
      <c r="H71" s="144">
        <v>0.16617510463207835</v>
      </c>
      <c r="I71" s="144">
        <v>2.240145588109011E-07</v>
      </c>
      <c r="J71" s="145">
        <v>3.8533816415498023E-08</v>
      </c>
      <c r="K71" s="120"/>
      <c r="L71" s="6" t="s">
        <v>38</v>
      </c>
      <c r="M71" s="144">
        <v>0.03577219590304064</v>
      </c>
      <c r="N71" s="144">
        <v>0.5374861277440262</v>
      </c>
      <c r="O71" s="144">
        <v>0.39038549154806357</v>
      </c>
      <c r="P71" s="144">
        <v>0.7582500424557799</v>
      </c>
      <c r="Q71" s="144">
        <v>0.1875083687926239</v>
      </c>
      <c r="R71" s="144">
        <v>0.11065484653662491</v>
      </c>
      <c r="S71" s="145">
        <v>0.10770526219595061</v>
      </c>
      <c r="T71" s="120"/>
      <c r="U71" s="6" t="s">
        <v>38</v>
      </c>
      <c r="V71" s="144" t="s">
        <v>246</v>
      </c>
      <c r="W71" s="144">
        <v>0.91056494305663</v>
      </c>
      <c r="X71" s="144">
        <v>0.9994272689654707</v>
      </c>
      <c r="Y71" s="144">
        <v>0.3495122040376317</v>
      </c>
      <c r="Z71" s="144">
        <v>0.5727298168107466</v>
      </c>
      <c r="AA71" s="144">
        <v>0.24971407975589427</v>
      </c>
      <c r="AB71" s="145">
        <v>0.24971407975589427</v>
      </c>
      <c r="AC71" s="120"/>
      <c r="AD71" s="6" t="s">
        <v>38</v>
      </c>
      <c r="AE71" s="144" t="s">
        <v>246</v>
      </c>
      <c r="AF71" s="144">
        <v>0.964061889813118</v>
      </c>
      <c r="AG71" s="144">
        <v>0.9385777010160591</v>
      </c>
      <c r="AH71" s="144">
        <v>0.9174491974733504</v>
      </c>
      <c r="AI71" s="144">
        <v>0.42406128843229446</v>
      </c>
      <c r="AJ71" s="144">
        <v>0.7091394918991957</v>
      </c>
      <c r="AK71" s="145">
        <v>0.7091394918991957</v>
      </c>
      <c r="AL71" s="120"/>
      <c r="AM71" s="6" t="s">
        <v>38</v>
      </c>
      <c r="AN71" s="144" t="s">
        <v>246</v>
      </c>
      <c r="AO71" s="144">
        <v>0.5855948293659726</v>
      </c>
      <c r="AP71" s="144">
        <v>1</v>
      </c>
      <c r="AQ71" s="144">
        <v>0.9741591482586371</v>
      </c>
      <c r="AR71" s="144">
        <v>1</v>
      </c>
      <c r="AS71" s="144">
        <v>0.9717502746955259</v>
      </c>
      <c r="AT71" s="145">
        <v>0.9717502746955259</v>
      </c>
      <c r="AU71" s="120"/>
      <c r="AV71" s="6" t="s">
        <v>38</v>
      </c>
      <c r="AW71" s="144">
        <v>0.029567688266248858</v>
      </c>
      <c r="AX71" s="144">
        <v>0.02839403837447642</v>
      </c>
      <c r="AY71" s="144">
        <v>0.07178127082851378</v>
      </c>
      <c r="AZ71" s="144">
        <v>0.058509959482986054</v>
      </c>
      <c r="BA71" s="144">
        <v>0.028439679617300245</v>
      </c>
      <c r="BB71" s="144">
        <v>5.065117577684711E-07</v>
      </c>
      <c r="BC71" s="145">
        <v>8.123096734147239E-08</v>
      </c>
    </row>
    <row r="72" spans="1:55" ht="15.75">
      <c r="A72" s="79"/>
      <c r="C72" s="6"/>
      <c r="D72" s="144" t="s">
        <v>8</v>
      </c>
      <c r="E72" s="144" t="s">
        <v>8</v>
      </c>
      <c r="F72" s="144" t="s">
        <v>8</v>
      </c>
      <c r="G72" s="144" t="s">
        <v>8</v>
      </c>
      <c r="H72" s="144" t="s">
        <v>8</v>
      </c>
      <c r="I72" s="144" t="s">
        <v>8</v>
      </c>
      <c r="J72" s="145" t="s">
        <v>8</v>
      </c>
      <c r="K72" s="120"/>
      <c r="L72" s="6"/>
      <c r="M72" s="144" t="s">
        <v>8</v>
      </c>
      <c r="N72" s="144" t="s">
        <v>8</v>
      </c>
      <c r="O72" s="144" t="s">
        <v>8</v>
      </c>
      <c r="P72" s="144" t="s">
        <v>8</v>
      </c>
      <c r="Q72" s="144" t="s">
        <v>8</v>
      </c>
      <c r="R72" s="144" t="s">
        <v>8</v>
      </c>
      <c r="S72" s="145" t="s">
        <v>8</v>
      </c>
      <c r="T72" s="120"/>
      <c r="U72" s="6"/>
      <c r="V72" s="144" t="s">
        <v>8</v>
      </c>
      <c r="W72" s="144" t="s">
        <v>8</v>
      </c>
      <c r="X72" s="144" t="s">
        <v>8</v>
      </c>
      <c r="Y72" s="144" t="s">
        <v>8</v>
      </c>
      <c r="Z72" s="144" t="s">
        <v>8</v>
      </c>
      <c r="AA72" s="144" t="s">
        <v>8</v>
      </c>
      <c r="AB72" s="145" t="s">
        <v>8</v>
      </c>
      <c r="AC72" s="120"/>
      <c r="AD72" s="6"/>
      <c r="AE72" s="144" t="s">
        <v>8</v>
      </c>
      <c r="AF72" s="144" t="s">
        <v>8</v>
      </c>
      <c r="AG72" s="144" t="s">
        <v>8</v>
      </c>
      <c r="AH72" s="144" t="s">
        <v>8</v>
      </c>
      <c r="AI72" s="144" t="s">
        <v>8</v>
      </c>
      <c r="AJ72" s="144" t="s">
        <v>8</v>
      </c>
      <c r="AK72" s="145" t="s">
        <v>8</v>
      </c>
      <c r="AL72" s="120"/>
      <c r="AM72" s="6"/>
      <c r="AN72" s="144" t="s">
        <v>8</v>
      </c>
      <c r="AO72" s="144" t="s">
        <v>8</v>
      </c>
      <c r="AP72" s="144" t="s">
        <v>8</v>
      </c>
      <c r="AQ72" s="144" t="s">
        <v>8</v>
      </c>
      <c r="AR72" s="144" t="s">
        <v>8</v>
      </c>
      <c r="AS72" s="144" t="s">
        <v>8</v>
      </c>
      <c r="AT72" s="145" t="s">
        <v>8</v>
      </c>
      <c r="AU72" s="120"/>
      <c r="AV72" s="6"/>
      <c r="AW72" s="144" t="s">
        <v>8</v>
      </c>
      <c r="AX72" s="144" t="s">
        <v>8</v>
      </c>
      <c r="AY72" s="144" t="s">
        <v>8</v>
      </c>
      <c r="AZ72" s="144" t="s">
        <v>8</v>
      </c>
      <c r="BA72" s="144" t="s">
        <v>8</v>
      </c>
      <c r="BB72" s="144" t="s">
        <v>8</v>
      </c>
      <c r="BC72" s="145" t="s">
        <v>8</v>
      </c>
    </row>
    <row r="73" spans="1:55" ht="15.75">
      <c r="A73" s="75" t="s">
        <v>16</v>
      </c>
      <c r="C73" s="6" t="s">
        <v>16</v>
      </c>
      <c r="D73" s="150" t="s">
        <v>322</v>
      </c>
      <c r="E73" s="150" t="s">
        <v>324</v>
      </c>
      <c r="F73" s="150" t="s">
        <v>329</v>
      </c>
      <c r="G73" s="150" t="s">
        <v>330</v>
      </c>
      <c r="H73" s="150" t="s">
        <v>273</v>
      </c>
      <c r="I73" s="150" t="s">
        <v>331</v>
      </c>
      <c r="J73" s="151" t="s">
        <v>332</v>
      </c>
      <c r="K73" s="120"/>
      <c r="L73" s="6" t="s">
        <v>16</v>
      </c>
      <c r="M73" s="126" t="s">
        <v>261</v>
      </c>
      <c r="N73" s="126" t="s">
        <v>334</v>
      </c>
      <c r="O73" s="126" t="s">
        <v>264</v>
      </c>
      <c r="P73" s="126" t="s">
        <v>273</v>
      </c>
      <c r="Q73" s="126" t="s">
        <v>297</v>
      </c>
      <c r="R73" s="126" t="s">
        <v>280</v>
      </c>
      <c r="S73" s="127" t="s">
        <v>280</v>
      </c>
      <c r="T73" s="120"/>
      <c r="U73" s="6" t="s">
        <v>16</v>
      </c>
      <c r="V73" s="126" t="s">
        <v>246</v>
      </c>
      <c r="W73" s="126" t="s">
        <v>261</v>
      </c>
      <c r="X73" s="126" t="s">
        <v>261</v>
      </c>
      <c r="Y73" s="126" t="s">
        <v>260</v>
      </c>
      <c r="Z73" s="126" t="s">
        <v>261</v>
      </c>
      <c r="AA73" s="126" t="s">
        <v>339</v>
      </c>
      <c r="AB73" s="127" t="s">
        <v>339</v>
      </c>
      <c r="AC73" s="120"/>
      <c r="AD73" s="6" t="s">
        <v>16</v>
      </c>
      <c r="AE73" s="126" t="s">
        <v>246</v>
      </c>
      <c r="AF73" s="126" t="s">
        <v>261</v>
      </c>
      <c r="AG73" s="126" t="s">
        <v>261</v>
      </c>
      <c r="AH73" s="126" t="s">
        <v>261</v>
      </c>
      <c r="AI73" s="126" t="s">
        <v>261</v>
      </c>
      <c r="AJ73" s="126" t="s">
        <v>260</v>
      </c>
      <c r="AK73" s="127" t="s">
        <v>260</v>
      </c>
      <c r="AL73" s="120"/>
      <c r="AM73" s="6" t="s">
        <v>16</v>
      </c>
      <c r="AN73" s="126" t="s">
        <v>246</v>
      </c>
      <c r="AO73" s="126" t="s">
        <v>260</v>
      </c>
      <c r="AP73" s="126" t="s">
        <v>261</v>
      </c>
      <c r="AQ73" s="126" t="s">
        <v>261</v>
      </c>
      <c r="AR73" s="126" t="s">
        <v>261</v>
      </c>
      <c r="AS73" s="126" t="s">
        <v>261</v>
      </c>
      <c r="AT73" s="127" t="s">
        <v>261</v>
      </c>
      <c r="AU73" s="120"/>
      <c r="AV73" s="6" t="s">
        <v>16</v>
      </c>
      <c r="AW73" s="126" t="s">
        <v>322</v>
      </c>
      <c r="AX73" s="126" t="s">
        <v>341</v>
      </c>
      <c r="AY73" s="126" t="s">
        <v>347</v>
      </c>
      <c r="AZ73" s="126" t="s">
        <v>343</v>
      </c>
      <c r="BA73" s="126" t="s">
        <v>348</v>
      </c>
      <c r="BB73" s="126" t="s">
        <v>349</v>
      </c>
      <c r="BC73" s="127" t="s">
        <v>350</v>
      </c>
    </row>
    <row r="74" spans="1:55" ht="15.75">
      <c r="A74" s="75" t="s">
        <v>39</v>
      </c>
      <c r="C74" s="6" t="s">
        <v>39</v>
      </c>
      <c r="D74" s="144">
        <v>0.38331031799316406</v>
      </c>
      <c r="E74" s="144">
        <v>0.4048728942871094</v>
      </c>
      <c r="F74" s="144">
        <v>1</v>
      </c>
      <c r="G74" s="144">
        <v>0.6476058959960938</v>
      </c>
      <c r="H74" s="144">
        <v>1</v>
      </c>
      <c r="I74" s="144">
        <v>0.3496819529836849</v>
      </c>
      <c r="J74" s="145">
        <v>0.8151212352249976</v>
      </c>
      <c r="K74" s="120"/>
      <c r="L74" s="6" t="s">
        <v>39</v>
      </c>
      <c r="M74" s="144">
        <v>1</v>
      </c>
      <c r="N74" s="144">
        <v>1</v>
      </c>
      <c r="O74" s="144">
        <v>1</v>
      </c>
      <c r="P74" s="144">
        <v>1</v>
      </c>
      <c r="Q74" s="144">
        <v>1</v>
      </c>
      <c r="R74" s="144">
        <v>0.6900379657745361</v>
      </c>
      <c r="S74" s="145">
        <v>0.6900379657745361</v>
      </c>
      <c r="T74" s="120"/>
      <c r="U74" s="6" t="s">
        <v>39</v>
      </c>
      <c r="V74" s="144" t="s">
        <v>246</v>
      </c>
      <c r="W74" s="144">
        <v>1</v>
      </c>
      <c r="X74" s="144">
        <v>1</v>
      </c>
      <c r="Y74" s="144">
        <v>1</v>
      </c>
      <c r="Z74" s="144">
        <v>1</v>
      </c>
      <c r="AA74" s="144">
        <v>1</v>
      </c>
      <c r="AB74" s="145">
        <v>1</v>
      </c>
      <c r="AC74" s="120"/>
      <c r="AD74" s="6" t="s">
        <v>39</v>
      </c>
      <c r="AE74" s="144" t="s">
        <v>246</v>
      </c>
      <c r="AF74" s="144">
        <v>1</v>
      </c>
      <c r="AG74" s="144">
        <v>1</v>
      </c>
      <c r="AH74" s="144">
        <v>1</v>
      </c>
      <c r="AI74" s="144">
        <v>1</v>
      </c>
      <c r="AJ74" s="144">
        <v>1</v>
      </c>
      <c r="AK74" s="145">
        <v>1</v>
      </c>
      <c r="AL74" s="120"/>
      <c r="AM74" s="6" t="s">
        <v>39</v>
      </c>
      <c r="AN74" s="144" t="s">
        <v>246</v>
      </c>
      <c r="AO74" s="144">
        <v>1</v>
      </c>
      <c r="AP74" s="144">
        <v>1</v>
      </c>
      <c r="AQ74" s="144">
        <v>1</v>
      </c>
      <c r="AR74" s="144">
        <v>1</v>
      </c>
      <c r="AS74" s="144">
        <v>1</v>
      </c>
      <c r="AT74" s="145">
        <v>1</v>
      </c>
      <c r="AU74" s="120"/>
      <c r="AV74" s="6" t="s">
        <v>39</v>
      </c>
      <c r="AW74" s="144">
        <v>0.38331031799316406</v>
      </c>
      <c r="AX74" s="144">
        <v>0.361594608053565</v>
      </c>
      <c r="AY74" s="144">
        <v>1</v>
      </c>
      <c r="AZ74" s="144">
        <v>0.6776394844055176</v>
      </c>
      <c r="BA74" s="144">
        <v>1</v>
      </c>
      <c r="BB74" s="144">
        <v>0.2450608330229457</v>
      </c>
      <c r="BC74" s="145">
        <v>0.5665734423986846</v>
      </c>
    </row>
    <row r="75" spans="1:55" ht="15.75">
      <c r="A75" s="75"/>
      <c r="C75" s="6"/>
      <c r="D75" s="126" t="s">
        <v>8</v>
      </c>
      <c r="E75" s="126" t="s">
        <v>8</v>
      </c>
      <c r="F75" s="126" t="s">
        <v>8</v>
      </c>
      <c r="G75" s="126" t="s">
        <v>8</v>
      </c>
      <c r="H75" s="126" t="s">
        <v>8</v>
      </c>
      <c r="I75" s="126" t="s">
        <v>8</v>
      </c>
      <c r="J75" s="127" t="s">
        <v>8</v>
      </c>
      <c r="K75" s="120"/>
      <c r="L75" s="6"/>
      <c r="M75" s="126" t="s">
        <v>8</v>
      </c>
      <c r="N75" s="126" t="s">
        <v>8</v>
      </c>
      <c r="O75" s="126" t="s">
        <v>8</v>
      </c>
      <c r="P75" s="126" t="s">
        <v>8</v>
      </c>
      <c r="Q75" s="126" t="s">
        <v>8</v>
      </c>
      <c r="R75" s="126" t="s">
        <v>8</v>
      </c>
      <c r="S75" s="127" t="s">
        <v>8</v>
      </c>
      <c r="T75" s="120"/>
      <c r="U75" s="6"/>
      <c r="V75" s="126" t="s">
        <v>8</v>
      </c>
      <c r="W75" s="126" t="s">
        <v>8</v>
      </c>
      <c r="X75" s="126" t="s">
        <v>8</v>
      </c>
      <c r="Y75" s="126" t="s">
        <v>8</v>
      </c>
      <c r="Z75" s="126" t="s">
        <v>8</v>
      </c>
      <c r="AA75" s="126" t="s">
        <v>8</v>
      </c>
      <c r="AB75" s="127" t="s">
        <v>8</v>
      </c>
      <c r="AC75" s="120"/>
      <c r="AD75" s="6"/>
      <c r="AE75" s="126" t="s">
        <v>8</v>
      </c>
      <c r="AF75" s="126" t="s">
        <v>8</v>
      </c>
      <c r="AG75" s="126" t="s">
        <v>8</v>
      </c>
      <c r="AH75" s="126" t="s">
        <v>8</v>
      </c>
      <c r="AI75" s="126" t="s">
        <v>8</v>
      </c>
      <c r="AJ75" s="126" t="s">
        <v>8</v>
      </c>
      <c r="AK75" s="127" t="s">
        <v>8</v>
      </c>
      <c r="AL75" s="120"/>
      <c r="AM75" s="6"/>
      <c r="AN75" s="126" t="s">
        <v>8</v>
      </c>
      <c r="AO75" s="126" t="s">
        <v>8</v>
      </c>
      <c r="AP75" s="126" t="s">
        <v>8</v>
      </c>
      <c r="AQ75" s="126" t="s">
        <v>8</v>
      </c>
      <c r="AR75" s="126" t="s">
        <v>8</v>
      </c>
      <c r="AS75" s="126" t="s">
        <v>8</v>
      </c>
      <c r="AT75" s="127" t="s">
        <v>8</v>
      </c>
      <c r="AU75" s="120"/>
      <c r="AV75" s="6"/>
      <c r="AW75" s="126" t="s">
        <v>8</v>
      </c>
      <c r="AX75" s="126" t="s">
        <v>8</v>
      </c>
      <c r="AY75" s="126" t="s">
        <v>8</v>
      </c>
      <c r="AZ75" s="126" t="s">
        <v>8</v>
      </c>
      <c r="BA75" s="126" t="s">
        <v>8</v>
      </c>
      <c r="BB75" s="126" t="s">
        <v>8</v>
      </c>
      <c r="BC75" s="127" t="s">
        <v>8</v>
      </c>
    </row>
    <row r="76" spans="1:55" ht="15.75">
      <c r="A76" s="82" t="s">
        <v>40</v>
      </c>
      <c r="C76" s="10" t="s">
        <v>40</v>
      </c>
      <c r="D76" s="146">
        <v>0.0467</v>
      </c>
      <c r="E76" s="146">
        <v>0.0493</v>
      </c>
      <c r="F76" s="146">
        <v>0.0089</v>
      </c>
      <c r="G76" s="146">
        <v>0.2598</v>
      </c>
      <c r="H76" s="146">
        <v>1</v>
      </c>
      <c r="I76" s="146">
        <v>0.0026</v>
      </c>
      <c r="J76" s="147">
        <v>9.999999999999999E-05</v>
      </c>
      <c r="K76" s="120"/>
      <c r="L76" s="10" t="s">
        <v>40</v>
      </c>
      <c r="M76" s="146">
        <v>1</v>
      </c>
      <c r="N76" s="146">
        <v>0.7516</v>
      </c>
      <c r="O76" s="146">
        <v>0.606</v>
      </c>
      <c r="P76" s="146">
        <v>1</v>
      </c>
      <c r="Q76" s="146">
        <v>1</v>
      </c>
      <c r="R76" s="146">
        <v>0.9058</v>
      </c>
      <c r="S76" s="147">
        <v>0.9055</v>
      </c>
      <c r="T76" s="120"/>
      <c r="U76" s="10" t="s">
        <v>40</v>
      </c>
      <c r="V76" s="146" t="s">
        <v>246</v>
      </c>
      <c r="W76" s="146">
        <v>1</v>
      </c>
      <c r="X76" s="146">
        <v>1</v>
      </c>
      <c r="Y76" s="146">
        <v>1</v>
      </c>
      <c r="Z76" s="146">
        <v>1</v>
      </c>
      <c r="AA76" s="146">
        <v>0.8113</v>
      </c>
      <c r="AB76" s="147">
        <v>0.799</v>
      </c>
      <c r="AC76" s="120"/>
      <c r="AD76" s="10" t="s">
        <v>40</v>
      </c>
      <c r="AE76" s="146" t="s">
        <v>246</v>
      </c>
      <c r="AF76" s="146">
        <v>1</v>
      </c>
      <c r="AG76" s="146">
        <v>1</v>
      </c>
      <c r="AH76" s="146">
        <v>1</v>
      </c>
      <c r="AI76" s="146">
        <v>1</v>
      </c>
      <c r="AJ76" s="146">
        <v>1</v>
      </c>
      <c r="AK76" s="147">
        <v>1</v>
      </c>
      <c r="AL76" s="120"/>
      <c r="AM76" s="10" t="s">
        <v>40</v>
      </c>
      <c r="AN76" s="146" t="s">
        <v>246</v>
      </c>
      <c r="AO76" s="146">
        <v>1</v>
      </c>
      <c r="AP76" s="146">
        <v>1</v>
      </c>
      <c r="AQ76" s="146">
        <v>1</v>
      </c>
      <c r="AR76" s="146">
        <v>1</v>
      </c>
      <c r="AS76" s="146">
        <v>1</v>
      </c>
      <c r="AT76" s="147">
        <v>1</v>
      </c>
      <c r="AU76" s="120"/>
      <c r="AV76" s="10" t="s">
        <v>40</v>
      </c>
      <c r="AW76" s="146">
        <v>0.0445</v>
      </c>
      <c r="AX76" s="146">
        <v>0.0402</v>
      </c>
      <c r="AY76" s="146">
        <v>0.0179</v>
      </c>
      <c r="AZ76" s="146">
        <v>0.3025</v>
      </c>
      <c r="BA76" s="146">
        <v>0.9166</v>
      </c>
      <c r="BB76" s="146">
        <v>0.0078</v>
      </c>
      <c r="BC76" s="147">
        <v>0.0006000000000000001</v>
      </c>
    </row>
    <row r="77" spans="1:55" ht="15.75">
      <c r="A77" s="79"/>
      <c r="C77" s="6"/>
      <c r="D77" s="152" t="s">
        <v>8</v>
      </c>
      <c r="E77" s="152" t="s">
        <v>8</v>
      </c>
      <c r="F77" s="152" t="s">
        <v>8</v>
      </c>
      <c r="G77" s="152" t="s">
        <v>8</v>
      </c>
      <c r="H77" s="152" t="s">
        <v>8</v>
      </c>
      <c r="I77" s="152" t="s">
        <v>8</v>
      </c>
      <c r="J77" s="153" t="s">
        <v>8</v>
      </c>
      <c r="K77" s="120"/>
      <c r="L77" s="6"/>
      <c r="M77" s="152" t="s">
        <v>8</v>
      </c>
      <c r="N77" s="152" t="s">
        <v>8</v>
      </c>
      <c r="O77" s="152" t="s">
        <v>8</v>
      </c>
      <c r="P77" s="152" t="s">
        <v>8</v>
      </c>
      <c r="Q77" s="152" t="s">
        <v>8</v>
      </c>
      <c r="R77" s="152" t="s">
        <v>8</v>
      </c>
      <c r="S77" s="153" t="s">
        <v>8</v>
      </c>
      <c r="T77" s="120"/>
      <c r="U77" s="6"/>
      <c r="V77" s="152" t="s">
        <v>8</v>
      </c>
      <c r="W77" s="152" t="s">
        <v>8</v>
      </c>
      <c r="X77" s="152" t="s">
        <v>8</v>
      </c>
      <c r="Y77" s="152" t="s">
        <v>8</v>
      </c>
      <c r="Z77" s="152" t="s">
        <v>8</v>
      </c>
      <c r="AA77" s="152" t="s">
        <v>8</v>
      </c>
      <c r="AB77" s="153" t="s">
        <v>8</v>
      </c>
      <c r="AC77" s="120"/>
      <c r="AD77" s="6"/>
      <c r="AE77" s="152" t="s">
        <v>8</v>
      </c>
      <c r="AF77" s="152" t="s">
        <v>8</v>
      </c>
      <c r="AG77" s="152" t="s">
        <v>8</v>
      </c>
      <c r="AH77" s="152" t="s">
        <v>8</v>
      </c>
      <c r="AI77" s="152" t="s">
        <v>8</v>
      </c>
      <c r="AJ77" s="152" t="s">
        <v>8</v>
      </c>
      <c r="AK77" s="153" t="s">
        <v>8</v>
      </c>
      <c r="AL77" s="120"/>
      <c r="AM77" s="6"/>
      <c r="AN77" s="152" t="s">
        <v>8</v>
      </c>
      <c r="AO77" s="152" t="s">
        <v>8</v>
      </c>
      <c r="AP77" s="152" t="s">
        <v>8</v>
      </c>
      <c r="AQ77" s="152" t="s">
        <v>8</v>
      </c>
      <c r="AR77" s="152" t="s">
        <v>8</v>
      </c>
      <c r="AS77" s="152" t="s">
        <v>8</v>
      </c>
      <c r="AT77" s="153" t="s">
        <v>8</v>
      </c>
      <c r="AU77" s="120"/>
      <c r="AV77" s="6"/>
      <c r="AW77" s="152" t="s">
        <v>8</v>
      </c>
      <c r="AX77" s="152" t="s">
        <v>8</v>
      </c>
      <c r="AY77" s="152" t="s">
        <v>8</v>
      </c>
      <c r="AZ77" s="152" t="s">
        <v>8</v>
      </c>
      <c r="BA77" s="152" t="s">
        <v>8</v>
      </c>
      <c r="BB77" s="152" t="s">
        <v>8</v>
      </c>
      <c r="BC77" s="153" t="s">
        <v>8</v>
      </c>
    </row>
    <row r="78" spans="1:55" ht="15.75">
      <c r="A78" s="75" t="s">
        <v>182</v>
      </c>
      <c r="C78" s="6" t="s">
        <v>182</v>
      </c>
      <c r="D78" s="144">
        <v>0.15728482200387994</v>
      </c>
      <c r="E78" s="144">
        <v>0.059471498072292794</v>
      </c>
      <c r="F78" s="144">
        <v>0.016655118412575387</v>
      </c>
      <c r="G78" s="144">
        <v>0.6174952208380113</v>
      </c>
      <c r="H78" s="144">
        <v>0.9779853935991153</v>
      </c>
      <c r="I78" s="144">
        <v>0.0004612960210503836</v>
      </c>
      <c r="J78" s="145">
        <v>0.00023519705294139381</v>
      </c>
      <c r="K78" s="120"/>
      <c r="L78" s="6" t="s">
        <v>182</v>
      </c>
      <c r="M78" s="144">
        <v>0</v>
      </c>
      <c r="N78" s="144">
        <v>0.5970846297937564</v>
      </c>
      <c r="O78" s="144">
        <v>0.874073044524049</v>
      </c>
      <c r="P78" s="144">
        <v>0.998171127167574</v>
      </c>
      <c r="Q78" s="144">
        <v>0.686064449754863</v>
      </c>
      <c r="R78" s="144">
        <v>0.14867470238833458</v>
      </c>
      <c r="S78" s="145">
        <v>0.13700520756884427</v>
      </c>
      <c r="T78" s="120"/>
      <c r="U78" s="6" t="s">
        <v>182</v>
      </c>
      <c r="V78" s="144" t="s">
        <v>246</v>
      </c>
      <c r="W78" s="144">
        <v>0.7620088407480013</v>
      </c>
      <c r="X78" s="144">
        <v>0.997402525795688</v>
      </c>
      <c r="Y78" s="144">
        <v>0.8087072904820384</v>
      </c>
      <c r="Z78" s="144">
        <v>0.843822180127919</v>
      </c>
      <c r="AA78" s="144">
        <v>0.9019937591880212</v>
      </c>
      <c r="AB78" s="145">
        <v>0.9019937591880212</v>
      </c>
      <c r="AC78" s="120"/>
      <c r="AD78" s="6" t="s">
        <v>182</v>
      </c>
      <c r="AE78" s="144" t="s">
        <v>246</v>
      </c>
      <c r="AF78" s="144">
        <v>0.005477519629278338</v>
      </c>
      <c r="AG78" s="144">
        <v>0.13244034080612477</v>
      </c>
      <c r="AH78" s="144">
        <v>0.9826561336067505</v>
      </c>
      <c r="AI78" s="144">
        <v>0.011060838188625688</v>
      </c>
      <c r="AJ78" s="144">
        <v>0.4028170940032445</v>
      </c>
      <c r="AK78" s="145">
        <v>0.4028170940032445</v>
      </c>
      <c r="AL78" s="120"/>
      <c r="AM78" s="6" t="s">
        <v>182</v>
      </c>
      <c r="AN78" s="144" t="s">
        <v>246</v>
      </c>
      <c r="AO78" s="144">
        <v>2.8880443807555167E-06</v>
      </c>
      <c r="AP78" s="144">
        <v>1</v>
      </c>
      <c r="AQ78" s="144">
        <v>0.660536120292335</v>
      </c>
      <c r="AR78" s="144">
        <v>1</v>
      </c>
      <c r="AS78" s="144">
        <v>0.6143046837440951</v>
      </c>
      <c r="AT78" s="145">
        <v>0.6143046837440951</v>
      </c>
      <c r="AU78" s="120"/>
      <c r="AV78" s="6" t="s">
        <v>182</v>
      </c>
      <c r="AW78" s="144">
        <v>0.14720923865114466</v>
      </c>
      <c r="AX78" s="144">
        <v>0.08295380888502546</v>
      </c>
      <c r="AY78" s="144">
        <v>0.030292182634031883</v>
      </c>
      <c r="AZ78" s="144">
        <v>0.576939184283479</v>
      </c>
      <c r="BA78" s="144">
        <v>0.9827522682849857</v>
      </c>
      <c r="BB78" s="144">
        <v>0.00026743660862804663</v>
      </c>
      <c r="BC78" s="145">
        <v>0.00019363785486448126</v>
      </c>
    </row>
    <row r="79" spans="1:55" ht="16.5" thickBot="1">
      <c r="A79" s="84"/>
      <c r="C79" s="117"/>
      <c r="D79" s="154" t="s">
        <v>8</v>
      </c>
      <c r="E79" s="154" t="s">
        <v>8</v>
      </c>
      <c r="F79" s="154" t="s">
        <v>8</v>
      </c>
      <c r="G79" s="154" t="s">
        <v>8</v>
      </c>
      <c r="H79" s="154" t="s">
        <v>8</v>
      </c>
      <c r="I79" s="154" t="s">
        <v>8</v>
      </c>
      <c r="J79" s="155" t="s">
        <v>8</v>
      </c>
      <c r="K79" s="120"/>
      <c r="L79" s="117"/>
      <c r="M79" s="154" t="s">
        <v>8</v>
      </c>
      <c r="N79" s="154" t="s">
        <v>8</v>
      </c>
      <c r="O79" s="154" t="s">
        <v>8</v>
      </c>
      <c r="P79" s="154" t="s">
        <v>8</v>
      </c>
      <c r="Q79" s="154" t="s">
        <v>8</v>
      </c>
      <c r="R79" s="154" t="s">
        <v>8</v>
      </c>
      <c r="S79" s="155" t="s">
        <v>8</v>
      </c>
      <c r="T79" s="120"/>
      <c r="U79" s="117"/>
      <c r="V79" s="154" t="s">
        <v>8</v>
      </c>
      <c r="W79" s="154" t="s">
        <v>8</v>
      </c>
      <c r="X79" s="154" t="s">
        <v>8</v>
      </c>
      <c r="Y79" s="154" t="s">
        <v>8</v>
      </c>
      <c r="Z79" s="154" t="s">
        <v>8</v>
      </c>
      <c r="AA79" s="154" t="s">
        <v>8</v>
      </c>
      <c r="AB79" s="155" t="s">
        <v>8</v>
      </c>
      <c r="AC79" s="120"/>
      <c r="AD79" s="117"/>
      <c r="AE79" s="154" t="s">
        <v>8</v>
      </c>
      <c r="AF79" s="154" t="s">
        <v>8</v>
      </c>
      <c r="AG79" s="154" t="s">
        <v>8</v>
      </c>
      <c r="AH79" s="154" t="s">
        <v>8</v>
      </c>
      <c r="AI79" s="154" t="s">
        <v>8</v>
      </c>
      <c r="AJ79" s="154" t="s">
        <v>8</v>
      </c>
      <c r="AK79" s="155" t="s">
        <v>8</v>
      </c>
      <c r="AL79" s="120"/>
      <c r="AM79" s="117"/>
      <c r="AN79" s="154" t="s">
        <v>8</v>
      </c>
      <c r="AO79" s="154" t="s">
        <v>8</v>
      </c>
      <c r="AP79" s="154" t="s">
        <v>8</v>
      </c>
      <c r="AQ79" s="154" t="s">
        <v>8</v>
      </c>
      <c r="AR79" s="154" t="s">
        <v>8</v>
      </c>
      <c r="AS79" s="154" t="s">
        <v>8</v>
      </c>
      <c r="AT79" s="155" t="s">
        <v>8</v>
      </c>
      <c r="AU79" s="120"/>
      <c r="AV79" s="117"/>
      <c r="AW79" s="154" t="s">
        <v>8</v>
      </c>
      <c r="AX79" s="154" t="s">
        <v>8</v>
      </c>
      <c r="AY79" s="154" t="s">
        <v>8</v>
      </c>
      <c r="AZ79" s="154" t="s">
        <v>8</v>
      </c>
      <c r="BA79" s="154" t="s">
        <v>8</v>
      </c>
      <c r="BB79" s="154" t="s">
        <v>8</v>
      </c>
      <c r="BC79" s="155" t="s">
        <v>8</v>
      </c>
    </row>
    <row r="80" ht="13.5" thickTop="1"/>
  </sheetData>
  <sheetProtection/>
  <mergeCells count="42">
    <mergeCell ref="AV8:BC8"/>
    <mergeCell ref="AM3:AT3"/>
    <mergeCell ref="AM4:AT4"/>
    <mergeCell ref="AM6:AT6"/>
    <mergeCell ref="AM7:AT7"/>
    <mergeCell ref="AM8:AT8"/>
    <mergeCell ref="AM5:AT5"/>
    <mergeCell ref="AV5:BC5"/>
    <mergeCell ref="AV4:BC4"/>
    <mergeCell ref="AV6:BC6"/>
    <mergeCell ref="AD8:AK8"/>
    <mergeCell ref="U3:AB3"/>
    <mergeCell ref="U4:AB4"/>
    <mergeCell ref="U6:AB6"/>
    <mergeCell ref="U7:AB7"/>
    <mergeCell ref="U8:AB8"/>
    <mergeCell ref="U5:AB5"/>
    <mergeCell ref="AD5:AK5"/>
    <mergeCell ref="L8:S8"/>
    <mergeCell ref="C3:J3"/>
    <mergeCell ref="C4:J4"/>
    <mergeCell ref="C6:J6"/>
    <mergeCell ref="C7:J7"/>
    <mergeCell ref="C8:J8"/>
    <mergeCell ref="C5:J5"/>
    <mergeCell ref="L5:S5"/>
    <mergeCell ref="AV7:BC7"/>
    <mergeCell ref="C1:J1"/>
    <mergeCell ref="L1:S1"/>
    <mergeCell ref="U1:AB1"/>
    <mergeCell ref="AD1:AK1"/>
    <mergeCell ref="AM1:AT1"/>
    <mergeCell ref="AV1:BC1"/>
    <mergeCell ref="L3:S3"/>
    <mergeCell ref="L4:S4"/>
    <mergeCell ref="L6:S6"/>
    <mergeCell ref="L7:S7"/>
    <mergeCell ref="AD3:AK3"/>
    <mergeCell ref="AD4:AK4"/>
    <mergeCell ref="AD6:AK6"/>
    <mergeCell ref="AD7:AK7"/>
    <mergeCell ref="AV3:BC3"/>
  </mergeCells>
  <conditionalFormatting sqref="C50:BC50 C54:BC54 C57:BC57 C61:BC61 C67:BC67 C71:BC71 C74:BC74 C78:BC78">
    <cfRule type="cellIs" priority="3" dxfId="23" operator="greaterThanOrEqual">
      <formula>0.1</formula>
    </cfRule>
    <cfRule type="cellIs" priority="4" dxfId="2" operator="lessThan">
      <formula>0.1</formula>
    </cfRule>
    <cfRule type="cellIs" priority="5" dxfId="99" operator="lessThan">
      <formula>0.05</formula>
    </cfRule>
  </conditionalFormatting>
  <conditionalFormatting sqref="C59:BC59 C76:BC76">
    <cfRule type="cellIs" priority="1" dxfId="0" operator="greaterThanOrEqual">
      <formula>0.05</formula>
    </cfRule>
    <cfRule type="cellIs" priority="2" dxfId="100" operator="lessThan">
      <formula>0.05</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11" min="2" max="78" man="1"/>
    <brk id="20" min="2" max="78" man="1"/>
    <brk id="29" min="2" max="78" man="1"/>
    <brk id="38" min="2" max="78" man="1"/>
    <brk id="47" min="2" max="78" man="1"/>
  </colBreaks>
</worksheet>
</file>

<file path=xl/worksheets/sheet9.xml><?xml version="1.0" encoding="utf-8"?>
<worksheet xmlns="http://schemas.openxmlformats.org/spreadsheetml/2006/main" xmlns:r="http://schemas.openxmlformats.org/officeDocument/2006/relationships">
  <sheetPr>
    <tabColor rgb="FF00B0F0"/>
  </sheetPr>
  <dimension ref="A1:BC79"/>
  <sheetViews>
    <sheetView zoomScale="80" zoomScaleNormal="80" zoomScaleSheetLayoutView="46"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11" width="10.7109375" style="118" customWidth="1"/>
    <col min="12" max="12" width="25.7109375" style="118" customWidth="1"/>
    <col min="13" max="20" width="10.7109375" style="118" customWidth="1"/>
    <col min="21" max="21" width="25.7109375" style="118" customWidth="1"/>
    <col min="22" max="29" width="10.7109375" style="118" customWidth="1"/>
    <col min="30" max="30" width="25.7109375" style="118" customWidth="1"/>
    <col min="31" max="38" width="10.7109375" style="118" customWidth="1"/>
    <col min="39" max="39" width="25.7109375" style="118" customWidth="1"/>
    <col min="40" max="47" width="10.7109375" style="118" customWidth="1"/>
    <col min="48" max="48" width="25.7109375" style="118" customWidth="1"/>
    <col min="49" max="56" width="10.7109375" style="118" customWidth="1"/>
    <col min="57" max="16384" width="9.140625" style="118" customWidth="1"/>
  </cols>
  <sheetData>
    <row r="1" spans="1:55" ht="21.75" thickBot="1" thickTop="1">
      <c r="A1" s="121" t="s">
        <v>137</v>
      </c>
      <c r="C1" s="210" t="s">
        <v>165</v>
      </c>
      <c r="D1" s="211"/>
      <c r="E1" s="211"/>
      <c r="F1" s="211"/>
      <c r="G1" s="211"/>
      <c r="H1" s="211"/>
      <c r="I1" s="211"/>
      <c r="J1" s="212"/>
      <c r="L1" s="210" t="s">
        <v>166</v>
      </c>
      <c r="M1" s="211"/>
      <c r="N1" s="211"/>
      <c r="O1" s="211"/>
      <c r="P1" s="211"/>
      <c r="Q1" s="211"/>
      <c r="R1" s="211"/>
      <c r="S1" s="212"/>
      <c r="U1" s="210" t="s">
        <v>167</v>
      </c>
      <c r="V1" s="211"/>
      <c r="W1" s="211"/>
      <c r="X1" s="211"/>
      <c r="Y1" s="211"/>
      <c r="Z1" s="211"/>
      <c r="AA1" s="211"/>
      <c r="AB1" s="212"/>
      <c r="AD1" s="210" t="s">
        <v>168</v>
      </c>
      <c r="AE1" s="211"/>
      <c r="AF1" s="211"/>
      <c r="AG1" s="211"/>
      <c r="AH1" s="211"/>
      <c r="AI1" s="211"/>
      <c r="AJ1" s="211"/>
      <c r="AK1" s="212"/>
      <c r="AM1" s="210" t="s">
        <v>169</v>
      </c>
      <c r="AN1" s="211"/>
      <c r="AO1" s="211"/>
      <c r="AP1" s="211"/>
      <c r="AQ1" s="211"/>
      <c r="AR1" s="211"/>
      <c r="AS1" s="211"/>
      <c r="AT1" s="212"/>
      <c r="AV1" s="210" t="s">
        <v>170</v>
      </c>
      <c r="AW1" s="211"/>
      <c r="AX1" s="211"/>
      <c r="AY1" s="211"/>
      <c r="AZ1" s="211"/>
      <c r="BA1" s="211"/>
      <c r="BB1" s="211"/>
      <c r="BC1" s="212"/>
    </row>
    <row r="2" ht="14.25" thickBot="1" thickTop="1"/>
    <row r="3" spans="1:55" s="90" customFormat="1" ht="16.5" thickTop="1">
      <c r="A3" s="122" t="s">
        <v>183</v>
      </c>
      <c r="C3" s="192" t="s">
        <v>41</v>
      </c>
      <c r="D3" s="193"/>
      <c r="E3" s="193"/>
      <c r="F3" s="193"/>
      <c r="G3" s="193"/>
      <c r="H3" s="193"/>
      <c r="I3" s="193"/>
      <c r="J3" s="194"/>
      <c r="L3" s="192" t="s">
        <v>42</v>
      </c>
      <c r="M3" s="193"/>
      <c r="N3" s="193"/>
      <c r="O3" s="193"/>
      <c r="P3" s="193"/>
      <c r="Q3" s="193"/>
      <c r="R3" s="193"/>
      <c r="S3" s="194"/>
      <c r="U3" s="192" t="s">
        <v>43</v>
      </c>
      <c r="V3" s="193"/>
      <c r="W3" s="193"/>
      <c r="X3" s="193"/>
      <c r="Y3" s="193"/>
      <c r="Z3" s="193"/>
      <c r="AA3" s="193"/>
      <c r="AB3" s="194"/>
      <c r="AD3" s="192" t="s">
        <v>44</v>
      </c>
      <c r="AE3" s="193"/>
      <c r="AF3" s="193"/>
      <c r="AG3" s="193"/>
      <c r="AH3" s="193"/>
      <c r="AI3" s="193"/>
      <c r="AJ3" s="193"/>
      <c r="AK3" s="194"/>
      <c r="AM3" s="192" t="s">
        <v>45</v>
      </c>
      <c r="AN3" s="193"/>
      <c r="AO3" s="193"/>
      <c r="AP3" s="193"/>
      <c r="AQ3" s="193"/>
      <c r="AR3" s="193"/>
      <c r="AS3" s="193"/>
      <c r="AT3" s="194"/>
      <c r="AV3" s="192" t="s">
        <v>46</v>
      </c>
      <c r="AW3" s="193"/>
      <c r="AX3" s="193"/>
      <c r="AY3" s="193"/>
      <c r="AZ3" s="193"/>
      <c r="BA3" s="193"/>
      <c r="BB3" s="193"/>
      <c r="BC3" s="194"/>
    </row>
    <row r="4" spans="1:55" ht="15.75">
      <c r="A4" s="123"/>
      <c r="C4" s="195" t="str">
        <f>"Comparison of actual Claimant Deaths with those expected using "&amp;Comparison_Basis</f>
        <v>Comparison of actual Claimant Deaths with those expected using IPM 1991-98</v>
      </c>
      <c r="D4" s="196"/>
      <c r="E4" s="196"/>
      <c r="F4" s="196"/>
      <c r="G4" s="196"/>
      <c r="H4" s="196"/>
      <c r="I4" s="196"/>
      <c r="J4" s="197"/>
      <c r="L4" s="195" t="str">
        <f>"Comparison of actual Claimant Deaths with those expected using "&amp;Comparison_Basis</f>
        <v>Comparison of actual Claimant Deaths with those expected using IPM 1991-98</v>
      </c>
      <c r="M4" s="196"/>
      <c r="N4" s="196"/>
      <c r="O4" s="196"/>
      <c r="P4" s="196"/>
      <c r="Q4" s="196"/>
      <c r="R4" s="196"/>
      <c r="S4" s="197"/>
      <c r="U4" s="195" t="str">
        <f>"Comparison of actual Claimant Deaths with those expected using "&amp;Comparison_Basis</f>
        <v>Comparison of actual Claimant Deaths with those expected using IPM 1991-98</v>
      </c>
      <c r="V4" s="196"/>
      <c r="W4" s="196"/>
      <c r="X4" s="196"/>
      <c r="Y4" s="196"/>
      <c r="Z4" s="196"/>
      <c r="AA4" s="196"/>
      <c r="AB4" s="197"/>
      <c r="AD4" s="195" t="str">
        <f>"Comparison of actual Claimant Deaths with those expected using "&amp;Comparison_Basis</f>
        <v>Comparison of actual Claimant Deaths with those expected using IPM 1991-98</v>
      </c>
      <c r="AE4" s="196"/>
      <c r="AF4" s="196"/>
      <c r="AG4" s="196"/>
      <c r="AH4" s="196"/>
      <c r="AI4" s="196"/>
      <c r="AJ4" s="196"/>
      <c r="AK4" s="197"/>
      <c r="AM4" s="195" t="str">
        <f>"Comparison of actual Claimant Deaths with those expected using "&amp;Comparison_Basis</f>
        <v>Comparison of actual Claimant Deaths with those expected using IPM 1991-98</v>
      </c>
      <c r="AN4" s="196"/>
      <c r="AO4" s="196"/>
      <c r="AP4" s="196"/>
      <c r="AQ4" s="196"/>
      <c r="AR4" s="196"/>
      <c r="AS4" s="196"/>
      <c r="AT4" s="197"/>
      <c r="AV4" s="195" t="str">
        <f>"Comparison of actual Claimant Deaths with those expected using "&amp;Comparison_Basis</f>
        <v>Comparison of actual Claimant Deaths with those expected using IPM 1991-98</v>
      </c>
      <c r="AW4" s="196"/>
      <c r="AX4" s="196"/>
      <c r="AY4" s="196"/>
      <c r="AZ4" s="196"/>
      <c r="BA4" s="196"/>
      <c r="BB4" s="196"/>
      <c r="BC4" s="197"/>
    </row>
    <row r="5" spans="1:55" ht="15.75">
      <c r="A5" s="124" t="str">
        <f>Office</f>
        <v>All Offices</v>
      </c>
      <c r="C5" s="195" t="str">
        <f>Investigation&amp;", "&amp;Data_Subset&amp;" business"</f>
        <v>Individual Income Protection, Standard* business</v>
      </c>
      <c r="D5" s="196"/>
      <c r="E5" s="196"/>
      <c r="F5" s="196"/>
      <c r="G5" s="196"/>
      <c r="H5" s="196"/>
      <c r="I5" s="196"/>
      <c r="J5" s="197"/>
      <c r="L5" s="195" t="str">
        <f>Investigation&amp;", "&amp;Data_Subset&amp;" business"</f>
        <v>Individual Income Protection, Standard* business</v>
      </c>
      <c r="M5" s="196"/>
      <c r="N5" s="196"/>
      <c r="O5" s="196"/>
      <c r="P5" s="196"/>
      <c r="Q5" s="196"/>
      <c r="R5" s="196"/>
      <c r="S5" s="197"/>
      <c r="U5" s="195" t="str">
        <f>Investigation&amp;", "&amp;Data_Subset&amp;" business"</f>
        <v>Individual Income Protection, Standard* business</v>
      </c>
      <c r="V5" s="196"/>
      <c r="W5" s="196"/>
      <c r="X5" s="196"/>
      <c r="Y5" s="196"/>
      <c r="Z5" s="196"/>
      <c r="AA5" s="196"/>
      <c r="AB5" s="197"/>
      <c r="AD5" s="195" t="str">
        <f>Investigation&amp;", "&amp;Data_Subset&amp;" business"</f>
        <v>Individual Income Protection, Standard* business</v>
      </c>
      <c r="AE5" s="196"/>
      <c r="AF5" s="196"/>
      <c r="AG5" s="196"/>
      <c r="AH5" s="196"/>
      <c r="AI5" s="196"/>
      <c r="AJ5" s="196"/>
      <c r="AK5" s="197"/>
      <c r="AM5" s="195" t="str">
        <f>Investigation&amp;", "&amp;Data_Subset&amp;" business"</f>
        <v>Individual Income Protection, Standard* business</v>
      </c>
      <c r="AN5" s="196"/>
      <c r="AO5" s="196"/>
      <c r="AP5" s="196"/>
      <c r="AQ5" s="196"/>
      <c r="AR5" s="196"/>
      <c r="AS5" s="196"/>
      <c r="AT5" s="197"/>
      <c r="AV5" s="195" t="str">
        <f>Investigation&amp;", "&amp;Data_Subset&amp;" business"</f>
        <v>Individual Income Protection, Standard* business</v>
      </c>
      <c r="AW5" s="196"/>
      <c r="AX5" s="196"/>
      <c r="AY5" s="196"/>
      <c r="AZ5" s="196"/>
      <c r="BA5" s="196"/>
      <c r="BB5" s="196"/>
      <c r="BC5" s="197"/>
    </row>
    <row r="6" spans="1:55" ht="15.75">
      <c r="A6" s="124" t="str">
        <f>Period</f>
        <v>1999-2002</v>
      </c>
      <c r="C6" s="195" t="str">
        <f>Office&amp;" experience for "&amp;Period</f>
        <v>All Offices experience for 1999-2002</v>
      </c>
      <c r="D6" s="196"/>
      <c r="E6" s="196"/>
      <c r="F6" s="196"/>
      <c r="G6" s="196"/>
      <c r="H6" s="196"/>
      <c r="I6" s="196"/>
      <c r="J6" s="197"/>
      <c r="L6" s="195" t="str">
        <f>Office&amp;" experience for "&amp;Period</f>
        <v>All Offices experience for 1999-2002</v>
      </c>
      <c r="M6" s="196"/>
      <c r="N6" s="196"/>
      <c r="O6" s="196"/>
      <c r="P6" s="196"/>
      <c r="Q6" s="196"/>
      <c r="R6" s="196"/>
      <c r="S6" s="197"/>
      <c r="U6" s="195" t="str">
        <f>Office&amp;" experience for "&amp;Period</f>
        <v>All Offices experience for 1999-2002</v>
      </c>
      <c r="V6" s="196"/>
      <c r="W6" s="196"/>
      <c r="X6" s="196"/>
      <c r="Y6" s="196"/>
      <c r="Z6" s="196"/>
      <c r="AA6" s="196"/>
      <c r="AB6" s="197"/>
      <c r="AD6" s="195" t="str">
        <f>Office&amp;" experience for "&amp;Period</f>
        <v>All Offices experience for 1999-2002</v>
      </c>
      <c r="AE6" s="196"/>
      <c r="AF6" s="196"/>
      <c r="AG6" s="196"/>
      <c r="AH6" s="196"/>
      <c r="AI6" s="196"/>
      <c r="AJ6" s="196"/>
      <c r="AK6" s="197"/>
      <c r="AM6" s="195" t="str">
        <f>Office&amp;" experience for "&amp;Period</f>
        <v>All Offices experience for 1999-2002</v>
      </c>
      <c r="AN6" s="196"/>
      <c r="AO6" s="196"/>
      <c r="AP6" s="196"/>
      <c r="AQ6" s="196"/>
      <c r="AR6" s="196"/>
      <c r="AS6" s="196"/>
      <c r="AT6" s="197"/>
      <c r="AV6" s="195" t="str">
        <f>Office&amp;" experience for "&amp;Period</f>
        <v>All Offices experience for 1999-2002</v>
      </c>
      <c r="AW6" s="196"/>
      <c r="AX6" s="196"/>
      <c r="AY6" s="196"/>
      <c r="AZ6" s="196"/>
      <c r="BA6" s="196"/>
      <c r="BB6" s="196"/>
      <c r="BC6" s="197"/>
    </row>
    <row r="7" spans="1:55" ht="15.75">
      <c r="A7" s="124" t="str">
        <f>Comparison_Basis</f>
        <v>IPM 1991-98</v>
      </c>
      <c r="C7" s="195" t="str">
        <f>$A3&amp;", "&amp;C1</f>
        <v>Males, CMI Occupation Class 1</v>
      </c>
      <c r="D7" s="196"/>
      <c r="E7" s="196"/>
      <c r="F7" s="196"/>
      <c r="G7" s="196"/>
      <c r="H7" s="196"/>
      <c r="I7" s="196"/>
      <c r="J7" s="197"/>
      <c r="L7" s="195" t="str">
        <f>$A3&amp;", "&amp;L1</f>
        <v>Males, CMI Occupation Class 2</v>
      </c>
      <c r="M7" s="196"/>
      <c r="N7" s="196"/>
      <c r="O7" s="196"/>
      <c r="P7" s="196"/>
      <c r="Q7" s="196"/>
      <c r="R7" s="196"/>
      <c r="S7" s="197"/>
      <c r="U7" s="195" t="str">
        <f>$A3&amp;", "&amp;U1</f>
        <v>Males, CMI Occupation Class 3</v>
      </c>
      <c r="V7" s="196"/>
      <c r="W7" s="196"/>
      <c r="X7" s="196"/>
      <c r="Y7" s="196"/>
      <c r="Z7" s="196"/>
      <c r="AA7" s="196"/>
      <c r="AB7" s="197"/>
      <c r="AD7" s="195" t="str">
        <f>$A3&amp;", "&amp;AD1</f>
        <v>Males, CMI Occupation Class 4</v>
      </c>
      <c r="AE7" s="196"/>
      <c r="AF7" s="196"/>
      <c r="AG7" s="196"/>
      <c r="AH7" s="196"/>
      <c r="AI7" s="196"/>
      <c r="AJ7" s="196"/>
      <c r="AK7" s="197"/>
      <c r="AM7" s="195" t="str">
        <f>$A3&amp;", "&amp;AM1</f>
        <v>Males, CMI Occupation Class Unknown</v>
      </c>
      <c r="AN7" s="196"/>
      <c r="AO7" s="196"/>
      <c r="AP7" s="196"/>
      <c r="AQ7" s="196"/>
      <c r="AR7" s="196"/>
      <c r="AS7" s="196"/>
      <c r="AT7" s="197"/>
      <c r="AV7" s="195" t="str">
        <f>$A3&amp;", "&amp;AV1</f>
        <v>Males, All CMI Occupation Classes</v>
      </c>
      <c r="AW7" s="196"/>
      <c r="AX7" s="196"/>
      <c r="AY7" s="196"/>
      <c r="AZ7" s="196"/>
      <c r="BA7" s="196"/>
      <c r="BB7" s="196"/>
      <c r="BC7" s="197"/>
    </row>
    <row r="8" spans="1:55" ht="16.5" thickBot="1">
      <c r="A8" s="125"/>
      <c r="C8" s="198" t="s">
        <v>160</v>
      </c>
      <c r="D8" s="199"/>
      <c r="E8" s="199"/>
      <c r="F8" s="199"/>
      <c r="G8" s="199"/>
      <c r="H8" s="199"/>
      <c r="I8" s="199"/>
      <c r="J8" s="200"/>
      <c r="L8" s="198" t="s">
        <v>160</v>
      </c>
      <c r="M8" s="199"/>
      <c r="N8" s="199"/>
      <c r="O8" s="199"/>
      <c r="P8" s="199"/>
      <c r="Q8" s="199"/>
      <c r="R8" s="199"/>
      <c r="S8" s="200"/>
      <c r="U8" s="198" t="s">
        <v>160</v>
      </c>
      <c r="V8" s="199"/>
      <c r="W8" s="199"/>
      <c r="X8" s="199"/>
      <c r="Y8" s="199"/>
      <c r="Z8" s="199"/>
      <c r="AA8" s="199"/>
      <c r="AB8" s="200"/>
      <c r="AD8" s="198" t="s">
        <v>160</v>
      </c>
      <c r="AE8" s="199"/>
      <c r="AF8" s="199"/>
      <c r="AG8" s="199"/>
      <c r="AH8" s="199"/>
      <c r="AI8" s="199"/>
      <c r="AJ8" s="199"/>
      <c r="AK8" s="200"/>
      <c r="AM8" s="198" t="s">
        <v>160</v>
      </c>
      <c r="AN8" s="199"/>
      <c r="AO8" s="199"/>
      <c r="AP8" s="199"/>
      <c r="AQ8" s="199"/>
      <c r="AR8" s="199"/>
      <c r="AS8" s="199"/>
      <c r="AT8" s="200"/>
      <c r="AV8" s="198" t="s">
        <v>160</v>
      </c>
      <c r="AW8" s="199"/>
      <c r="AX8" s="199"/>
      <c r="AY8" s="199"/>
      <c r="AZ8" s="199"/>
      <c r="BA8" s="199"/>
      <c r="BB8" s="199"/>
      <c r="BC8" s="200"/>
    </row>
    <row r="9" spans="1:55" ht="17.25" thickBot="1" thickTop="1">
      <c r="A9" s="77" t="s">
        <v>181</v>
      </c>
      <c r="C9" s="1" t="s">
        <v>181</v>
      </c>
      <c r="D9" s="2" t="s">
        <v>1</v>
      </c>
      <c r="E9" s="2" t="s">
        <v>2</v>
      </c>
      <c r="F9" s="2" t="s">
        <v>3</v>
      </c>
      <c r="G9" s="2" t="s">
        <v>4</v>
      </c>
      <c r="H9" s="2" t="s">
        <v>5</v>
      </c>
      <c r="I9" s="2" t="s">
        <v>6</v>
      </c>
      <c r="J9" s="3" t="s">
        <v>7</v>
      </c>
      <c r="L9" s="1" t="s">
        <v>181</v>
      </c>
      <c r="M9" s="4" t="s">
        <v>1</v>
      </c>
      <c r="N9" s="4" t="s">
        <v>2</v>
      </c>
      <c r="O9" s="4" t="s">
        <v>3</v>
      </c>
      <c r="P9" s="4" t="s">
        <v>4</v>
      </c>
      <c r="Q9" s="4" t="s">
        <v>5</v>
      </c>
      <c r="R9" s="4" t="s">
        <v>6</v>
      </c>
      <c r="S9" s="5" t="s">
        <v>7</v>
      </c>
      <c r="U9" s="1" t="s">
        <v>181</v>
      </c>
      <c r="V9" s="4" t="s">
        <v>1</v>
      </c>
      <c r="W9" s="4" t="s">
        <v>2</v>
      </c>
      <c r="X9" s="4" t="s">
        <v>3</v>
      </c>
      <c r="Y9" s="4" t="s">
        <v>4</v>
      </c>
      <c r="Z9" s="4" t="s">
        <v>5</v>
      </c>
      <c r="AA9" s="4" t="s">
        <v>6</v>
      </c>
      <c r="AB9" s="5" t="s">
        <v>7</v>
      </c>
      <c r="AD9" s="1" t="s">
        <v>181</v>
      </c>
      <c r="AE9" s="4" t="s">
        <v>1</v>
      </c>
      <c r="AF9" s="4" t="s">
        <v>2</v>
      </c>
      <c r="AG9" s="4" t="s">
        <v>3</v>
      </c>
      <c r="AH9" s="4" t="s">
        <v>4</v>
      </c>
      <c r="AI9" s="4" t="s">
        <v>5</v>
      </c>
      <c r="AJ9" s="4" t="s">
        <v>6</v>
      </c>
      <c r="AK9" s="5" t="s">
        <v>7</v>
      </c>
      <c r="AM9" s="1" t="s">
        <v>181</v>
      </c>
      <c r="AN9" s="4" t="s">
        <v>1</v>
      </c>
      <c r="AO9" s="4" t="s">
        <v>2</v>
      </c>
      <c r="AP9" s="4" t="s">
        <v>3</v>
      </c>
      <c r="AQ9" s="4" t="s">
        <v>4</v>
      </c>
      <c r="AR9" s="4" t="s">
        <v>5</v>
      </c>
      <c r="AS9" s="4" t="s">
        <v>6</v>
      </c>
      <c r="AT9" s="5" t="s">
        <v>7</v>
      </c>
      <c r="AV9" s="1" t="s">
        <v>181</v>
      </c>
      <c r="AW9" s="4" t="s">
        <v>1</v>
      </c>
      <c r="AX9" s="4" t="s">
        <v>2</v>
      </c>
      <c r="AY9" s="4" t="s">
        <v>3</v>
      </c>
      <c r="AZ9" s="4" t="s">
        <v>4</v>
      </c>
      <c r="BA9" s="4" t="s">
        <v>5</v>
      </c>
      <c r="BB9" s="4" t="s">
        <v>6</v>
      </c>
      <c r="BC9" s="5" t="s">
        <v>7</v>
      </c>
    </row>
    <row r="10" spans="1:55" ht="16.5" thickTop="1">
      <c r="A10" s="78" t="s">
        <v>8</v>
      </c>
      <c r="C10" s="6" t="s">
        <v>8</v>
      </c>
      <c r="D10" s="126" t="s">
        <v>8</v>
      </c>
      <c r="E10" s="126" t="s">
        <v>8</v>
      </c>
      <c r="F10" s="126" t="s">
        <v>8</v>
      </c>
      <c r="G10" s="126" t="s">
        <v>8</v>
      </c>
      <c r="H10" s="126" t="s">
        <v>8</v>
      </c>
      <c r="I10" s="126" t="s">
        <v>8</v>
      </c>
      <c r="J10" s="127" t="s">
        <v>8</v>
      </c>
      <c r="L10" s="6" t="s">
        <v>8</v>
      </c>
      <c r="M10" s="126" t="s">
        <v>8</v>
      </c>
      <c r="N10" s="126" t="s">
        <v>8</v>
      </c>
      <c r="O10" s="126" t="s">
        <v>8</v>
      </c>
      <c r="P10" s="126" t="s">
        <v>8</v>
      </c>
      <c r="Q10" s="126" t="s">
        <v>8</v>
      </c>
      <c r="R10" s="126" t="s">
        <v>8</v>
      </c>
      <c r="S10" s="127" t="s">
        <v>8</v>
      </c>
      <c r="U10" s="6" t="s">
        <v>8</v>
      </c>
      <c r="V10" s="126" t="s">
        <v>8</v>
      </c>
      <c r="W10" s="126" t="s">
        <v>8</v>
      </c>
      <c r="X10" s="126" t="s">
        <v>8</v>
      </c>
      <c r="Y10" s="126" t="s">
        <v>8</v>
      </c>
      <c r="Z10" s="126" t="s">
        <v>8</v>
      </c>
      <c r="AA10" s="126" t="s">
        <v>8</v>
      </c>
      <c r="AB10" s="127" t="s">
        <v>8</v>
      </c>
      <c r="AD10" s="6" t="s">
        <v>8</v>
      </c>
      <c r="AE10" s="126" t="s">
        <v>8</v>
      </c>
      <c r="AF10" s="126" t="s">
        <v>8</v>
      </c>
      <c r="AG10" s="126" t="s">
        <v>8</v>
      </c>
      <c r="AH10" s="126" t="s">
        <v>8</v>
      </c>
      <c r="AI10" s="126" t="s">
        <v>8</v>
      </c>
      <c r="AJ10" s="126" t="s">
        <v>8</v>
      </c>
      <c r="AK10" s="127" t="s">
        <v>8</v>
      </c>
      <c r="AM10" s="6" t="s">
        <v>8</v>
      </c>
      <c r="AN10" s="126" t="s">
        <v>8</v>
      </c>
      <c r="AO10" s="126" t="s">
        <v>8</v>
      </c>
      <c r="AP10" s="126" t="s">
        <v>8</v>
      </c>
      <c r="AQ10" s="126" t="s">
        <v>8</v>
      </c>
      <c r="AR10" s="126" t="s">
        <v>8</v>
      </c>
      <c r="AS10" s="126" t="s">
        <v>8</v>
      </c>
      <c r="AT10" s="127" t="s">
        <v>8</v>
      </c>
      <c r="AV10" s="6" t="s">
        <v>8</v>
      </c>
      <c r="AW10" s="126" t="s">
        <v>8</v>
      </c>
      <c r="AX10" s="126" t="s">
        <v>8</v>
      </c>
      <c r="AY10" s="126" t="s">
        <v>8</v>
      </c>
      <c r="AZ10" s="126" t="s">
        <v>8</v>
      </c>
      <c r="BA10" s="126" t="s">
        <v>8</v>
      </c>
      <c r="BB10" s="126" t="s">
        <v>8</v>
      </c>
      <c r="BC10" s="127" t="s">
        <v>8</v>
      </c>
    </row>
    <row r="11" spans="1:55" ht="15.75">
      <c r="A11" s="79" t="s">
        <v>67</v>
      </c>
      <c r="C11" s="7" t="s">
        <v>67</v>
      </c>
      <c r="D11" s="128">
        <v>33</v>
      </c>
      <c r="E11" s="128">
        <v>52</v>
      </c>
      <c r="F11" s="128">
        <v>124</v>
      </c>
      <c r="G11" s="128">
        <v>92</v>
      </c>
      <c r="H11" s="128">
        <v>22</v>
      </c>
      <c r="I11" s="128">
        <v>290</v>
      </c>
      <c r="J11" s="129">
        <v>323</v>
      </c>
      <c r="L11" s="7" t="s">
        <v>67</v>
      </c>
      <c r="M11" s="128">
        <v>0</v>
      </c>
      <c r="N11" s="128">
        <v>26</v>
      </c>
      <c r="O11" s="128">
        <v>44</v>
      </c>
      <c r="P11" s="128">
        <v>35</v>
      </c>
      <c r="Q11" s="128">
        <v>5</v>
      </c>
      <c r="R11" s="128">
        <v>110</v>
      </c>
      <c r="S11" s="129">
        <v>110</v>
      </c>
      <c r="U11" s="7" t="s">
        <v>67</v>
      </c>
      <c r="V11" s="128">
        <v>0</v>
      </c>
      <c r="W11" s="128">
        <v>24</v>
      </c>
      <c r="X11" s="128">
        <v>19</v>
      </c>
      <c r="Y11" s="128">
        <v>15</v>
      </c>
      <c r="Z11" s="128">
        <v>1</v>
      </c>
      <c r="AA11" s="128">
        <v>59</v>
      </c>
      <c r="AB11" s="129">
        <v>59</v>
      </c>
      <c r="AD11" s="7" t="s">
        <v>67</v>
      </c>
      <c r="AE11" s="128">
        <v>0</v>
      </c>
      <c r="AF11" s="128">
        <v>13</v>
      </c>
      <c r="AG11" s="128">
        <v>25</v>
      </c>
      <c r="AH11" s="128">
        <v>10</v>
      </c>
      <c r="AI11" s="128">
        <v>4</v>
      </c>
      <c r="AJ11" s="128">
        <v>52</v>
      </c>
      <c r="AK11" s="129">
        <v>52</v>
      </c>
      <c r="AM11" s="7" t="s">
        <v>67</v>
      </c>
      <c r="AN11" s="128">
        <v>0</v>
      </c>
      <c r="AO11" s="128">
        <v>5</v>
      </c>
      <c r="AP11" s="128">
        <v>2</v>
      </c>
      <c r="AQ11" s="128">
        <v>13</v>
      </c>
      <c r="AR11" s="128">
        <v>0</v>
      </c>
      <c r="AS11" s="128">
        <v>20</v>
      </c>
      <c r="AT11" s="129">
        <v>20</v>
      </c>
      <c r="AV11" s="7" t="s">
        <v>67</v>
      </c>
      <c r="AW11" s="128">
        <v>33</v>
      </c>
      <c r="AX11" s="128">
        <v>120</v>
      </c>
      <c r="AY11" s="128">
        <v>214</v>
      </c>
      <c r="AZ11" s="128">
        <v>165</v>
      </c>
      <c r="BA11" s="128">
        <v>32</v>
      </c>
      <c r="BB11" s="128">
        <v>531</v>
      </c>
      <c r="BC11" s="129">
        <v>564</v>
      </c>
    </row>
    <row r="12" spans="1:55" ht="15.75">
      <c r="A12" s="79" t="s">
        <v>68</v>
      </c>
      <c r="C12" s="7" t="s">
        <v>68</v>
      </c>
      <c r="D12" s="130">
        <v>47.21192429017565</v>
      </c>
      <c r="E12" s="130">
        <v>76.63131367809281</v>
      </c>
      <c r="F12" s="130">
        <v>131.56976819817297</v>
      </c>
      <c r="G12" s="130">
        <v>137.07708991320484</v>
      </c>
      <c r="H12" s="130">
        <v>55.96705600492118</v>
      </c>
      <c r="I12" s="130">
        <v>401.24522779439184</v>
      </c>
      <c r="J12" s="131">
        <v>448.4571520845675</v>
      </c>
      <c r="L12" s="7" t="s">
        <v>68</v>
      </c>
      <c r="M12" s="130">
        <v>0.29219726765190046</v>
      </c>
      <c r="N12" s="130">
        <v>27.569985423388403</v>
      </c>
      <c r="O12" s="130">
        <v>60.53358271428774</v>
      </c>
      <c r="P12" s="130">
        <v>36.20778670703772</v>
      </c>
      <c r="Q12" s="130">
        <v>12.784766893623285</v>
      </c>
      <c r="R12" s="130">
        <v>137.09612173833713</v>
      </c>
      <c r="S12" s="131">
        <v>137.38831900598905</v>
      </c>
      <c r="U12" s="7" t="s">
        <v>68</v>
      </c>
      <c r="V12" s="130">
        <v>0.05247553060300708</v>
      </c>
      <c r="W12" s="130">
        <v>53.26944430831165</v>
      </c>
      <c r="X12" s="130">
        <v>51.66038141406044</v>
      </c>
      <c r="Y12" s="130">
        <v>25.125230132200652</v>
      </c>
      <c r="Z12" s="130">
        <v>11.840990602001744</v>
      </c>
      <c r="AA12" s="130">
        <v>141.8960464565745</v>
      </c>
      <c r="AB12" s="131">
        <v>141.9485219871775</v>
      </c>
      <c r="AD12" s="7" t="s">
        <v>68</v>
      </c>
      <c r="AE12" s="130">
        <v>0</v>
      </c>
      <c r="AF12" s="130">
        <v>21.298192206470265</v>
      </c>
      <c r="AG12" s="130">
        <v>47.349566703808826</v>
      </c>
      <c r="AH12" s="130">
        <v>17.908114018941962</v>
      </c>
      <c r="AI12" s="130">
        <v>4.401124600729319</v>
      </c>
      <c r="AJ12" s="130">
        <v>90.95699752995034</v>
      </c>
      <c r="AK12" s="131">
        <v>90.95699752995034</v>
      </c>
      <c r="AM12" s="7" t="s">
        <v>68</v>
      </c>
      <c r="AN12" s="130">
        <v>0</v>
      </c>
      <c r="AO12" s="130">
        <v>3.8692191201646997</v>
      </c>
      <c r="AP12" s="130">
        <v>3.9888012543485205</v>
      </c>
      <c r="AQ12" s="130">
        <v>11.690998753375153</v>
      </c>
      <c r="AR12" s="130">
        <v>0.9414691457673678</v>
      </c>
      <c r="AS12" s="130">
        <v>20.49048827365574</v>
      </c>
      <c r="AT12" s="131">
        <v>20.49048827365574</v>
      </c>
      <c r="AV12" s="7" t="s">
        <v>68</v>
      </c>
      <c r="AW12" s="130">
        <v>47.55659708843056</v>
      </c>
      <c r="AX12" s="130">
        <v>182.63815473642782</v>
      </c>
      <c r="AY12" s="130">
        <v>295.1021002846785</v>
      </c>
      <c r="AZ12" s="130">
        <v>228.00921952476037</v>
      </c>
      <c r="BA12" s="130">
        <v>85.9354072470429</v>
      </c>
      <c r="BB12" s="130">
        <v>791.6848817929096</v>
      </c>
      <c r="BC12" s="131">
        <v>839.2414788813402</v>
      </c>
    </row>
    <row r="13" spans="1:55" ht="16.5" thickBot="1">
      <c r="A13" s="80" t="s">
        <v>8</v>
      </c>
      <c r="C13" s="8" t="s">
        <v>8</v>
      </c>
      <c r="D13" s="132" t="s">
        <v>8</v>
      </c>
      <c r="E13" s="132" t="s">
        <v>8</v>
      </c>
      <c r="F13" s="132" t="s">
        <v>8</v>
      </c>
      <c r="G13" s="132" t="s">
        <v>8</v>
      </c>
      <c r="H13" s="132" t="s">
        <v>8</v>
      </c>
      <c r="I13" s="132" t="s">
        <v>8</v>
      </c>
      <c r="J13" s="133" t="s">
        <v>8</v>
      </c>
      <c r="L13" s="8" t="s">
        <v>8</v>
      </c>
      <c r="M13" s="132" t="s">
        <v>8</v>
      </c>
      <c r="N13" s="132" t="s">
        <v>8</v>
      </c>
      <c r="O13" s="132" t="s">
        <v>8</v>
      </c>
      <c r="P13" s="132" t="s">
        <v>8</v>
      </c>
      <c r="Q13" s="132" t="s">
        <v>8</v>
      </c>
      <c r="R13" s="132" t="s">
        <v>8</v>
      </c>
      <c r="S13" s="133" t="s">
        <v>8</v>
      </c>
      <c r="U13" s="8" t="s">
        <v>8</v>
      </c>
      <c r="V13" s="132" t="s">
        <v>8</v>
      </c>
      <c r="W13" s="132" t="s">
        <v>8</v>
      </c>
      <c r="X13" s="132" t="s">
        <v>8</v>
      </c>
      <c r="Y13" s="132" t="s">
        <v>8</v>
      </c>
      <c r="Z13" s="132" t="s">
        <v>8</v>
      </c>
      <c r="AA13" s="132" t="s">
        <v>8</v>
      </c>
      <c r="AB13" s="133" t="s">
        <v>8</v>
      </c>
      <c r="AD13" s="8" t="s">
        <v>8</v>
      </c>
      <c r="AE13" s="132" t="s">
        <v>8</v>
      </c>
      <c r="AF13" s="132" t="s">
        <v>8</v>
      </c>
      <c r="AG13" s="132" t="s">
        <v>8</v>
      </c>
      <c r="AH13" s="132" t="s">
        <v>8</v>
      </c>
      <c r="AI13" s="132" t="s">
        <v>8</v>
      </c>
      <c r="AJ13" s="132" t="s">
        <v>8</v>
      </c>
      <c r="AK13" s="133" t="s">
        <v>8</v>
      </c>
      <c r="AM13" s="8" t="s">
        <v>8</v>
      </c>
      <c r="AN13" s="132" t="s">
        <v>8</v>
      </c>
      <c r="AO13" s="132" t="s">
        <v>8</v>
      </c>
      <c r="AP13" s="132" t="s">
        <v>8</v>
      </c>
      <c r="AQ13" s="132" t="s">
        <v>8</v>
      </c>
      <c r="AR13" s="132" t="s">
        <v>8</v>
      </c>
      <c r="AS13" s="132" t="s">
        <v>8</v>
      </c>
      <c r="AT13" s="133" t="s">
        <v>8</v>
      </c>
      <c r="AV13" s="8" t="s">
        <v>8</v>
      </c>
      <c r="AW13" s="132" t="s">
        <v>8</v>
      </c>
      <c r="AX13" s="132" t="s">
        <v>8</v>
      </c>
      <c r="AY13" s="132" t="s">
        <v>8</v>
      </c>
      <c r="AZ13" s="132" t="s">
        <v>8</v>
      </c>
      <c r="BA13" s="132" t="s">
        <v>8</v>
      </c>
      <c r="BB13" s="132" t="s">
        <v>8</v>
      </c>
      <c r="BC13" s="133" t="s">
        <v>8</v>
      </c>
    </row>
    <row r="14" spans="1:55" ht="15.75">
      <c r="A14" s="81" t="s">
        <v>9</v>
      </c>
      <c r="C14" s="9" t="s">
        <v>9</v>
      </c>
      <c r="D14" s="134">
        <v>69.89759826660156</v>
      </c>
      <c r="E14" s="134">
        <v>67.85737609863281</v>
      </c>
      <c r="F14" s="134">
        <v>94.24657440185547</v>
      </c>
      <c r="G14" s="134">
        <v>67.11551666259766</v>
      </c>
      <c r="H14" s="136">
        <v>39.308837890625</v>
      </c>
      <c r="I14" s="134">
        <v>72.2750015258789</v>
      </c>
      <c r="J14" s="135">
        <v>72.02471923828125</v>
      </c>
      <c r="L14" s="9" t="s">
        <v>9</v>
      </c>
      <c r="M14" s="136">
        <v>0</v>
      </c>
      <c r="N14" s="136">
        <v>94.30545806884766</v>
      </c>
      <c r="O14" s="134">
        <v>72.68692779541016</v>
      </c>
      <c r="P14" s="134">
        <v>96.66429138183594</v>
      </c>
      <c r="Q14" s="136">
        <v>39.10904312133789</v>
      </c>
      <c r="R14" s="134">
        <v>80.23567962646484</v>
      </c>
      <c r="S14" s="135">
        <v>80.06503295898438</v>
      </c>
      <c r="U14" s="9" t="s">
        <v>9</v>
      </c>
      <c r="V14" s="136">
        <v>0</v>
      </c>
      <c r="W14" s="136">
        <v>45.05397033691406</v>
      </c>
      <c r="X14" s="136">
        <v>36.77866744995117</v>
      </c>
      <c r="Y14" s="136">
        <v>59.70094680786133</v>
      </c>
      <c r="Z14" s="136">
        <v>8.445239067077637</v>
      </c>
      <c r="AA14" s="134">
        <v>41.579734802246094</v>
      </c>
      <c r="AB14" s="135">
        <v>41.56436538696289</v>
      </c>
      <c r="AD14" s="9" t="s">
        <v>9</v>
      </c>
      <c r="AE14" s="134" t="s">
        <v>246</v>
      </c>
      <c r="AF14" s="136">
        <v>61.03804397583008</v>
      </c>
      <c r="AG14" s="136">
        <v>52.79879379272461</v>
      </c>
      <c r="AH14" s="136">
        <v>55.84061050415039</v>
      </c>
      <c r="AI14" s="136">
        <v>90.8858642578125</v>
      </c>
      <c r="AJ14" s="134">
        <v>57.16987228393555</v>
      </c>
      <c r="AK14" s="135">
        <v>57.16987228393555</v>
      </c>
      <c r="AM14" s="9" t="s">
        <v>9</v>
      </c>
      <c r="AN14" s="134" t="s">
        <v>246</v>
      </c>
      <c r="AO14" s="136">
        <v>129.22503662109375</v>
      </c>
      <c r="AP14" s="136">
        <v>50.140377044677734</v>
      </c>
      <c r="AQ14" s="136">
        <v>111.1966552734375</v>
      </c>
      <c r="AR14" s="136">
        <v>0</v>
      </c>
      <c r="AS14" s="136">
        <v>97.60626220703125</v>
      </c>
      <c r="AT14" s="137">
        <v>97.60626220703125</v>
      </c>
      <c r="AV14" s="9" t="s">
        <v>9</v>
      </c>
      <c r="AW14" s="134">
        <v>69.39100646972656</v>
      </c>
      <c r="AX14" s="134">
        <v>65.70368957519531</v>
      </c>
      <c r="AY14" s="134">
        <v>72.51727294921875</v>
      </c>
      <c r="AZ14" s="134">
        <v>72.36549377441406</v>
      </c>
      <c r="BA14" s="134">
        <v>37.23727035522461</v>
      </c>
      <c r="BB14" s="134">
        <v>67.0721435546875</v>
      </c>
      <c r="BC14" s="135">
        <v>67.20354461669922</v>
      </c>
    </row>
    <row r="15" spans="1:55" ht="15.75">
      <c r="A15" s="75" t="s">
        <v>8</v>
      </c>
      <c r="C15" s="6" t="s">
        <v>8</v>
      </c>
      <c r="D15" s="134" t="s">
        <v>8</v>
      </c>
      <c r="E15" s="134" t="s">
        <v>8</v>
      </c>
      <c r="F15" s="134" t="s">
        <v>8</v>
      </c>
      <c r="G15" s="134" t="s">
        <v>8</v>
      </c>
      <c r="H15" s="134" t="s">
        <v>8</v>
      </c>
      <c r="I15" s="134" t="s">
        <v>8</v>
      </c>
      <c r="J15" s="135" t="s">
        <v>8</v>
      </c>
      <c r="L15" s="6" t="s">
        <v>8</v>
      </c>
      <c r="M15" s="134" t="s">
        <v>8</v>
      </c>
      <c r="N15" s="134" t="s">
        <v>8</v>
      </c>
      <c r="O15" s="134" t="s">
        <v>8</v>
      </c>
      <c r="P15" s="134" t="s">
        <v>8</v>
      </c>
      <c r="Q15" s="134" t="s">
        <v>8</v>
      </c>
      <c r="R15" s="134" t="s">
        <v>8</v>
      </c>
      <c r="S15" s="135" t="s">
        <v>8</v>
      </c>
      <c r="U15" s="6" t="s">
        <v>8</v>
      </c>
      <c r="V15" s="134" t="s">
        <v>8</v>
      </c>
      <c r="W15" s="134" t="s">
        <v>8</v>
      </c>
      <c r="X15" s="134" t="s">
        <v>8</v>
      </c>
      <c r="Y15" s="134" t="s">
        <v>8</v>
      </c>
      <c r="Z15" s="134" t="s">
        <v>8</v>
      </c>
      <c r="AA15" s="134" t="s">
        <v>8</v>
      </c>
      <c r="AB15" s="135" t="s">
        <v>8</v>
      </c>
      <c r="AD15" s="6" t="s">
        <v>8</v>
      </c>
      <c r="AE15" s="134" t="s">
        <v>8</v>
      </c>
      <c r="AF15" s="134" t="s">
        <v>8</v>
      </c>
      <c r="AG15" s="134" t="s">
        <v>8</v>
      </c>
      <c r="AH15" s="134" t="s">
        <v>8</v>
      </c>
      <c r="AI15" s="134" t="s">
        <v>8</v>
      </c>
      <c r="AJ15" s="134" t="s">
        <v>8</v>
      </c>
      <c r="AK15" s="135" t="s">
        <v>8</v>
      </c>
      <c r="AM15" s="6" t="s">
        <v>8</v>
      </c>
      <c r="AN15" s="134" t="s">
        <v>8</v>
      </c>
      <c r="AO15" s="134" t="s">
        <v>8</v>
      </c>
      <c r="AP15" s="134" t="s">
        <v>8</v>
      </c>
      <c r="AQ15" s="134" t="s">
        <v>8</v>
      </c>
      <c r="AR15" s="134" t="s">
        <v>8</v>
      </c>
      <c r="AS15" s="134" t="s">
        <v>8</v>
      </c>
      <c r="AT15" s="135" t="s">
        <v>8</v>
      </c>
      <c r="AV15" s="6" t="s">
        <v>8</v>
      </c>
      <c r="AW15" s="134" t="s">
        <v>8</v>
      </c>
      <c r="AX15" s="134" t="s">
        <v>8</v>
      </c>
      <c r="AY15" s="134" t="s">
        <v>8</v>
      </c>
      <c r="AZ15" s="134" t="s">
        <v>8</v>
      </c>
      <c r="BA15" s="134" t="s">
        <v>8</v>
      </c>
      <c r="BB15" s="134" t="s">
        <v>8</v>
      </c>
      <c r="BC15" s="135" t="s">
        <v>8</v>
      </c>
    </row>
    <row r="16" spans="1:55" ht="15.75">
      <c r="A16" s="79" t="s">
        <v>10</v>
      </c>
      <c r="C16" s="7" t="s">
        <v>10</v>
      </c>
      <c r="D16" s="134" t="s">
        <v>8</v>
      </c>
      <c r="E16" s="134" t="s">
        <v>8</v>
      </c>
      <c r="F16" s="134" t="s">
        <v>8</v>
      </c>
      <c r="G16" s="134" t="s">
        <v>8</v>
      </c>
      <c r="H16" s="134" t="s">
        <v>8</v>
      </c>
      <c r="I16" s="134" t="s">
        <v>8</v>
      </c>
      <c r="J16" s="135" t="s">
        <v>8</v>
      </c>
      <c r="L16" s="7" t="s">
        <v>10</v>
      </c>
      <c r="M16" s="134" t="s">
        <v>8</v>
      </c>
      <c r="N16" s="134" t="s">
        <v>8</v>
      </c>
      <c r="O16" s="134" t="s">
        <v>8</v>
      </c>
      <c r="P16" s="134" t="s">
        <v>8</v>
      </c>
      <c r="Q16" s="134" t="s">
        <v>8</v>
      </c>
      <c r="R16" s="134" t="s">
        <v>8</v>
      </c>
      <c r="S16" s="135" t="s">
        <v>8</v>
      </c>
      <c r="U16" s="7" t="s">
        <v>10</v>
      </c>
      <c r="V16" s="134" t="s">
        <v>8</v>
      </c>
      <c r="W16" s="134" t="s">
        <v>8</v>
      </c>
      <c r="X16" s="134" t="s">
        <v>8</v>
      </c>
      <c r="Y16" s="134" t="s">
        <v>8</v>
      </c>
      <c r="Z16" s="134" t="s">
        <v>8</v>
      </c>
      <c r="AA16" s="134" t="s">
        <v>8</v>
      </c>
      <c r="AB16" s="135" t="s">
        <v>8</v>
      </c>
      <c r="AD16" s="7" t="s">
        <v>10</v>
      </c>
      <c r="AE16" s="134" t="s">
        <v>8</v>
      </c>
      <c r="AF16" s="134" t="s">
        <v>8</v>
      </c>
      <c r="AG16" s="134" t="s">
        <v>8</v>
      </c>
      <c r="AH16" s="134" t="s">
        <v>8</v>
      </c>
      <c r="AI16" s="134" t="s">
        <v>8</v>
      </c>
      <c r="AJ16" s="134" t="s">
        <v>8</v>
      </c>
      <c r="AK16" s="135" t="s">
        <v>8</v>
      </c>
      <c r="AM16" s="7" t="s">
        <v>10</v>
      </c>
      <c r="AN16" s="134" t="s">
        <v>8</v>
      </c>
      <c r="AO16" s="134" t="s">
        <v>8</v>
      </c>
      <c r="AP16" s="134" t="s">
        <v>8</v>
      </c>
      <c r="AQ16" s="134" t="s">
        <v>8</v>
      </c>
      <c r="AR16" s="134" t="s">
        <v>8</v>
      </c>
      <c r="AS16" s="134" t="s">
        <v>8</v>
      </c>
      <c r="AT16" s="135" t="s">
        <v>8</v>
      </c>
      <c r="AV16" s="7" t="s">
        <v>10</v>
      </c>
      <c r="AW16" s="134" t="s">
        <v>8</v>
      </c>
      <c r="AX16" s="134" t="s">
        <v>8</v>
      </c>
      <c r="AY16" s="134" t="s">
        <v>8</v>
      </c>
      <c r="AZ16" s="134" t="s">
        <v>8</v>
      </c>
      <c r="BA16" s="134" t="s">
        <v>8</v>
      </c>
      <c r="BB16" s="134" t="s">
        <v>8</v>
      </c>
      <c r="BC16" s="135" t="s">
        <v>8</v>
      </c>
    </row>
    <row r="17" spans="1:55" ht="15.75">
      <c r="A17" s="75" t="s">
        <v>146</v>
      </c>
      <c r="C17" s="6" t="s">
        <v>146</v>
      </c>
      <c r="D17" s="134" t="s">
        <v>294</v>
      </c>
      <c r="E17" s="134" t="s">
        <v>246</v>
      </c>
      <c r="F17" s="134" t="s">
        <v>246</v>
      </c>
      <c r="G17" s="134" t="s">
        <v>246</v>
      </c>
      <c r="H17" s="134" t="s">
        <v>246</v>
      </c>
      <c r="I17" s="134" t="s">
        <v>294</v>
      </c>
      <c r="J17" s="135" t="s">
        <v>294</v>
      </c>
      <c r="L17" s="6" t="s">
        <v>146</v>
      </c>
      <c r="M17" s="134" t="s">
        <v>294</v>
      </c>
      <c r="N17" s="134" t="s">
        <v>246</v>
      </c>
      <c r="O17" s="134" t="s">
        <v>246</v>
      </c>
      <c r="P17" s="134" t="s">
        <v>246</v>
      </c>
      <c r="Q17" s="134" t="s">
        <v>246</v>
      </c>
      <c r="R17" s="134" t="s">
        <v>294</v>
      </c>
      <c r="S17" s="135" t="s">
        <v>294</v>
      </c>
      <c r="U17" s="6" t="s">
        <v>146</v>
      </c>
      <c r="V17" s="134" t="s">
        <v>294</v>
      </c>
      <c r="W17" s="134" t="s">
        <v>246</v>
      </c>
      <c r="X17" s="134" t="s">
        <v>246</v>
      </c>
      <c r="Y17" s="134" t="s">
        <v>246</v>
      </c>
      <c r="Z17" s="134" t="s">
        <v>246</v>
      </c>
      <c r="AA17" s="134" t="s">
        <v>294</v>
      </c>
      <c r="AB17" s="135" t="s">
        <v>294</v>
      </c>
      <c r="AD17" s="6" t="s">
        <v>146</v>
      </c>
      <c r="AE17" s="134" t="s">
        <v>246</v>
      </c>
      <c r="AF17" s="134" t="s">
        <v>246</v>
      </c>
      <c r="AG17" s="134" t="s">
        <v>246</v>
      </c>
      <c r="AH17" s="134" t="s">
        <v>246</v>
      </c>
      <c r="AI17" s="134" t="s">
        <v>246</v>
      </c>
      <c r="AJ17" s="134" t="s">
        <v>294</v>
      </c>
      <c r="AK17" s="135" t="s">
        <v>294</v>
      </c>
      <c r="AM17" s="6" t="s">
        <v>146</v>
      </c>
      <c r="AN17" s="134" t="s">
        <v>246</v>
      </c>
      <c r="AO17" s="134" t="s">
        <v>246</v>
      </c>
      <c r="AP17" s="134" t="s">
        <v>246</v>
      </c>
      <c r="AQ17" s="134" t="s">
        <v>246</v>
      </c>
      <c r="AR17" s="134" t="s">
        <v>246</v>
      </c>
      <c r="AS17" s="134" t="s">
        <v>294</v>
      </c>
      <c r="AT17" s="135" t="s">
        <v>294</v>
      </c>
      <c r="AV17" s="6" t="s">
        <v>146</v>
      </c>
      <c r="AW17" s="134" t="s">
        <v>294</v>
      </c>
      <c r="AX17" s="134" t="s">
        <v>246</v>
      </c>
      <c r="AY17" s="134" t="s">
        <v>246</v>
      </c>
      <c r="AZ17" s="134" t="s">
        <v>246</v>
      </c>
      <c r="BA17" s="134" t="s">
        <v>246</v>
      </c>
      <c r="BB17" s="134" t="s">
        <v>246</v>
      </c>
      <c r="BC17" s="135" t="s">
        <v>294</v>
      </c>
    </row>
    <row r="18" spans="1:55" ht="15.75">
      <c r="A18" s="75" t="s">
        <v>147</v>
      </c>
      <c r="C18" s="6" t="s">
        <v>147</v>
      </c>
      <c r="D18" s="134" t="s">
        <v>294</v>
      </c>
      <c r="E18" s="134" t="s">
        <v>246</v>
      </c>
      <c r="F18" s="134" t="s">
        <v>246</v>
      </c>
      <c r="G18" s="134" t="s">
        <v>246</v>
      </c>
      <c r="H18" s="134" t="s">
        <v>246</v>
      </c>
      <c r="I18" s="134" t="s">
        <v>294</v>
      </c>
      <c r="J18" s="135" t="s">
        <v>294</v>
      </c>
      <c r="L18" s="6" t="s">
        <v>147</v>
      </c>
      <c r="M18" s="134" t="s">
        <v>294</v>
      </c>
      <c r="N18" s="134" t="s">
        <v>246</v>
      </c>
      <c r="O18" s="134" t="s">
        <v>246</v>
      </c>
      <c r="P18" s="134" t="s">
        <v>246</v>
      </c>
      <c r="Q18" s="134" t="s">
        <v>246</v>
      </c>
      <c r="R18" s="134" t="s">
        <v>294</v>
      </c>
      <c r="S18" s="135" t="s">
        <v>294</v>
      </c>
      <c r="U18" s="6" t="s">
        <v>147</v>
      </c>
      <c r="V18" s="134" t="s">
        <v>294</v>
      </c>
      <c r="W18" s="134" t="s">
        <v>246</v>
      </c>
      <c r="X18" s="134" t="s">
        <v>246</v>
      </c>
      <c r="Y18" s="134" t="s">
        <v>246</v>
      </c>
      <c r="Z18" s="134" t="s">
        <v>246</v>
      </c>
      <c r="AA18" s="134" t="s">
        <v>294</v>
      </c>
      <c r="AB18" s="135" t="s">
        <v>294</v>
      </c>
      <c r="AD18" s="6" t="s">
        <v>147</v>
      </c>
      <c r="AE18" s="134" t="s">
        <v>246</v>
      </c>
      <c r="AF18" s="134" t="s">
        <v>246</v>
      </c>
      <c r="AG18" s="134" t="s">
        <v>246</v>
      </c>
      <c r="AH18" s="134" t="s">
        <v>246</v>
      </c>
      <c r="AI18" s="134" t="s">
        <v>246</v>
      </c>
      <c r="AJ18" s="134" t="s">
        <v>294</v>
      </c>
      <c r="AK18" s="135" t="s">
        <v>294</v>
      </c>
      <c r="AM18" s="6" t="s">
        <v>147</v>
      </c>
      <c r="AN18" s="134" t="s">
        <v>246</v>
      </c>
      <c r="AO18" s="134" t="s">
        <v>246</v>
      </c>
      <c r="AP18" s="134" t="s">
        <v>246</v>
      </c>
      <c r="AQ18" s="134" t="s">
        <v>246</v>
      </c>
      <c r="AR18" s="134" t="s">
        <v>246</v>
      </c>
      <c r="AS18" s="134" t="s">
        <v>294</v>
      </c>
      <c r="AT18" s="135" t="s">
        <v>294</v>
      </c>
      <c r="AV18" s="6" t="s">
        <v>147</v>
      </c>
      <c r="AW18" s="134" t="s">
        <v>294</v>
      </c>
      <c r="AX18" s="134" t="s">
        <v>246</v>
      </c>
      <c r="AY18" s="134" t="s">
        <v>246</v>
      </c>
      <c r="AZ18" s="134" t="s">
        <v>246</v>
      </c>
      <c r="BA18" s="134" t="s">
        <v>246</v>
      </c>
      <c r="BB18" s="134" t="s">
        <v>246</v>
      </c>
      <c r="BC18" s="135" t="s">
        <v>294</v>
      </c>
    </row>
    <row r="19" spans="1:55" ht="15.75">
      <c r="A19" s="75" t="s">
        <v>148</v>
      </c>
      <c r="C19" s="6" t="s">
        <v>148</v>
      </c>
      <c r="D19" s="134" t="s">
        <v>294</v>
      </c>
      <c r="E19" s="134" t="s">
        <v>246</v>
      </c>
      <c r="F19" s="134" t="s">
        <v>246</v>
      </c>
      <c r="G19" s="134" t="s">
        <v>246</v>
      </c>
      <c r="H19" s="134" t="s">
        <v>246</v>
      </c>
      <c r="I19" s="134" t="s">
        <v>294</v>
      </c>
      <c r="J19" s="135" t="s">
        <v>294</v>
      </c>
      <c r="L19" s="6" t="s">
        <v>148</v>
      </c>
      <c r="M19" s="134" t="s">
        <v>294</v>
      </c>
      <c r="N19" s="134" t="s">
        <v>246</v>
      </c>
      <c r="O19" s="134" t="s">
        <v>246</v>
      </c>
      <c r="P19" s="134" t="s">
        <v>246</v>
      </c>
      <c r="Q19" s="134" t="s">
        <v>246</v>
      </c>
      <c r="R19" s="134" t="s">
        <v>294</v>
      </c>
      <c r="S19" s="135" t="s">
        <v>294</v>
      </c>
      <c r="U19" s="6" t="s">
        <v>148</v>
      </c>
      <c r="V19" s="134" t="s">
        <v>294</v>
      </c>
      <c r="W19" s="134" t="s">
        <v>246</v>
      </c>
      <c r="X19" s="134" t="s">
        <v>246</v>
      </c>
      <c r="Y19" s="134" t="s">
        <v>246</v>
      </c>
      <c r="Z19" s="134" t="s">
        <v>246</v>
      </c>
      <c r="AA19" s="134" t="s">
        <v>294</v>
      </c>
      <c r="AB19" s="135" t="s">
        <v>294</v>
      </c>
      <c r="AD19" s="6" t="s">
        <v>148</v>
      </c>
      <c r="AE19" s="134" t="s">
        <v>246</v>
      </c>
      <c r="AF19" s="134" t="s">
        <v>246</v>
      </c>
      <c r="AG19" s="134" t="s">
        <v>246</v>
      </c>
      <c r="AH19" s="134" t="s">
        <v>246</v>
      </c>
      <c r="AI19" s="134" t="s">
        <v>246</v>
      </c>
      <c r="AJ19" s="134" t="s">
        <v>294</v>
      </c>
      <c r="AK19" s="135" t="s">
        <v>294</v>
      </c>
      <c r="AM19" s="6" t="s">
        <v>148</v>
      </c>
      <c r="AN19" s="134" t="s">
        <v>246</v>
      </c>
      <c r="AO19" s="134" t="s">
        <v>246</v>
      </c>
      <c r="AP19" s="134" t="s">
        <v>246</v>
      </c>
      <c r="AQ19" s="134" t="s">
        <v>246</v>
      </c>
      <c r="AR19" s="134" t="s">
        <v>246</v>
      </c>
      <c r="AS19" s="134" t="s">
        <v>294</v>
      </c>
      <c r="AT19" s="135" t="s">
        <v>294</v>
      </c>
      <c r="AV19" s="6" t="s">
        <v>148</v>
      </c>
      <c r="AW19" s="134" t="s">
        <v>294</v>
      </c>
      <c r="AX19" s="134" t="s">
        <v>246</v>
      </c>
      <c r="AY19" s="134" t="s">
        <v>246</v>
      </c>
      <c r="AZ19" s="134" t="s">
        <v>246</v>
      </c>
      <c r="BA19" s="134" t="s">
        <v>246</v>
      </c>
      <c r="BB19" s="134" t="s">
        <v>246</v>
      </c>
      <c r="BC19" s="135" t="s">
        <v>294</v>
      </c>
    </row>
    <row r="20" spans="1:55" ht="15.75">
      <c r="A20" s="75" t="s">
        <v>149</v>
      </c>
      <c r="C20" s="6" t="s">
        <v>149</v>
      </c>
      <c r="D20" s="134" t="s">
        <v>294</v>
      </c>
      <c r="E20" s="134" t="s">
        <v>294</v>
      </c>
      <c r="F20" s="134" t="s">
        <v>246</v>
      </c>
      <c r="G20" s="134" t="s">
        <v>246</v>
      </c>
      <c r="H20" s="134" t="s">
        <v>246</v>
      </c>
      <c r="I20" s="134" t="s">
        <v>294</v>
      </c>
      <c r="J20" s="135" t="s">
        <v>294</v>
      </c>
      <c r="L20" s="6" t="s">
        <v>149</v>
      </c>
      <c r="M20" s="134" t="s">
        <v>294</v>
      </c>
      <c r="N20" s="134" t="s">
        <v>294</v>
      </c>
      <c r="O20" s="134" t="s">
        <v>246</v>
      </c>
      <c r="P20" s="134" t="s">
        <v>246</v>
      </c>
      <c r="Q20" s="134" t="s">
        <v>246</v>
      </c>
      <c r="R20" s="134" t="s">
        <v>294</v>
      </c>
      <c r="S20" s="135" t="s">
        <v>294</v>
      </c>
      <c r="U20" s="6" t="s">
        <v>149</v>
      </c>
      <c r="V20" s="134" t="s">
        <v>294</v>
      </c>
      <c r="W20" s="134" t="s">
        <v>294</v>
      </c>
      <c r="X20" s="134" t="s">
        <v>246</v>
      </c>
      <c r="Y20" s="134" t="s">
        <v>246</v>
      </c>
      <c r="Z20" s="134" t="s">
        <v>246</v>
      </c>
      <c r="AA20" s="134" t="s">
        <v>294</v>
      </c>
      <c r="AB20" s="135" t="s">
        <v>294</v>
      </c>
      <c r="AD20" s="6" t="s">
        <v>149</v>
      </c>
      <c r="AE20" s="134" t="s">
        <v>246</v>
      </c>
      <c r="AF20" s="134" t="s">
        <v>294</v>
      </c>
      <c r="AG20" s="134" t="s">
        <v>246</v>
      </c>
      <c r="AH20" s="134" t="s">
        <v>246</v>
      </c>
      <c r="AI20" s="134" t="s">
        <v>246</v>
      </c>
      <c r="AJ20" s="134" t="s">
        <v>294</v>
      </c>
      <c r="AK20" s="135" t="s">
        <v>294</v>
      </c>
      <c r="AM20" s="6" t="s">
        <v>149</v>
      </c>
      <c r="AN20" s="134" t="s">
        <v>246</v>
      </c>
      <c r="AO20" s="134" t="s">
        <v>294</v>
      </c>
      <c r="AP20" s="134" t="s">
        <v>246</v>
      </c>
      <c r="AQ20" s="134" t="s">
        <v>246</v>
      </c>
      <c r="AR20" s="134" t="s">
        <v>246</v>
      </c>
      <c r="AS20" s="134" t="s">
        <v>294</v>
      </c>
      <c r="AT20" s="135" t="s">
        <v>294</v>
      </c>
      <c r="AV20" s="6" t="s">
        <v>149</v>
      </c>
      <c r="AW20" s="134" t="s">
        <v>294</v>
      </c>
      <c r="AX20" s="134" t="s">
        <v>294</v>
      </c>
      <c r="AY20" s="134" t="s">
        <v>246</v>
      </c>
      <c r="AZ20" s="134" t="s">
        <v>246</v>
      </c>
      <c r="BA20" s="134" t="s">
        <v>246</v>
      </c>
      <c r="BB20" s="136">
        <v>67.7620849609375</v>
      </c>
      <c r="BC20" s="135" t="s">
        <v>294</v>
      </c>
    </row>
    <row r="21" spans="1:55" ht="15.75">
      <c r="A21" s="75" t="s">
        <v>150</v>
      </c>
      <c r="C21" s="6" t="s">
        <v>150</v>
      </c>
      <c r="D21" s="134" t="s">
        <v>294</v>
      </c>
      <c r="E21" s="134" t="s">
        <v>294</v>
      </c>
      <c r="F21" s="134" t="s">
        <v>246</v>
      </c>
      <c r="G21" s="134" t="s">
        <v>246</v>
      </c>
      <c r="H21" s="134" t="s">
        <v>246</v>
      </c>
      <c r="I21" s="136">
        <v>48.23226547241211</v>
      </c>
      <c r="J21" s="137">
        <v>49.78301239013672</v>
      </c>
      <c r="L21" s="6" t="s">
        <v>150</v>
      </c>
      <c r="M21" s="134" t="s">
        <v>294</v>
      </c>
      <c r="N21" s="134" t="s">
        <v>294</v>
      </c>
      <c r="O21" s="134" t="s">
        <v>246</v>
      </c>
      <c r="P21" s="134" t="s">
        <v>246</v>
      </c>
      <c r="Q21" s="134" t="s">
        <v>246</v>
      </c>
      <c r="R21" s="134" t="s">
        <v>294</v>
      </c>
      <c r="S21" s="135" t="s">
        <v>294</v>
      </c>
      <c r="U21" s="6" t="s">
        <v>150</v>
      </c>
      <c r="V21" s="134" t="s">
        <v>294</v>
      </c>
      <c r="W21" s="136">
        <v>40.882137298583984</v>
      </c>
      <c r="X21" s="134" t="s">
        <v>246</v>
      </c>
      <c r="Y21" s="134" t="s">
        <v>246</v>
      </c>
      <c r="Z21" s="134" t="s">
        <v>246</v>
      </c>
      <c r="AA21" s="134" t="s">
        <v>294</v>
      </c>
      <c r="AB21" s="135" t="s">
        <v>294</v>
      </c>
      <c r="AD21" s="6" t="s">
        <v>150</v>
      </c>
      <c r="AE21" s="134" t="s">
        <v>246</v>
      </c>
      <c r="AF21" s="134" t="s">
        <v>294</v>
      </c>
      <c r="AG21" s="134" t="s">
        <v>246</v>
      </c>
      <c r="AH21" s="134" t="s">
        <v>246</v>
      </c>
      <c r="AI21" s="134" t="s">
        <v>246</v>
      </c>
      <c r="AJ21" s="134" t="s">
        <v>294</v>
      </c>
      <c r="AK21" s="135" t="s">
        <v>294</v>
      </c>
      <c r="AM21" s="6" t="s">
        <v>150</v>
      </c>
      <c r="AN21" s="134" t="s">
        <v>246</v>
      </c>
      <c r="AO21" s="134" t="s">
        <v>294</v>
      </c>
      <c r="AP21" s="134" t="s">
        <v>246</v>
      </c>
      <c r="AQ21" s="134" t="s">
        <v>246</v>
      </c>
      <c r="AR21" s="134" t="s">
        <v>246</v>
      </c>
      <c r="AS21" s="134" t="s">
        <v>294</v>
      </c>
      <c r="AT21" s="135" t="s">
        <v>294</v>
      </c>
      <c r="AV21" s="6" t="s">
        <v>150</v>
      </c>
      <c r="AW21" s="134" t="s">
        <v>294</v>
      </c>
      <c r="AX21" s="136">
        <v>52.108619689941406</v>
      </c>
      <c r="AY21" s="134" t="s">
        <v>246</v>
      </c>
      <c r="AZ21" s="134" t="s">
        <v>246</v>
      </c>
      <c r="BA21" s="134" t="s">
        <v>246</v>
      </c>
      <c r="BB21" s="134" t="s">
        <v>295</v>
      </c>
      <c r="BC21" s="137">
        <v>64.91524505615234</v>
      </c>
    </row>
    <row r="22" spans="1:55" ht="15.75">
      <c r="A22" s="75" t="s">
        <v>156</v>
      </c>
      <c r="C22" s="6" t="s">
        <v>156</v>
      </c>
      <c r="D22" s="134" t="s">
        <v>294</v>
      </c>
      <c r="E22" s="134" t="s">
        <v>294</v>
      </c>
      <c r="F22" s="134" t="s">
        <v>294</v>
      </c>
      <c r="G22" s="134" t="s">
        <v>246</v>
      </c>
      <c r="H22" s="134" t="s">
        <v>246</v>
      </c>
      <c r="I22" s="134" t="s">
        <v>295</v>
      </c>
      <c r="J22" s="135" t="s">
        <v>295</v>
      </c>
      <c r="L22" s="6" t="s">
        <v>156</v>
      </c>
      <c r="M22" s="134" t="s">
        <v>294</v>
      </c>
      <c r="N22" s="134" t="s">
        <v>294</v>
      </c>
      <c r="O22" s="134" t="s">
        <v>294</v>
      </c>
      <c r="P22" s="134" t="s">
        <v>246</v>
      </c>
      <c r="Q22" s="134" t="s">
        <v>246</v>
      </c>
      <c r="R22" s="134" t="s">
        <v>294</v>
      </c>
      <c r="S22" s="135" t="s">
        <v>294</v>
      </c>
      <c r="U22" s="6" t="s">
        <v>156</v>
      </c>
      <c r="V22" s="134" t="s">
        <v>294</v>
      </c>
      <c r="W22" s="134" t="s">
        <v>295</v>
      </c>
      <c r="X22" s="134" t="s">
        <v>294</v>
      </c>
      <c r="Y22" s="134" t="s">
        <v>246</v>
      </c>
      <c r="Z22" s="134" t="s">
        <v>246</v>
      </c>
      <c r="AA22" s="134" t="s">
        <v>294</v>
      </c>
      <c r="AB22" s="135" t="s">
        <v>294</v>
      </c>
      <c r="AD22" s="6" t="s">
        <v>156</v>
      </c>
      <c r="AE22" s="134" t="s">
        <v>246</v>
      </c>
      <c r="AF22" s="134" t="s">
        <v>294</v>
      </c>
      <c r="AG22" s="134" t="s">
        <v>294</v>
      </c>
      <c r="AH22" s="134" t="s">
        <v>246</v>
      </c>
      <c r="AI22" s="134" t="s">
        <v>246</v>
      </c>
      <c r="AJ22" s="136">
        <v>36.950870513916016</v>
      </c>
      <c r="AK22" s="137">
        <v>36.950870513916016</v>
      </c>
      <c r="AM22" s="6" t="s">
        <v>156</v>
      </c>
      <c r="AN22" s="134" t="s">
        <v>246</v>
      </c>
      <c r="AO22" s="134" t="s">
        <v>294</v>
      </c>
      <c r="AP22" s="134" t="s">
        <v>294</v>
      </c>
      <c r="AQ22" s="134" t="s">
        <v>246</v>
      </c>
      <c r="AR22" s="134" t="s">
        <v>246</v>
      </c>
      <c r="AS22" s="134" t="s">
        <v>294</v>
      </c>
      <c r="AT22" s="135" t="s">
        <v>294</v>
      </c>
      <c r="AV22" s="6" t="s">
        <v>156</v>
      </c>
      <c r="AW22" s="134" t="s">
        <v>294</v>
      </c>
      <c r="AX22" s="134" t="s">
        <v>295</v>
      </c>
      <c r="AY22" s="136">
        <v>37.669193267822266</v>
      </c>
      <c r="AZ22" s="134" t="s">
        <v>246</v>
      </c>
      <c r="BA22" s="134" t="s">
        <v>246</v>
      </c>
      <c r="BB22" s="136">
        <v>30.801563262939453</v>
      </c>
      <c r="BC22" s="137">
        <v>32.142181396484375</v>
      </c>
    </row>
    <row r="23" spans="1:55" ht="15.75">
      <c r="A23" s="75" t="s">
        <v>157</v>
      </c>
      <c r="C23" s="6" t="s">
        <v>157</v>
      </c>
      <c r="D23" s="134" t="s">
        <v>294</v>
      </c>
      <c r="E23" s="136">
        <v>56.47858810424805</v>
      </c>
      <c r="F23" s="136">
        <v>83.86997985839844</v>
      </c>
      <c r="G23" s="134" t="s">
        <v>246</v>
      </c>
      <c r="H23" s="134" t="s">
        <v>246</v>
      </c>
      <c r="I23" s="136">
        <v>90.1598892211914</v>
      </c>
      <c r="J23" s="137">
        <v>83.91679382324219</v>
      </c>
      <c r="L23" s="6" t="s">
        <v>157</v>
      </c>
      <c r="M23" s="134" t="s">
        <v>294</v>
      </c>
      <c r="N23" s="134" t="s">
        <v>294</v>
      </c>
      <c r="O23" s="136">
        <v>44.229248046875</v>
      </c>
      <c r="P23" s="134" t="s">
        <v>246</v>
      </c>
      <c r="Q23" s="134" t="s">
        <v>246</v>
      </c>
      <c r="R23" s="136">
        <v>80.31388092041016</v>
      </c>
      <c r="S23" s="137">
        <v>79.89671325683594</v>
      </c>
      <c r="U23" s="6" t="s">
        <v>157</v>
      </c>
      <c r="V23" s="134" t="s">
        <v>294</v>
      </c>
      <c r="W23" s="134" t="s">
        <v>295</v>
      </c>
      <c r="X23" s="136">
        <v>18.123655319213867</v>
      </c>
      <c r="Y23" s="134" t="s">
        <v>246</v>
      </c>
      <c r="Z23" s="134" t="s">
        <v>246</v>
      </c>
      <c r="AA23" s="136">
        <v>29.968536376953125</v>
      </c>
      <c r="AB23" s="137">
        <v>29.935710906982422</v>
      </c>
      <c r="AD23" s="6" t="s">
        <v>157</v>
      </c>
      <c r="AE23" s="134" t="s">
        <v>246</v>
      </c>
      <c r="AF23" s="136">
        <v>61.03804397583008</v>
      </c>
      <c r="AG23" s="134" t="s">
        <v>294</v>
      </c>
      <c r="AH23" s="134" t="s">
        <v>246</v>
      </c>
      <c r="AI23" s="134" t="s">
        <v>246</v>
      </c>
      <c r="AJ23" s="134" t="s">
        <v>295</v>
      </c>
      <c r="AK23" s="135" t="s">
        <v>295</v>
      </c>
      <c r="AM23" s="6" t="s">
        <v>157</v>
      </c>
      <c r="AN23" s="134" t="s">
        <v>246</v>
      </c>
      <c r="AO23" s="134" t="s">
        <v>294</v>
      </c>
      <c r="AP23" s="134" t="s">
        <v>294</v>
      </c>
      <c r="AQ23" s="134" t="s">
        <v>246</v>
      </c>
      <c r="AR23" s="134" t="s">
        <v>246</v>
      </c>
      <c r="AS23" s="134" t="s">
        <v>294</v>
      </c>
      <c r="AT23" s="135" t="s">
        <v>294</v>
      </c>
      <c r="AV23" s="6" t="s">
        <v>157</v>
      </c>
      <c r="AW23" s="134" t="s">
        <v>294</v>
      </c>
      <c r="AX23" s="136">
        <v>45.669315338134766</v>
      </c>
      <c r="AY23" s="134">
        <v>59.33063888549805</v>
      </c>
      <c r="AZ23" s="134" t="s">
        <v>246</v>
      </c>
      <c r="BA23" s="134" t="s">
        <v>246</v>
      </c>
      <c r="BB23" s="134">
        <v>62.580474853515625</v>
      </c>
      <c r="BC23" s="135">
        <v>61.5678596496582</v>
      </c>
    </row>
    <row r="24" spans="1:55" ht="15.75">
      <c r="A24" s="75" t="s">
        <v>158</v>
      </c>
      <c r="C24" s="6" t="s">
        <v>158</v>
      </c>
      <c r="D24" s="134" t="s">
        <v>294</v>
      </c>
      <c r="E24" s="134" t="s">
        <v>295</v>
      </c>
      <c r="F24" s="134" t="s">
        <v>295</v>
      </c>
      <c r="G24" s="134" t="s">
        <v>294</v>
      </c>
      <c r="H24" s="134" t="s">
        <v>246</v>
      </c>
      <c r="I24" s="136">
        <v>45.084144592285156</v>
      </c>
      <c r="J24" s="137">
        <v>46.53451919555664</v>
      </c>
      <c r="L24" s="6" t="s">
        <v>158</v>
      </c>
      <c r="M24" s="134" t="s">
        <v>294</v>
      </c>
      <c r="N24" s="134" t="s">
        <v>294</v>
      </c>
      <c r="O24" s="134" t="s">
        <v>295</v>
      </c>
      <c r="P24" s="134" t="s">
        <v>294</v>
      </c>
      <c r="Q24" s="134" t="s">
        <v>246</v>
      </c>
      <c r="R24" s="134" t="s">
        <v>295</v>
      </c>
      <c r="S24" s="135" t="s">
        <v>295</v>
      </c>
      <c r="U24" s="6" t="s">
        <v>158</v>
      </c>
      <c r="V24" s="134" t="s">
        <v>294</v>
      </c>
      <c r="W24" s="134" t="s">
        <v>295</v>
      </c>
      <c r="X24" s="134" t="s">
        <v>295</v>
      </c>
      <c r="Y24" s="134" t="s">
        <v>294</v>
      </c>
      <c r="Z24" s="134" t="s">
        <v>246</v>
      </c>
      <c r="AA24" s="134" t="s">
        <v>295</v>
      </c>
      <c r="AB24" s="135" t="s">
        <v>295</v>
      </c>
      <c r="AD24" s="6" t="s">
        <v>158</v>
      </c>
      <c r="AE24" s="134" t="s">
        <v>246</v>
      </c>
      <c r="AF24" s="134" t="s">
        <v>295</v>
      </c>
      <c r="AG24" s="134" t="s">
        <v>294</v>
      </c>
      <c r="AH24" s="134" t="s">
        <v>294</v>
      </c>
      <c r="AI24" s="134" t="s">
        <v>246</v>
      </c>
      <c r="AJ24" s="134" t="s">
        <v>295</v>
      </c>
      <c r="AK24" s="135" t="s">
        <v>295</v>
      </c>
      <c r="AM24" s="6" t="s">
        <v>158</v>
      </c>
      <c r="AN24" s="134" t="s">
        <v>246</v>
      </c>
      <c r="AO24" s="134" t="s">
        <v>294</v>
      </c>
      <c r="AP24" s="134" t="s">
        <v>294</v>
      </c>
      <c r="AQ24" s="134" t="s">
        <v>294</v>
      </c>
      <c r="AR24" s="134" t="s">
        <v>246</v>
      </c>
      <c r="AS24" s="134" t="s">
        <v>294</v>
      </c>
      <c r="AT24" s="135" t="s">
        <v>294</v>
      </c>
      <c r="AV24" s="6" t="s">
        <v>158</v>
      </c>
      <c r="AW24" s="134" t="s">
        <v>294</v>
      </c>
      <c r="AX24" s="136">
        <v>79.63082122802734</v>
      </c>
      <c r="AY24" s="134" t="s">
        <v>295</v>
      </c>
      <c r="AZ24" s="134" t="s">
        <v>294</v>
      </c>
      <c r="BA24" s="134" t="s">
        <v>246</v>
      </c>
      <c r="BB24" s="136">
        <v>53.2200813293457</v>
      </c>
      <c r="BC24" s="137">
        <v>53.534141540527344</v>
      </c>
    </row>
    <row r="25" spans="1:55" ht="15.75">
      <c r="A25" s="75" t="s">
        <v>159</v>
      </c>
      <c r="C25" s="6" t="s">
        <v>159</v>
      </c>
      <c r="D25" s="136">
        <v>76.80097961425781</v>
      </c>
      <c r="E25" s="134" t="s">
        <v>295</v>
      </c>
      <c r="F25" s="134">
        <v>120.70880126953125</v>
      </c>
      <c r="G25" s="136">
        <v>78.44059753417969</v>
      </c>
      <c r="H25" s="134" t="s">
        <v>246</v>
      </c>
      <c r="I25" s="136">
        <v>90.62408447265625</v>
      </c>
      <c r="J25" s="135">
        <v>102.15447235107422</v>
      </c>
      <c r="L25" s="6" t="s">
        <v>159</v>
      </c>
      <c r="M25" s="134" t="s">
        <v>294</v>
      </c>
      <c r="N25" s="134" t="s">
        <v>294</v>
      </c>
      <c r="O25" s="134" t="s">
        <v>295</v>
      </c>
      <c r="P25" s="136">
        <v>105.83261108398438</v>
      </c>
      <c r="Q25" s="134" t="s">
        <v>246</v>
      </c>
      <c r="R25" s="136">
        <v>79.55894470214844</v>
      </c>
      <c r="S25" s="137">
        <v>79.40991973876953</v>
      </c>
      <c r="U25" s="6" t="s">
        <v>159</v>
      </c>
      <c r="V25" s="134" t="s">
        <v>294</v>
      </c>
      <c r="W25" s="136">
        <v>55.700775146484375</v>
      </c>
      <c r="X25" s="134" t="s">
        <v>295</v>
      </c>
      <c r="Y25" s="134" t="s">
        <v>294</v>
      </c>
      <c r="Z25" s="134" t="s">
        <v>246</v>
      </c>
      <c r="AA25" s="136">
        <v>54.50365447998047</v>
      </c>
      <c r="AB25" s="137">
        <v>54.45902633666992</v>
      </c>
      <c r="AD25" s="6" t="s">
        <v>159</v>
      </c>
      <c r="AE25" s="134" t="s">
        <v>246</v>
      </c>
      <c r="AF25" s="134" t="s">
        <v>295</v>
      </c>
      <c r="AG25" s="136">
        <v>46.68752670288086</v>
      </c>
      <c r="AH25" s="134" t="s">
        <v>294</v>
      </c>
      <c r="AI25" s="134" t="s">
        <v>246</v>
      </c>
      <c r="AJ25" s="136">
        <v>42.15657043457031</v>
      </c>
      <c r="AK25" s="137">
        <v>42.15657043457031</v>
      </c>
      <c r="AM25" s="6" t="s">
        <v>159</v>
      </c>
      <c r="AN25" s="134" t="s">
        <v>246</v>
      </c>
      <c r="AO25" s="134" t="s">
        <v>294</v>
      </c>
      <c r="AP25" s="134" t="s">
        <v>294</v>
      </c>
      <c r="AQ25" s="134" t="s">
        <v>294</v>
      </c>
      <c r="AR25" s="134" t="s">
        <v>246</v>
      </c>
      <c r="AS25" s="134" t="s">
        <v>294</v>
      </c>
      <c r="AT25" s="135" t="s">
        <v>294</v>
      </c>
      <c r="AV25" s="6" t="s">
        <v>159</v>
      </c>
      <c r="AW25" s="136">
        <v>75.9964828491211</v>
      </c>
      <c r="AX25" s="134" t="s">
        <v>295</v>
      </c>
      <c r="AY25" s="136">
        <v>54.21527099609375</v>
      </c>
      <c r="AZ25" s="136">
        <v>77.83064270019531</v>
      </c>
      <c r="BA25" s="134" t="s">
        <v>246</v>
      </c>
      <c r="BB25" s="134">
        <v>69.25078582763672</v>
      </c>
      <c r="BC25" s="135">
        <v>76.19389343261719</v>
      </c>
    </row>
    <row r="26" spans="1:55" ht="15.75">
      <c r="A26" s="75" t="s">
        <v>151</v>
      </c>
      <c r="C26" s="6" t="s">
        <v>151</v>
      </c>
      <c r="D26" s="134" t="s">
        <v>295</v>
      </c>
      <c r="E26" s="136">
        <v>83.09691619873047</v>
      </c>
      <c r="F26" s="134" t="s">
        <v>295</v>
      </c>
      <c r="G26" s="136">
        <v>92.82038116455078</v>
      </c>
      <c r="H26" s="134" t="s">
        <v>246</v>
      </c>
      <c r="I26" s="134">
        <v>106.33377838134766</v>
      </c>
      <c r="J26" s="135">
        <v>100.89692687988281</v>
      </c>
      <c r="L26" s="6" t="s">
        <v>151</v>
      </c>
      <c r="M26" s="134" t="s">
        <v>294</v>
      </c>
      <c r="N26" s="136">
        <v>94.30545806884766</v>
      </c>
      <c r="O26" s="136">
        <v>96.11285400390625</v>
      </c>
      <c r="P26" s="134" t="s">
        <v>295</v>
      </c>
      <c r="Q26" s="134" t="s">
        <v>246</v>
      </c>
      <c r="R26" s="134" t="s">
        <v>295</v>
      </c>
      <c r="S26" s="135" t="s">
        <v>295</v>
      </c>
      <c r="U26" s="6" t="s">
        <v>151</v>
      </c>
      <c r="V26" s="134" t="s">
        <v>294</v>
      </c>
      <c r="W26" s="134" t="s">
        <v>295</v>
      </c>
      <c r="X26" s="136">
        <v>47.187618255615234</v>
      </c>
      <c r="Y26" s="134" t="s">
        <v>294</v>
      </c>
      <c r="Z26" s="134" t="s">
        <v>246</v>
      </c>
      <c r="AA26" s="134" t="s">
        <v>295</v>
      </c>
      <c r="AB26" s="135" t="s">
        <v>295</v>
      </c>
      <c r="AD26" s="6" t="s">
        <v>151</v>
      </c>
      <c r="AE26" s="134" t="s">
        <v>246</v>
      </c>
      <c r="AF26" s="134" t="s">
        <v>295</v>
      </c>
      <c r="AG26" s="134" t="s">
        <v>295</v>
      </c>
      <c r="AH26" s="136">
        <v>55.84061050415039</v>
      </c>
      <c r="AI26" s="134" t="s">
        <v>246</v>
      </c>
      <c r="AJ26" s="134" t="s">
        <v>295</v>
      </c>
      <c r="AK26" s="135" t="s">
        <v>295</v>
      </c>
      <c r="AM26" s="6" t="s">
        <v>151</v>
      </c>
      <c r="AN26" s="134" t="s">
        <v>246</v>
      </c>
      <c r="AO26" s="134" t="s">
        <v>294</v>
      </c>
      <c r="AP26" s="134" t="s">
        <v>294</v>
      </c>
      <c r="AQ26" s="134" t="s">
        <v>294</v>
      </c>
      <c r="AR26" s="134" t="s">
        <v>246</v>
      </c>
      <c r="AS26" s="134" t="s">
        <v>294</v>
      </c>
      <c r="AT26" s="135" t="s">
        <v>294</v>
      </c>
      <c r="AV26" s="6" t="s">
        <v>151</v>
      </c>
      <c r="AW26" s="134" t="s">
        <v>295</v>
      </c>
      <c r="AX26" s="136">
        <v>53.024139404296875</v>
      </c>
      <c r="AY26" s="134">
        <v>104.83795928955078</v>
      </c>
      <c r="AZ26" s="136">
        <v>93.93897247314453</v>
      </c>
      <c r="BA26" s="134" t="s">
        <v>246</v>
      </c>
      <c r="BB26" s="134">
        <v>89.93909454345703</v>
      </c>
      <c r="BC26" s="135">
        <v>87.94036102294922</v>
      </c>
    </row>
    <row r="27" spans="1:55" ht="15.75">
      <c r="A27" s="75" t="s">
        <v>152</v>
      </c>
      <c r="C27" s="6" t="s">
        <v>152</v>
      </c>
      <c r="D27" s="134" t="s">
        <v>295</v>
      </c>
      <c r="E27" s="134" t="s">
        <v>295</v>
      </c>
      <c r="F27" s="136">
        <v>96.07491302490234</v>
      </c>
      <c r="G27" s="136">
        <v>62.21995162963867</v>
      </c>
      <c r="H27" s="136">
        <v>30.24687385559082</v>
      </c>
      <c r="I27" s="134">
        <v>71.85568237304688</v>
      </c>
      <c r="J27" s="135">
        <v>71.96561431884766</v>
      </c>
      <c r="L27" s="6" t="s">
        <v>152</v>
      </c>
      <c r="M27" s="134" t="s">
        <v>294</v>
      </c>
      <c r="N27" s="134" t="s">
        <v>295</v>
      </c>
      <c r="O27" s="134" t="s">
        <v>295</v>
      </c>
      <c r="P27" s="134" t="s">
        <v>295</v>
      </c>
      <c r="Q27" s="134" t="s">
        <v>294</v>
      </c>
      <c r="R27" s="136">
        <v>79.59325408935547</v>
      </c>
      <c r="S27" s="137">
        <v>79.43017578125</v>
      </c>
      <c r="U27" s="6" t="s">
        <v>152</v>
      </c>
      <c r="V27" s="134" t="s">
        <v>294</v>
      </c>
      <c r="W27" s="134" t="s">
        <v>295</v>
      </c>
      <c r="X27" s="134" t="s">
        <v>295</v>
      </c>
      <c r="Y27" s="136">
        <v>59.70094680786133</v>
      </c>
      <c r="Z27" s="134" t="s">
        <v>294</v>
      </c>
      <c r="AA27" s="136">
        <v>46.8099479675293</v>
      </c>
      <c r="AB27" s="137">
        <v>46.8099479675293</v>
      </c>
      <c r="AD27" s="6" t="s">
        <v>152</v>
      </c>
      <c r="AE27" s="134" t="s">
        <v>246</v>
      </c>
      <c r="AF27" s="134" t="s">
        <v>295</v>
      </c>
      <c r="AG27" s="134" t="s">
        <v>295</v>
      </c>
      <c r="AH27" s="134" t="s">
        <v>295</v>
      </c>
      <c r="AI27" s="134" t="s">
        <v>294</v>
      </c>
      <c r="AJ27" s="136">
        <v>61.685813903808594</v>
      </c>
      <c r="AK27" s="137">
        <v>61.685813903808594</v>
      </c>
      <c r="AM27" s="6" t="s">
        <v>152</v>
      </c>
      <c r="AN27" s="134" t="s">
        <v>246</v>
      </c>
      <c r="AO27" s="134" t="s">
        <v>294</v>
      </c>
      <c r="AP27" s="134" t="s">
        <v>294</v>
      </c>
      <c r="AQ27" s="134" t="s">
        <v>294</v>
      </c>
      <c r="AR27" s="134" t="s">
        <v>294</v>
      </c>
      <c r="AS27" s="136">
        <v>97.60626220703125</v>
      </c>
      <c r="AT27" s="137">
        <v>97.60626220703125</v>
      </c>
      <c r="AV27" s="6" t="s">
        <v>152</v>
      </c>
      <c r="AW27" s="134" t="s">
        <v>295</v>
      </c>
      <c r="AX27" s="136">
        <v>83.79499053955078</v>
      </c>
      <c r="AY27" s="134">
        <v>81.96019744873047</v>
      </c>
      <c r="AZ27" s="134">
        <v>63.27192687988281</v>
      </c>
      <c r="BA27" s="136">
        <v>23.173009872436523</v>
      </c>
      <c r="BB27" s="134">
        <v>66.69078826904297</v>
      </c>
      <c r="BC27" s="135">
        <v>66.9453353881836</v>
      </c>
    </row>
    <row r="28" spans="1:55" ht="15.75">
      <c r="A28" s="75" t="s">
        <v>153</v>
      </c>
      <c r="C28" s="6" t="s">
        <v>153</v>
      </c>
      <c r="D28" s="136">
        <v>59.24663543701172</v>
      </c>
      <c r="E28" s="136">
        <v>68.23743438720703</v>
      </c>
      <c r="F28" s="136">
        <v>109.62010955810547</v>
      </c>
      <c r="G28" s="136">
        <v>66.57282257080078</v>
      </c>
      <c r="H28" s="136">
        <v>53.07122802734375</v>
      </c>
      <c r="I28" s="134">
        <v>75.0822525024414</v>
      </c>
      <c r="J28" s="135">
        <v>73.006591796875</v>
      </c>
      <c r="L28" s="6" t="s">
        <v>153</v>
      </c>
      <c r="M28" s="134" t="s">
        <v>294</v>
      </c>
      <c r="N28" s="134" t="s">
        <v>295</v>
      </c>
      <c r="O28" s="136">
        <v>78.36749267578125</v>
      </c>
      <c r="P28" s="136">
        <v>85.54773712158203</v>
      </c>
      <c r="Q28" s="134" t="s">
        <v>294</v>
      </c>
      <c r="R28" s="136">
        <v>50.73387908935547</v>
      </c>
      <c r="S28" s="137">
        <v>50.66288375854492</v>
      </c>
      <c r="U28" s="6" t="s">
        <v>153</v>
      </c>
      <c r="V28" s="134" t="s">
        <v>294</v>
      </c>
      <c r="W28" s="136">
        <v>38.474266052246094</v>
      </c>
      <c r="X28" s="136">
        <v>44.06783676147461</v>
      </c>
      <c r="Y28" s="134" t="s">
        <v>295</v>
      </c>
      <c r="Z28" s="134" t="s">
        <v>294</v>
      </c>
      <c r="AA28" s="136">
        <v>24.49032974243164</v>
      </c>
      <c r="AB28" s="137">
        <v>24.49032974243164</v>
      </c>
      <c r="AD28" s="6" t="s">
        <v>153</v>
      </c>
      <c r="AE28" s="134" t="s">
        <v>246</v>
      </c>
      <c r="AF28" s="134" t="s">
        <v>295</v>
      </c>
      <c r="AG28" s="136">
        <v>63.35321807861328</v>
      </c>
      <c r="AH28" s="134" t="s">
        <v>295</v>
      </c>
      <c r="AI28" s="134" t="s">
        <v>294</v>
      </c>
      <c r="AJ28" s="136">
        <v>72.7738037109375</v>
      </c>
      <c r="AK28" s="137">
        <v>72.7738037109375</v>
      </c>
      <c r="AM28" s="6" t="s">
        <v>153</v>
      </c>
      <c r="AN28" s="134" t="s">
        <v>246</v>
      </c>
      <c r="AO28" s="134" t="s">
        <v>294</v>
      </c>
      <c r="AP28" s="134" t="s">
        <v>294</v>
      </c>
      <c r="AQ28" s="134" t="s">
        <v>294</v>
      </c>
      <c r="AR28" s="134" t="s">
        <v>294</v>
      </c>
      <c r="AS28" s="134" t="s">
        <v>295</v>
      </c>
      <c r="AT28" s="135" t="s">
        <v>295</v>
      </c>
      <c r="AV28" s="6" t="s">
        <v>153</v>
      </c>
      <c r="AW28" s="136">
        <v>59.114715576171875</v>
      </c>
      <c r="AX28" s="136">
        <v>68.69799041748047</v>
      </c>
      <c r="AY28" s="134">
        <v>70.25953674316406</v>
      </c>
      <c r="AZ28" s="134">
        <v>65.33893585205078</v>
      </c>
      <c r="BA28" s="136">
        <v>46.911556243896484</v>
      </c>
      <c r="BB28" s="134">
        <v>64.1485595703125</v>
      </c>
      <c r="BC28" s="135">
        <v>63.5042839050293</v>
      </c>
    </row>
    <row r="29" spans="1:55" ht="15.75">
      <c r="A29" s="75" t="s">
        <v>154</v>
      </c>
      <c r="C29" s="6" t="s">
        <v>154</v>
      </c>
      <c r="D29" s="134" t="s">
        <v>295</v>
      </c>
      <c r="E29" s="134" t="s">
        <v>295</v>
      </c>
      <c r="F29" s="136">
        <v>59.25530242919922</v>
      </c>
      <c r="G29" s="136">
        <v>53.40427017211914</v>
      </c>
      <c r="H29" s="136">
        <v>32.46029281616211</v>
      </c>
      <c r="I29" s="134">
        <v>53.59446716308594</v>
      </c>
      <c r="J29" s="135">
        <v>54.93681716918945</v>
      </c>
      <c r="L29" s="6" t="s">
        <v>154</v>
      </c>
      <c r="M29" s="134" t="s">
        <v>294</v>
      </c>
      <c r="N29" s="134" t="s">
        <v>295</v>
      </c>
      <c r="O29" s="134" t="s">
        <v>295</v>
      </c>
      <c r="P29" s="134" t="s">
        <v>295</v>
      </c>
      <c r="Q29" s="134" t="s">
        <v>294</v>
      </c>
      <c r="R29" s="136">
        <v>118.75482940673828</v>
      </c>
      <c r="S29" s="137">
        <v>118.75482940673828</v>
      </c>
      <c r="U29" s="6" t="s">
        <v>154</v>
      </c>
      <c r="V29" s="134" t="s">
        <v>294</v>
      </c>
      <c r="W29" s="134" t="s">
        <v>295</v>
      </c>
      <c r="X29" s="134" t="s">
        <v>295</v>
      </c>
      <c r="Y29" s="134" t="s">
        <v>295</v>
      </c>
      <c r="Z29" s="134" t="s">
        <v>294</v>
      </c>
      <c r="AA29" s="136">
        <v>54.77300262451172</v>
      </c>
      <c r="AB29" s="137">
        <v>54.77300262451172</v>
      </c>
      <c r="AD29" s="6" t="s">
        <v>154</v>
      </c>
      <c r="AE29" s="134" t="s">
        <v>246</v>
      </c>
      <c r="AF29" s="134" t="s">
        <v>295</v>
      </c>
      <c r="AG29" s="134" t="s">
        <v>295</v>
      </c>
      <c r="AH29" s="134" t="s">
        <v>295</v>
      </c>
      <c r="AI29" s="134" t="s">
        <v>294</v>
      </c>
      <c r="AJ29" s="136">
        <v>71.85826110839844</v>
      </c>
      <c r="AK29" s="137">
        <v>71.85826110839844</v>
      </c>
      <c r="AM29" s="6" t="s">
        <v>154</v>
      </c>
      <c r="AN29" s="134" t="s">
        <v>246</v>
      </c>
      <c r="AO29" s="134" t="s">
        <v>294</v>
      </c>
      <c r="AP29" s="134" t="s">
        <v>294</v>
      </c>
      <c r="AQ29" s="134" t="s">
        <v>294</v>
      </c>
      <c r="AR29" s="134" t="s">
        <v>294</v>
      </c>
      <c r="AS29" s="134" t="s">
        <v>295</v>
      </c>
      <c r="AT29" s="135" t="s">
        <v>295</v>
      </c>
      <c r="AV29" s="6" t="s">
        <v>154</v>
      </c>
      <c r="AW29" s="134" t="s">
        <v>295</v>
      </c>
      <c r="AX29" s="136">
        <v>66.66643524169922</v>
      </c>
      <c r="AY29" s="134">
        <v>77.72244262695312</v>
      </c>
      <c r="AZ29" s="134">
        <v>77.45267486572266</v>
      </c>
      <c r="BA29" s="136">
        <v>42.100318908691406</v>
      </c>
      <c r="BB29" s="134">
        <v>70.35924530029297</v>
      </c>
      <c r="BC29" s="135">
        <v>70.29121398925781</v>
      </c>
    </row>
    <row r="30" spans="1:55" ht="15.75">
      <c r="A30" s="75" t="s">
        <v>11</v>
      </c>
      <c r="C30" s="6" t="s">
        <v>11</v>
      </c>
      <c r="D30" s="134" t="s">
        <v>295</v>
      </c>
      <c r="E30" s="134" t="s">
        <v>295</v>
      </c>
      <c r="F30" s="134" t="s">
        <v>295</v>
      </c>
      <c r="G30" s="134" t="s">
        <v>295</v>
      </c>
      <c r="H30" s="134" t="s">
        <v>295</v>
      </c>
      <c r="I30" s="134" t="s">
        <v>295</v>
      </c>
      <c r="J30" s="135" t="s">
        <v>295</v>
      </c>
      <c r="L30" s="6" t="s">
        <v>11</v>
      </c>
      <c r="M30" s="136">
        <v>0</v>
      </c>
      <c r="N30" s="134" t="s">
        <v>295</v>
      </c>
      <c r="O30" s="134" t="s">
        <v>295</v>
      </c>
      <c r="P30" s="134" t="s">
        <v>295</v>
      </c>
      <c r="Q30" s="136">
        <v>39.10904312133789</v>
      </c>
      <c r="R30" s="134" t="s">
        <v>295</v>
      </c>
      <c r="S30" s="135" t="s">
        <v>295</v>
      </c>
      <c r="U30" s="6" t="s">
        <v>11</v>
      </c>
      <c r="V30" s="136">
        <v>0</v>
      </c>
      <c r="W30" s="134" t="s">
        <v>295</v>
      </c>
      <c r="X30" s="134" t="s">
        <v>295</v>
      </c>
      <c r="Y30" s="134" t="s">
        <v>295</v>
      </c>
      <c r="Z30" s="136">
        <v>8.445239067077637</v>
      </c>
      <c r="AA30" s="134" t="s">
        <v>295</v>
      </c>
      <c r="AB30" s="135" t="s">
        <v>295</v>
      </c>
      <c r="AD30" s="6" t="s">
        <v>11</v>
      </c>
      <c r="AE30" s="134" t="s">
        <v>246</v>
      </c>
      <c r="AF30" s="134" t="s">
        <v>295</v>
      </c>
      <c r="AG30" s="134" t="s">
        <v>295</v>
      </c>
      <c r="AH30" s="134" t="s">
        <v>295</v>
      </c>
      <c r="AI30" s="136">
        <v>90.8858642578125</v>
      </c>
      <c r="AJ30" s="134" t="s">
        <v>295</v>
      </c>
      <c r="AK30" s="135" t="s">
        <v>295</v>
      </c>
      <c r="AM30" s="6" t="s">
        <v>11</v>
      </c>
      <c r="AN30" s="134" t="s">
        <v>246</v>
      </c>
      <c r="AO30" s="136">
        <v>129.22503662109375</v>
      </c>
      <c r="AP30" s="136">
        <v>50.140377044677734</v>
      </c>
      <c r="AQ30" s="136">
        <v>111.1966552734375</v>
      </c>
      <c r="AR30" s="136">
        <v>0</v>
      </c>
      <c r="AS30" s="134" t="s">
        <v>295</v>
      </c>
      <c r="AT30" s="135" t="s">
        <v>295</v>
      </c>
      <c r="AV30" s="6" t="s">
        <v>11</v>
      </c>
      <c r="AW30" s="134" t="s">
        <v>295</v>
      </c>
      <c r="AX30" s="134" t="s">
        <v>295</v>
      </c>
      <c r="AY30" s="134" t="s">
        <v>295</v>
      </c>
      <c r="AZ30" s="134" t="s">
        <v>295</v>
      </c>
      <c r="BA30" s="134" t="s">
        <v>295</v>
      </c>
      <c r="BB30" s="136">
        <v>67.7249984741211</v>
      </c>
      <c r="BC30" s="137">
        <v>67.05245971679688</v>
      </c>
    </row>
    <row r="31" spans="1:55" ht="15.75">
      <c r="A31" s="75" t="s">
        <v>8</v>
      </c>
      <c r="C31" s="6" t="s">
        <v>8</v>
      </c>
      <c r="D31" s="134" t="s">
        <v>8</v>
      </c>
      <c r="E31" s="134" t="s">
        <v>8</v>
      </c>
      <c r="F31" s="134" t="s">
        <v>8</v>
      </c>
      <c r="G31" s="134" t="s">
        <v>8</v>
      </c>
      <c r="H31" s="134" t="s">
        <v>8</v>
      </c>
      <c r="I31" s="134" t="s">
        <v>8</v>
      </c>
      <c r="J31" s="135" t="s">
        <v>8</v>
      </c>
      <c r="L31" s="6" t="s">
        <v>8</v>
      </c>
      <c r="M31" s="134" t="s">
        <v>8</v>
      </c>
      <c r="N31" s="134" t="s">
        <v>8</v>
      </c>
      <c r="O31" s="134" t="s">
        <v>8</v>
      </c>
      <c r="P31" s="134" t="s">
        <v>8</v>
      </c>
      <c r="Q31" s="134" t="s">
        <v>8</v>
      </c>
      <c r="R31" s="134" t="s">
        <v>8</v>
      </c>
      <c r="S31" s="135" t="s">
        <v>8</v>
      </c>
      <c r="U31" s="6" t="s">
        <v>8</v>
      </c>
      <c r="V31" s="134" t="s">
        <v>8</v>
      </c>
      <c r="W31" s="134" t="s">
        <v>8</v>
      </c>
      <c r="X31" s="134" t="s">
        <v>8</v>
      </c>
      <c r="Y31" s="134" t="s">
        <v>8</v>
      </c>
      <c r="Z31" s="134" t="s">
        <v>8</v>
      </c>
      <c r="AA31" s="134" t="s">
        <v>8</v>
      </c>
      <c r="AB31" s="135" t="s">
        <v>8</v>
      </c>
      <c r="AD31" s="6" t="s">
        <v>8</v>
      </c>
      <c r="AE31" s="134" t="s">
        <v>8</v>
      </c>
      <c r="AF31" s="134" t="s">
        <v>8</v>
      </c>
      <c r="AG31" s="134" t="s">
        <v>8</v>
      </c>
      <c r="AH31" s="134" t="s">
        <v>8</v>
      </c>
      <c r="AI31" s="134" t="s">
        <v>8</v>
      </c>
      <c r="AJ31" s="134" t="s">
        <v>8</v>
      </c>
      <c r="AK31" s="135" t="s">
        <v>8</v>
      </c>
      <c r="AM31" s="6" t="s">
        <v>8</v>
      </c>
      <c r="AN31" s="134" t="s">
        <v>8</v>
      </c>
      <c r="AO31" s="134" t="s">
        <v>8</v>
      </c>
      <c r="AP31" s="134" t="s">
        <v>8</v>
      </c>
      <c r="AQ31" s="134" t="s">
        <v>8</v>
      </c>
      <c r="AR31" s="134" t="s">
        <v>8</v>
      </c>
      <c r="AS31" s="134" t="s">
        <v>8</v>
      </c>
      <c r="AT31" s="135" t="s">
        <v>8</v>
      </c>
      <c r="AV31" s="6" t="s">
        <v>8</v>
      </c>
      <c r="AW31" s="134" t="s">
        <v>8</v>
      </c>
      <c r="AX31" s="134" t="s">
        <v>8</v>
      </c>
      <c r="AY31" s="134" t="s">
        <v>8</v>
      </c>
      <c r="AZ31" s="134" t="s">
        <v>8</v>
      </c>
      <c r="BA31" s="134" t="s">
        <v>8</v>
      </c>
      <c r="BB31" s="134" t="s">
        <v>8</v>
      </c>
      <c r="BC31" s="135" t="s">
        <v>8</v>
      </c>
    </row>
    <row r="32" spans="1:55" ht="15.75">
      <c r="A32" s="79" t="s">
        <v>12</v>
      </c>
      <c r="C32" s="7" t="s">
        <v>12</v>
      </c>
      <c r="D32" s="134" t="s">
        <v>8</v>
      </c>
      <c r="E32" s="134" t="s">
        <v>8</v>
      </c>
      <c r="F32" s="134" t="s">
        <v>8</v>
      </c>
      <c r="G32" s="134" t="s">
        <v>8</v>
      </c>
      <c r="H32" s="134" t="s">
        <v>8</v>
      </c>
      <c r="I32" s="134" t="s">
        <v>8</v>
      </c>
      <c r="J32" s="135" t="s">
        <v>8</v>
      </c>
      <c r="L32" s="7" t="s">
        <v>12</v>
      </c>
      <c r="M32" s="134" t="s">
        <v>8</v>
      </c>
      <c r="N32" s="134" t="s">
        <v>8</v>
      </c>
      <c r="O32" s="134" t="s">
        <v>8</v>
      </c>
      <c r="P32" s="134" t="s">
        <v>8</v>
      </c>
      <c r="Q32" s="134" t="s">
        <v>8</v>
      </c>
      <c r="R32" s="134" t="s">
        <v>8</v>
      </c>
      <c r="S32" s="135" t="s">
        <v>8</v>
      </c>
      <c r="U32" s="7" t="s">
        <v>12</v>
      </c>
      <c r="V32" s="134" t="s">
        <v>8</v>
      </c>
      <c r="W32" s="134" t="s">
        <v>8</v>
      </c>
      <c r="X32" s="134" t="s">
        <v>8</v>
      </c>
      <c r="Y32" s="134" t="s">
        <v>8</v>
      </c>
      <c r="Z32" s="134" t="s">
        <v>8</v>
      </c>
      <c r="AA32" s="134" t="s">
        <v>8</v>
      </c>
      <c r="AB32" s="135" t="s">
        <v>8</v>
      </c>
      <c r="AD32" s="7" t="s">
        <v>12</v>
      </c>
      <c r="AE32" s="134" t="s">
        <v>8</v>
      </c>
      <c r="AF32" s="134" t="s">
        <v>8</v>
      </c>
      <c r="AG32" s="134" t="s">
        <v>8</v>
      </c>
      <c r="AH32" s="134" t="s">
        <v>8</v>
      </c>
      <c r="AI32" s="134" t="s">
        <v>8</v>
      </c>
      <c r="AJ32" s="134" t="s">
        <v>8</v>
      </c>
      <c r="AK32" s="135" t="s">
        <v>8</v>
      </c>
      <c r="AM32" s="7" t="s">
        <v>12</v>
      </c>
      <c r="AN32" s="134" t="s">
        <v>8</v>
      </c>
      <c r="AO32" s="134" t="s">
        <v>8</v>
      </c>
      <c r="AP32" s="134" t="s">
        <v>8</v>
      </c>
      <c r="AQ32" s="134" t="s">
        <v>8</v>
      </c>
      <c r="AR32" s="134" t="s">
        <v>8</v>
      </c>
      <c r="AS32" s="134" t="s">
        <v>8</v>
      </c>
      <c r="AT32" s="135" t="s">
        <v>8</v>
      </c>
      <c r="AV32" s="7" t="s">
        <v>12</v>
      </c>
      <c r="AW32" s="134" t="s">
        <v>8</v>
      </c>
      <c r="AX32" s="134" t="s">
        <v>8</v>
      </c>
      <c r="AY32" s="134" t="s">
        <v>8</v>
      </c>
      <c r="AZ32" s="134" t="s">
        <v>8</v>
      </c>
      <c r="BA32" s="134" t="s">
        <v>8</v>
      </c>
      <c r="BB32" s="134" t="s">
        <v>8</v>
      </c>
      <c r="BC32" s="135" t="s">
        <v>8</v>
      </c>
    </row>
    <row r="33" spans="1:55" ht="15.75">
      <c r="A33" s="75" t="s">
        <v>13</v>
      </c>
      <c r="C33" s="6" t="s">
        <v>13</v>
      </c>
      <c r="D33" s="134" t="s">
        <v>246</v>
      </c>
      <c r="E33" s="134" t="s">
        <v>246</v>
      </c>
      <c r="F33" s="134" t="s">
        <v>246</v>
      </c>
      <c r="G33" s="134" t="s">
        <v>294</v>
      </c>
      <c r="H33" s="134" t="s">
        <v>246</v>
      </c>
      <c r="I33" s="134" t="s">
        <v>294</v>
      </c>
      <c r="J33" s="135" t="s">
        <v>294</v>
      </c>
      <c r="L33" s="6" t="s">
        <v>13</v>
      </c>
      <c r="M33" s="136">
        <v>0</v>
      </c>
      <c r="N33" s="134" t="s">
        <v>246</v>
      </c>
      <c r="O33" s="134" t="s">
        <v>246</v>
      </c>
      <c r="P33" s="134" t="s">
        <v>246</v>
      </c>
      <c r="Q33" s="136">
        <v>39.10904312133789</v>
      </c>
      <c r="R33" s="134" t="s">
        <v>246</v>
      </c>
      <c r="S33" s="135" t="s">
        <v>246</v>
      </c>
      <c r="U33" s="6" t="s">
        <v>13</v>
      </c>
      <c r="V33" s="136">
        <v>0</v>
      </c>
      <c r="W33" s="134" t="s">
        <v>294</v>
      </c>
      <c r="X33" s="134" t="s">
        <v>294</v>
      </c>
      <c r="Y33" s="134" t="s">
        <v>246</v>
      </c>
      <c r="Z33" s="136">
        <v>8.445239067077637</v>
      </c>
      <c r="AA33" s="134" t="s">
        <v>294</v>
      </c>
      <c r="AB33" s="135" t="s">
        <v>294</v>
      </c>
      <c r="AD33" s="6" t="s">
        <v>13</v>
      </c>
      <c r="AE33" s="134" t="s">
        <v>246</v>
      </c>
      <c r="AF33" s="134" t="s">
        <v>246</v>
      </c>
      <c r="AG33" s="134" t="s">
        <v>246</v>
      </c>
      <c r="AH33" s="134" t="s">
        <v>246</v>
      </c>
      <c r="AI33" s="136">
        <v>90.8858642578125</v>
      </c>
      <c r="AJ33" s="134" t="s">
        <v>246</v>
      </c>
      <c r="AK33" s="135" t="s">
        <v>246</v>
      </c>
      <c r="AM33" s="6" t="s">
        <v>13</v>
      </c>
      <c r="AN33" s="134" t="s">
        <v>246</v>
      </c>
      <c r="AO33" s="136">
        <v>129.22503662109375</v>
      </c>
      <c r="AP33" s="136">
        <v>50.140377044677734</v>
      </c>
      <c r="AQ33" s="136">
        <v>111.1966552734375</v>
      </c>
      <c r="AR33" s="136">
        <v>0</v>
      </c>
      <c r="AS33" s="134" t="s">
        <v>246</v>
      </c>
      <c r="AT33" s="135" t="s">
        <v>246</v>
      </c>
      <c r="AV33" s="6" t="s">
        <v>13</v>
      </c>
      <c r="AW33" s="134" t="s">
        <v>246</v>
      </c>
      <c r="AX33" s="134" t="s">
        <v>294</v>
      </c>
      <c r="AY33" s="134" t="s">
        <v>294</v>
      </c>
      <c r="AZ33" s="134" t="s">
        <v>294</v>
      </c>
      <c r="BA33" s="134" t="s">
        <v>246</v>
      </c>
      <c r="BB33" s="134" t="s">
        <v>294</v>
      </c>
      <c r="BC33" s="135" t="s">
        <v>294</v>
      </c>
    </row>
    <row r="34" spans="1:55" ht="15.75">
      <c r="A34" s="75" t="s">
        <v>21</v>
      </c>
      <c r="C34" s="6" t="s">
        <v>21</v>
      </c>
      <c r="D34" s="134" t="s">
        <v>294</v>
      </c>
      <c r="E34" s="134" t="s">
        <v>294</v>
      </c>
      <c r="F34" s="134" t="s">
        <v>294</v>
      </c>
      <c r="G34" s="134" t="s">
        <v>294</v>
      </c>
      <c r="H34" s="134" t="s">
        <v>294</v>
      </c>
      <c r="I34" s="134" t="s">
        <v>294</v>
      </c>
      <c r="J34" s="135" t="s">
        <v>294</v>
      </c>
      <c r="L34" s="6" t="s">
        <v>21</v>
      </c>
      <c r="M34" s="134" t="s">
        <v>295</v>
      </c>
      <c r="N34" s="134" t="s">
        <v>294</v>
      </c>
      <c r="O34" s="134" t="s">
        <v>294</v>
      </c>
      <c r="P34" s="134" t="s">
        <v>246</v>
      </c>
      <c r="Q34" s="134" t="s">
        <v>295</v>
      </c>
      <c r="R34" s="134" t="s">
        <v>294</v>
      </c>
      <c r="S34" s="135" t="s">
        <v>294</v>
      </c>
      <c r="U34" s="6" t="s">
        <v>21</v>
      </c>
      <c r="V34" s="134" t="s">
        <v>295</v>
      </c>
      <c r="W34" s="134" t="s">
        <v>294</v>
      </c>
      <c r="X34" s="134" t="s">
        <v>294</v>
      </c>
      <c r="Y34" s="134" t="s">
        <v>294</v>
      </c>
      <c r="Z34" s="134" t="s">
        <v>295</v>
      </c>
      <c r="AA34" s="134" t="s">
        <v>294</v>
      </c>
      <c r="AB34" s="135" t="s">
        <v>294</v>
      </c>
      <c r="AD34" s="6" t="s">
        <v>21</v>
      </c>
      <c r="AE34" s="134" t="s">
        <v>246</v>
      </c>
      <c r="AF34" s="134" t="s">
        <v>294</v>
      </c>
      <c r="AG34" s="134" t="s">
        <v>294</v>
      </c>
      <c r="AH34" s="134" t="s">
        <v>294</v>
      </c>
      <c r="AI34" s="134" t="s">
        <v>295</v>
      </c>
      <c r="AJ34" s="134" t="s">
        <v>294</v>
      </c>
      <c r="AK34" s="135" t="s">
        <v>294</v>
      </c>
      <c r="AM34" s="6" t="s">
        <v>21</v>
      </c>
      <c r="AN34" s="134" t="s">
        <v>246</v>
      </c>
      <c r="AO34" s="134" t="s">
        <v>295</v>
      </c>
      <c r="AP34" s="134" t="s">
        <v>295</v>
      </c>
      <c r="AQ34" s="134" t="s">
        <v>295</v>
      </c>
      <c r="AR34" s="134" t="s">
        <v>295</v>
      </c>
      <c r="AS34" s="134" t="s">
        <v>294</v>
      </c>
      <c r="AT34" s="135" t="s">
        <v>294</v>
      </c>
      <c r="AV34" s="6" t="s">
        <v>21</v>
      </c>
      <c r="AW34" s="134" t="s">
        <v>294</v>
      </c>
      <c r="AX34" s="134" t="s">
        <v>294</v>
      </c>
      <c r="AY34" s="134" t="s">
        <v>294</v>
      </c>
      <c r="AZ34" s="134" t="s">
        <v>294</v>
      </c>
      <c r="BA34" s="134" t="s">
        <v>294</v>
      </c>
      <c r="BB34" s="134" t="s">
        <v>294</v>
      </c>
      <c r="BC34" s="135" t="s">
        <v>294</v>
      </c>
    </row>
    <row r="35" spans="1:55" ht="15.75">
      <c r="A35" s="75" t="s">
        <v>22</v>
      </c>
      <c r="C35" s="6" t="s">
        <v>22</v>
      </c>
      <c r="D35" s="134" t="s">
        <v>294</v>
      </c>
      <c r="E35" s="134" t="s">
        <v>294</v>
      </c>
      <c r="F35" s="134" t="s">
        <v>294</v>
      </c>
      <c r="G35" s="134" t="s">
        <v>294</v>
      </c>
      <c r="H35" s="134" t="s">
        <v>294</v>
      </c>
      <c r="I35" s="134" t="s">
        <v>294</v>
      </c>
      <c r="J35" s="135" t="s">
        <v>294</v>
      </c>
      <c r="L35" s="6" t="s">
        <v>22</v>
      </c>
      <c r="M35" s="134" t="s">
        <v>295</v>
      </c>
      <c r="N35" s="134" t="s">
        <v>294</v>
      </c>
      <c r="O35" s="134" t="s">
        <v>294</v>
      </c>
      <c r="P35" s="134" t="s">
        <v>294</v>
      </c>
      <c r="Q35" s="134" t="s">
        <v>295</v>
      </c>
      <c r="R35" s="134" t="s">
        <v>294</v>
      </c>
      <c r="S35" s="135" t="s">
        <v>294</v>
      </c>
      <c r="U35" s="6" t="s">
        <v>22</v>
      </c>
      <c r="V35" s="134" t="s">
        <v>295</v>
      </c>
      <c r="W35" s="134" t="s">
        <v>294</v>
      </c>
      <c r="X35" s="134" t="s">
        <v>294</v>
      </c>
      <c r="Y35" s="134" t="s">
        <v>294</v>
      </c>
      <c r="Z35" s="134" t="s">
        <v>295</v>
      </c>
      <c r="AA35" s="134" t="s">
        <v>294</v>
      </c>
      <c r="AB35" s="135" t="s">
        <v>294</v>
      </c>
      <c r="AD35" s="6" t="s">
        <v>22</v>
      </c>
      <c r="AE35" s="134" t="s">
        <v>246</v>
      </c>
      <c r="AF35" s="134" t="s">
        <v>294</v>
      </c>
      <c r="AG35" s="134" t="s">
        <v>294</v>
      </c>
      <c r="AH35" s="134" t="s">
        <v>294</v>
      </c>
      <c r="AI35" s="134" t="s">
        <v>295</v>
      </c>
      <c r="AJ35" s="134" t="s">
        <v>294</v>
      </c>
      <c r="AK35" s="135" t="s">
        <v>294</v>
      </c>
      <c r="AM35" s="6" t="s">
        <v>22</v>
      </c>
      <c r="AN35" s="134" t="s">
        <v>246</v>
      </c>
      <c r="AO35" s="134" t="s">
        <v>295</v>
      </c>
      <c r="AP35" s="134" t="s">
        <v>295</v>
      </c>
      <c r="AQ35" s="134" t="s">
        <v>295</v>
      </c>
      <c r="AR35" s="134" t="s">
        <v>295</v>
      </c>
      <c r="AS35" s="134" t="s">
        <v>294</v>
      </c>
      <c r="AT35" s="135" t="s">
        <v>294</v>
      </c>
      <c r="AV35" s="6" t="s">
        <v>22</v>
      </c>
      <c r="AW35" s="134" t="s">
        <v>294</v>
      </c>
      <c r="AX35" s="134" t="s">
        <v>294</v>
      </c>
      <c r="AY35" s="134" t="s">
        <v>294</v>
      </c>
      <c r="AZ35" s="134" t="s">
        <v>294</v>
      </c>
      <c r="BA35" s="134" t="s">
        <v>294</v>
      </c>
      <c r="BB35" s="136">
        <v>29.690567016601562</v>
      </c>
      <c r="BC35" s="137">
        <v>29.58563995361328</v>
      </c>
    </row>
    <row r="36" spans="1:55" ht="15.75">
      <c r="A36" s="75" t="s">
        <v>23</v>
      </c>
      <c r="C36" s="6" t="s">
        <v>23</v>
      </c>
      <c r="D36" s="134" t="s">
        <v>294</v>
      </c>
      <c r="E36" s="134" t="s">
        <v>294</v>
      </c>
      <c r="F36" s="134" t="s">
        <v>294</v>
      </c>
      <c r="G36" s="134" t="s">
        <v>294</v>
      </c>
      <c r="H36" s="134" t="s">
        <v>294</v>
      </c>
      <c r="I36" s="136">
        <v>61.801109313964844</v>
      </c>
      <c r="J36" s="137">
        <v>60.96609115600586</v>
      </c>
      <c r="L36" s="6" t="s">
        <v>23</v>
      </c>
      <c r="M36" s="134" t="s">
        <v>295</v>
      </c>
      <c r="N36" s="134" t="s">
        <v>294</v>
      </c>
      <c r="O36" s="134" t="s">
        <v>294</v>
      </c>
      <c r="P36" s="134" t="s">
        <v>294</v>
      </c>
      <c r="Q36" s="134" t="s">
        <v>295</v>
      </c>
      <c r="R36" s="134" t="s">
        <v>294</v>
      </c>
      <c r="S36" s="135" t="s">
        <v>294</v>
      </c>
      <c r="U36" s="6" t="s">
        <v>23</v>
      </c>
      <c r="V36" s="134" t="s">
        <v>295</v>
      </c>
      <c r="W36" s="134" t="s">
        <v>294</v>
      </c>
      <c r="X36" s="134" t="s">
        <v>294</v>
      </c>
      <c r="Y36" s="134" t="s">
        <v>294</v>
      </c>
      <c r="Z36" s="134" t="s">
        <v>295</v>
      </c>
      <c r="AA36" s="134" t="s">
        <v>294</v>
      </c>
      <c r="AB36" s="135" t="s">
        <v>294</v>
      </c>
      <c r="AD36" s="6" t="s">
        <v>23</v>
      </c>
      <c r="AE36" s="134" t="s">
        <v>246</v>
      </c>
      <c r="AF36" s="134" t="s">
        <v>294</v>
      </c>
      <c r="AG36" s="134" t="s">
        <v>294</v>
      </c>
      <c r="AH36" s="134" t="s">
        <v>294</v>
      </c>
      <c r="AI36" s="134" t="s">
        <v>295</v>
      </c>
      <c r="AJ36" s="134" t="s">
        <v>294</v>
      </c>
      <c r="AK36" s="135" t="s">
        <v>294</v>
      </c>
      <c r="AM36" s="6" t="s">
        <v>23</v>
      </c>
      <c r="AN36" s="134" t="s">
        <v>246</v>
      </c>
      <c r="AO36" s="134" t="s">
        <v>295</v>
      </c>
      <c r="AP36" s="134" t="s">
        <v>295</v>
      </c>
      <c r="AQ36" s="134" t="s">
        <v>295</v>
      </c>
      <c r="AR36" s="134" t="s">
        <v>295</v>
      </c>
      <c r="AS36" s="134" t="s">
        <v>294</v>
      </c>
      <c r="AT36" s="135" t="s">
        <v>294</v>
      </c>
      <c r="AV36" s="6" t="s">
        <v>23</v>
      </c>
      <c r="AW36" s="134" t="s">
        <v>294</v>
      </c>
      <c r="AX36" s="134" t="s">
        <v>294</v>
      </c>
      <c r="AY36" s="136">
        <v>51.13440704345703</v>
      </c>
      <c r="AZ36" s="134" t="s">
        <v>294</v>
      </c>
      <c r="BA36" s="134" t="s">
        <v>294</v>
      </c>
      <c r="BB36" s="136">
        <v>49.16816711425781</v>
      </c>
      <c r="BC36" s="137">
        <v>48.92221450805664</v>
      </c>
    </row>
    <row r="37" spans="1:55" ht="15.75">
      <c r="A37" s="75" t="s">
        <v>24</v>
      </c>
      <c r="C37" s="6" t="s">
        <v>24</v>
      </c>
      <c r="D37" s="134" t="s">
        <v>294</v>
      </c>
      <c r="E37" s="134" t="s">
        <v>294</v>
      </c>
      <c r="F37" s="136">
        <v>76.379638671875</v>
      </c>
      <c r="G37" s="134" t="s">
        <v>294</v>
      </c>
      <c r="H37" s="134" t="s">
        <v>294</v>
      </c>
      <c r="I37" s="136">
        <v>64.8447036743164</v>
      </c>
      <c r="J37" s="137">
        <v>62.328670501708984</v>
      </c>
      <c r="L37" s="6" t="s">
        <v>24</v>
      </c>
      <c r="M37" s="134" t="s">
        <v>295</v>
      </c>
      <c r="N37" s="134" t="s">
        <v>294</v>
      </c>
      <c r="O37" s="134" t="s">
        <v>294</v>
      </c>
      <c r="P37" s="134" t="s">
        <v>294</v>
      </c>
      <c r="Q37" s="134" t="s">
        <v>295</v>
      </c>
      <c r="R37" s="136">
        <v>62.539730072021484</v>
      </c>
      <c r="S37" s="137">
        <v>62.539730072021484</v>
      </c>
      <c r="U37" s="6" t="s">
        <v>24</v>
      </c>
      <c r="V37" s="134" t="s">
        <v>295</v>
      </c>
      <c r="W37" s="134" t="s">
        <v>294</v>
      </c>
      <c r="X37" s="134" t="s">
        <v>294</v>
      </c>
      <c r="Y37" s="134" t="s">
        <v>294</v>
      </c>
      <c r="Z37" s="134" t="s">
        <v>295</v>
      </c>
      <c r="AA37" s="136">
        <v>29.012985229492188</v>
      </c>
      <c r="AB37" s="137">
        <v>29.012985229492188</v>
      </c>
      <c r="AD37" s="6" t="s">
        <v>24</v>
      </c>
      <c r="AE37" s="134" t="s">
        <v>246</v>
      </c>
      <c r="AF37" s="134" t="s">
        <v>294</v>
      </c>
      <c r="AG37" s="134" t="s">
        <v>294</v>
      </c>
      <c r="AH37" s="134" t="s">
        <v>294</v>
      </c>
      <c r="AI37" s="134" t="s">
        <v>295</v>
      </c>
      <c r="AJ37" s="136">
        <v>13.597630500793457</v>
      </c>
      <c r="AK37" s="137">
        <v>13.597630500793457</v>
      </c>
      <c r="AM37" s="6" t="s">
        <v>24</v>
      </c>
      <c r="AN37" s="134" t="s">
        <v>246</v>
      </c>
      <c r="AO37" s="134" t="s">
        <v>295</v>
      </c>
      <c r="AP37" s="134" t="s">
        <v>295</v>
      </c>
      <c r="AQ37" s="134" t="s">
        <v>295</v>
      </c>
      <c r="AR37" s="134" t="s">
        <v>295</v>
      </c>
      <c r="AS37" s="134" t="s">
        <v>294</v>
      </c>
      <c r="AT37" s="135" t="s">
        <v>294</v>
      </c>
      <c r="AV37" s="6" t="s">
        <v>24</v>
      </c>
      <c r="AW37" s="134" t="s">
        <v>294</v>
      </c>
      <c r="AX37" s="136">
        <v>40.436805725097656</v>
      </c>
      <c r="AY37" s="136">
        <v>42.13221740722656</v>
      </c>
      <c r="AZ37" s="136">
        <v>58.03276062011719</v>
      </c>
      <c r="BA37" s="134" t="s">
        <v>294</v>
      </c>
      <c r="BB37" s="134">
        <v>51.24776840209961</v>
      </c>
      <c r="BC37" s="135">
        <v>50.4431266784668</v>
      </c>
    </row>
    <row r="38" spans="1:55" ht="15.75">
      <c r="A38" s="75" t="s">
        <v>25</v>
      </c>
      <c r="C38" s="6" t="s">
        <v>25</v>
      </c>
      <c r="D38" s="134" t="s">
        <v>294</v>
      </c>
      <c r="E38" s="136">
        <v>43.25416946411133</v>
      </c>
      <c r="F38" s="134" t="s">
        <v>294</v>
      </c>
      <c r="G38" s="136">
        <v>55.715702056884766</v>
      </c>
      <c r="H38" s="134" t="s">
        <v>294</v>
      </c>
      <c r="I38" s="136">
        <v>59.31028366088867</v>
      </c>
      <c r="J38" s="137">
        <v>63.390647888183594</v>
      </c>
      <c r="L38" s="6" t="s">
        <v>25</v>
      </c>
      <c r="M38" s="134" t="s">
        <v>295</v>
      </c>
      <c r="N38" s="134" t="s">
        <v>294</v>
      </c>
      <c r="O38" s="136">
        <v>56.17143249511719</v>
      </c>
      <c r="P38" s="134" t="s">
        <v>294</v>
      </c>
      <c r="Q38" s="134" t="s">
        <v>295</v>
      </c>
      <c r="R38" s="136">
        <v>108.29793548583984</v>
      </c>
      <c r="S38" s="137">
        <v>108.29793548583984</v>
      </c>
      <c r="U38" s="6" t="s">
        <v>25</v>
      </c>
      <c r="V38" s="134" t="s">
        <v>295</v>
      </c>
      <c r="W38" s="136">
        <v>26.080398559570312</v>
      </c>
      <c r="X38" s="136">
        <v>41.086002349853516</v>
      </c>
      <c r="Y38" s="134" t="s">
        <v>294</v>
      </c>
      <c r="Z38" s="134" t="s">
        <v>295</v>
      </c>
      <c r="AA38" s="136">
        <v>45.3319206237793</v>
      </c>
      <c r="AB38" s="137">
        <v>45.3319206237793</v>
      </c>
      <c r="AD38" s="6" t="s">
        <v>25</v>
      </c>
      <c r="AE38" s="134" t="s">
        <v>246</v>
      </c>
      <c r="AF38" s="134" t="s">
        <v>294</v>
      </c>
      <c r="AG38" s="136">
        <v>37.83563995361328</v>
      </c>
      <c r="AH38" s="134" t="s">
        <v>294</v>
      </c>
      <c r="AI38" s="134" t="s">
        <v>295</v>
      </c>
      <c r="AJ38" s="134" t="s">
        <v>294</v>
      </c>
      <c r="AK38" s="135" t="s">
        <v>294</v>
      </c>
      <c r="AM38" s="6" t="s">
        <v>25</v>
      </c>
      <c r="AN38" s="134" t="s">
        <v>246</v>
      </c>
      <c r="AO38" s="134" t="s">
        <v>295</v>
      </c>
      <c r="AP38" s="134" t="s">
        <v>295</v>
      </c>
      <c r="AQ38" s="134" t="s">
        <v>295</v>
      </c>
      <c r="AR38" s="134" t="s">
        <v>295</v>
      </c>
      <c r="AS38" s="134" t="s">
        <v>294</v>
      </c>
      <c r="AT38" s="135" t="s">
        <v>294</v>
      </c>
      <c r="AV38" s="6" t="s">
        <v>25</v>
      </c>
      <c r="AW38" s="134" t="s">
        <v>294</v>
      </c>
      <c r="AX38" s="136">
        <v>56.88154220581055</v>
      </c>
      <c r="AY38" s="136">
        <v>67.51946258544922</v>
      </c>
      <c r="AZ38" s="136">
        <v>78.7082290649414</v>
      </c>
      <c r="BA38" s="136">
        <v>47.29804229736328</v>
      </c>
      <c r="BB38" s="134">
        <v>67.3989486694336</v>
      </c>
      <c r="BC38" s="135">
        <v>69.03462219238281</v>
      </c>
    </row>
    <row r="39" spans="1:55" ht="15.75">
      <c r="A39" s="75" t="s">
        <v>26</v>
      </c>
      <c r="C39" s="6" t="s">
        <v>26</v>
      </c>
      <c r="D39" s="134" t="s">
        <v>294</v>
      </c>
      <c r="E39" s="134" t="s">
        <v>294</v>
      </c>
      <c r="F39" s="136">
        <v>80.21006774902344</v>
      </c>
      <c r="G39" s="136">
        <v>58.62335968017578</v>
      </c>
      <c r="H39" s="136">
        <v>45.545040130615234</v>
      </c>
      <c r="I39" s="134">
        <v>60.88518524169922</v>
      </c>
      <c r="J39" s="135">
        <v>57.81385803222656</v>
      </c>
      <c r="L39" s="6" t="s">
        <v>26</v>
      </c>
      <c r="M39" s="134" t="s">
        <v>295</v>
      </c>
      <c r="N39" s="134" t="s">
        <v>294</v>
      </c>
      <c r="O39" s="134" t="s">
        <v>294</v>
      </c>
      <c r="P39" s="136">
        <v>114.62329864501953</v>
      </c>
      <c r="Q39" s="134" t="s">
        <v>295</v>
      </c>
      <c r="R39" s="136">
        <v>59.613731384277344</v>
      </c>
      <c r="S39" s="137">
        <v>59.54330062866211</v>
      </c>
      <c r="U39" s="6" t="s">
        <v>26</v>
      </c>
      <c r="V39" s="134" t="s">
        <v>295</v>
      </c>
      <c r="W39" s="134" t="s">
        <v>294</v>
      </c>
      <c r="X39" s="134" t="s">
        <v>294</v>
      </c>
      <c r="Y39" s="134" t="s">
        <v>294</v>
      </c>
      <c r="Z39" s="134" t="s">
        <v>295</v>
      </c>
      <c r="AA39" s="136">
        <v>54.78499984741211</v>
      </c>
      <c r="AB39" s="137">
        <v>54.78499984741211</v>
      </c>
      <c r="AD39" s="6" t="s">
        <v>26</v>
      </c>
      <c r="AE39" s="134" t="s">
        <v>246</v>
      </c>
      <c r="AF39" s="134" t="s">
        <v>294</v>
      </c>
      <c r="AG39" s="134" t="s">
        <v>294</v>
      </c>
      <c r="AH39" s="134" t="s">
        <v>294</v>
      </c>
      <c r="AI39" s="134" t="s">
        <v>295</v>
      </c>
      <c r="AJ39" s="136">
        <v>79.81522369384766</v>
      </c>
      <c r="AK39" s="137">
        <v>79.81522369384766</v>
      </c>
      <c r="AM39" s="6" t="s">
        <v>26</v>
      </c>
      <c r="AN39" s="134" t="s">
        <v>246</v>
      </c>
      <c r="AO39" s="134" t="s">
        <v>295</v>
      </c>
      <c r="AP39" s="134" t="s">
        <v>295</v>
      </c>
      <c r="AQ39" s="134" t="s">
        <v>295</v>
      </c>
      <c r="AR39" s="134" t="s">
        <v>295</v>
      </c>
      <c r="AS39" s="134" t="s">
        <v>294</v>
      </c>
      <c r="AT39" s="135" t="s">
        <v>294</v>
      </c>
      <c r="AV39" s="6" t="s">
        <v>26</v>
      </c>
      <c r="AW39" s="134" t="s">
        <v>294</v>
      </c>
      <c r="AX39" s="136">
        <v>40.94893264770508</v>
      </c>
      <c r="AY39" s="134">
        <v>77.40830993652344</v>
      </c>
      <c r="AZ39" s="134">
        <v>82.79557037353516</v>
      </c>
      <c r="BA39" s="136">
        <v>29.52501106262207</v>
      </c>
      <c r="BB39" s="134">
        <v>65.5806884765625</v>
      </c>
      <c r="BC39" s="135">
        <v>63.69539260864258</v>
      </c>
    </row>
    <row r="40" spans="1:55" ht="15.75">
      <c r="A40" s="75" t="s">
        <v>27</v>
      </c>
      <c r="C40" s="6" t="s">
        <v>27</v>
      </c>
      <c r="D40" s="136">
        <v>70.84111022949219</v>
      </c>
      <c r="E40" s="136">
        <v>55.37007141113281</v>
      </c>
      <c r="F40" s="134">
        <v>99.28562927246094</v>
      </c>
      <c r="G40" s="134">
        <v>69.06289672851562</v>
      </c>
      <c r="H40" s="136">
        <v>36.288299560546875</v>
      </c>
      <c r="I40" s="134">
        <v>71.00135803222656</v>
      </c>
      <c r="J40" s="135">
        <v>72.81381225585938</v>
      </c>
      <c r="L40" s="6" t="s">
        <v>27</v>
      </c>
      <c r="M40" s="134" t="s">
        <v>295</v>
      </c>
      <c r="N40" s="136">
        <v>94.30545806884766</v>
      </c>
      <c r="O40" s="136">
        <v>93.84510040283203</v>
      </c>
      <c r="P40" s="134" t="s">
        <v>294</v>
      </c>
      <c r="Q40" s="134" t="s">
        <v>295</v>
      </c>
      <c r="R40" s="136">
        <v>83.51007843017578</v>
      </c>
      <c r="S40" s="137">
        <v>82.92799377441406</v>
      </c>
      <c r="U40" s="6" t="s">
        <v>27</v>
      </c>
      <c r="V40" s="134" t="s">
        <v>295</v>
      </c>
      <c r="W40" s="136">
        <v>45.70914077758789</v>
      </c>
      <c r="X40" s="136">
        <v>34.173133850097656</v>
      </c>
      <c r="Y40" s="136">
        <v>59.70094680786133</v>
      </c>
      <c r="Z40" s="134" t="s">
        <v>295</v>
      </c>
      <c r="AA40" s="136">
        <v>35.361385345458984</v>
      </c>
      <c r="AB40" s="137">
        <v>35.361385345458984</v>
      </c>
      <c r="AD40" s="6" t="s">
        <v>27</v>
      </c>
      <c r="AE40" s="134" t="s">
        <v>246</v>
      </c>
      <c r="AF40" s="136">
        <v>61.03804397583008</v>
      </c>
      <c r="AG40" s="136">
        <v>62.39493942260742</v>
      </c>
      <c r="AH40" s="134" t="s">
        <v>294</v>
      </c>
      <c r="AI40" s="134" t="s">
        <v>295</v>
      </c>
      <c r="AJ40" s="136">
        <v>77.48820495605469</v>
      </c>
      <c r="AK40" s="137">
        <v>77.48820495605469</v>
      </c>
      <c r="AM40" s="6" t="s">
        <v>27</v>
      </c>
      <c r="AN40" s="134" t="s">
        <v>246</v>
      </c>
      <c r="AO40" s="134" t="s">
        <v>295</v>
      </c>
      <c r="AP40" s="134" t="s">
        <v>295</v>
      </c>
      <c r="AQ40" s="134" t="s">
        <v>295</v>
      </c>
      <c r="AR40" s="134" t="s">
        <v>295</v>
      </c>
      <c r="AS40" s="134" t="s">
        <v>294</v>
      </c>
      <c r="AT40" s="135" t="s">
        <v>294</v>
      </c>
      <c r="AV40" s="6" t="s">
        <v>27</v>
      </c>
      <c r="AW40" s="136">
        <v>70.086669921875</v>
      </c>
      <c r="AX40" s="134">
        <v>65.640625</v>
      </c>
      <c r="AY40" s="134">
        <v>82.1864013671875</v>
      </c>
      <c r="AZ40" s="134">
        <v>68.96550750732422</v>
      </c>
      <c r="BA40" s="136">
        <v>31.71527671813965</v>
      </c>
      <c r="BB40" s="134">
        <v>67.8326187133789</v>
      </c>
      <c r="BC40" s="135">
        <v>69.02442169189453</v>
      </c>
    </row>
    <row r="41" spans="1:55" ht="15.75">
      <c r="A41" s="75" t="s">
        <v>28</v>
      </c>
      <c r="C41" s="6" t="s">
        <v>28</v>
      </c>
      <c r="D41" s="136">
        <v>68.79802703857422</v>
      </c>
      <c r="E41" s="136">
        <v>96.6378402709961</v>
      </c>
      <c r="F41" s="134">
        <v>109.96002197265625</v>
      </c>
      <c r="G41" s="134">
        <v>76.1826400756836</v>
      </c>
      <c r="H41" s="134" t="s">
        <v>294</v>
      </c>
      <c r="I41" s="134">
        <v>84.04228973388672</v>
      </c>
      <c r="J41" s="135">
        <v>82.77682495117188</v>
      </c>
      <c r="L41" s="6" t="s">
        <v>28</v>
      </c>
      <c r="M41" s="134" t="s">
        <v>295</v>
      </c>
      <c r="N41" s="134" t="s">
        <v>295</v>
      </c>
      <c r="O41" s="134" t="s">
        <v>294</v>
      </c>
      <c r="P41" s="136">
        <v>81.5006332397461</v>
      </c>
      <c r="Q41" s="134" t="s">
        <v>295</v>
      </c>
      <c r="R41" s="134">
        <v>90.96282958984375</v>
      </c>
      <c r="S41" s="135">
        <v>90.9129867553711</v>
      </c>
      <c r="U41" s="6" t="s">
        <v>28</v>
      </c>
      <c r="V41" s="134" t="s">
        <v>295</v>
      </c>
      <c r="W41" s="134" t="s">
        <v>294</v>
      </c>
      <c r="X41" s="134" t="s">
        <v>295</v>
      </c>
      <c r="Y41" s="134" t="s">
        <v>295</v>
      </c>
      <c r="Z41" s="134" t="s">
        <v>295</v>
      </c>
      <c r="AA41" s="136">
        <v>46.5281982421875</v>
      </c>
      <c r="AB41" s="137">
        <v>46.46848678588867</v>
      </c>
      <c r="AD41" s="6" t="s">
        <v>28</v>
      </c>
      <c r="AE41" s="134" t="s">
        <v>246</v>
      </c>
      <c r="AF41" s="134" t="s">
        <v>295</v>
      </c>
      <c r="AG41" s="134" t="s">
        <v>295</v>
      </c>
      <c r="AH41" s="136">
        <v>55.84061050415039</v>
      </c>
      <c r="AI41" s="134" t="s">
        <v>295</v>
      </c>
      <c r="AJ41" s="134" t="s">
        <v>294</v>
      </c>
      <c r="AK41" s="135" t="s">
        <v>294</v>
      </c>
      <c r="AM41" s="6" t="s">
        <v>28</v>
      </c>
      <c r="AN41" s="134" t="s">
        <v>246</v>
      </c>
      <c r="AO41" s="134" t="s">
        <v>295</v>
      </c>
      <c r="AP41" s="134" t="s">
        <v>295</v>
      </c>
      <c r="AQ41" s="134" t="s">
        <v>295</v>
      </c>
      <c r="AR41" s="134" t="s">
        <v>295</v>
      </c>
      <c r="AS41" s="136">
        <v>97.60626220703125</v>
      </c>
      <c r="AT41" s="137">
        <v>97.60626220703125</v>
      </c>
      <c r="AV41" s="6" t="s">
        <v>28</v>
      </c>
      <c r="AW41" s="136">
        <v>68.57421875</v>
      </c>
      <c r="AX41" s="134">
        <v>91.71659088134766</v>
      </c>
      <c r="AY41" s="134">
        <v>85.76808166503906</v>
      </c>
      <c r="AZ41" s="134">
        <v>72.9336166381836</v>
      </c>
      <c r="BA41" s="136">
        <v>42.177894592285156</v>
      </c>
      <c r="BB41" s="134">
        <v>79.1928482055664</v>
      </c>
      <c r="BC41" s="135">
        <v>78.79596710205078</v>
      </c>
    </row>
    <row r="42" spans="1:55" ht="15.75">
      <c r="A42" s="75" t="s">
        <v>144</v>
      </c>
      <c r="C42" s="6" t="s">
        <v>144</v>
      </c>
      <c r="D42" s="134" t="s">
        <v>295</v>
      </c>
      <c r="E42" s="134" t="s">
        <v>295</v>
      </c>
      <c r="F42" s="134" t="s">
        <v>295</v>
      </c>
      <c r="G42" s="134" t="s">
        <v>295</v>
      </c>
      <c r="H42" s="136">
        <v>35.46847152709961</v>
      </c>
      <c r="I42" s="136">
        <v>93.1376724243164</v>
      </c>
      <c r="J42" s="135">
        <v>86.37792205810547</v>
      </c>
      <c r="L42" s="6" t="s">
        <v>144</v>
      </c>
      <c r="M42" s="134" t="s">
        <v>295</v>
      </c>
      <c r="N42" s="134" t="s">
        <v>295</v>
      </c>
      <c r="O42" s="136">
        <v>58.53042984008789</v>
      </c>
      <c r="P42" s="134" t="s">
        <v>295</v>
      </c>
      <c r="Q42" s="134" t="s">
        <v>295</v>
      </c>
      <c r="R42" s="134" t="s">
        <v>295</v>
      </c>
      <c r="S42" s="135" t="s">
        <v>295</v>
      </c>
      <c r="U42" s="6" t="s">
        <v>144</v>
      </c>
      <c r="V42" s="134" t="s">
        <v>295</v>
      </c>
      <c r="W42" s="136">
        <v>60.29862594604492</v>
      </c>
      <c r="X42" s="134" t="s">
        <v>295</v>
      </c>
      <c r="Y42" s="134" t="s">
        <v>295</v>
      </c>
      <c r="Z42" s="134" t="s">
        <v>295</v>
      </c>
      <c r="AA42" s="134" t="s">
        <v>295</v>
      </c>
      <c r="AB42" s="135" t="s">
        <v>295</v>
      </c>
      <c r="AD42" s="6" t="s">
        <v>144</v>
      </c>
      <c r="AE42" s="134" t="s">
        <v>246</v>
      </c>
      <c r="AF42" s="134" t="s">
        <v>295</v>
      </c>
      <c r="AG42" s="134" t="s">
        <v>295</v>
      </c>
      <c r="AH42" s="134" t="s">
        <v>295</v>
      </c>
      <c r="AI42" s="134" t="s">
        <v>295</v>
      </c>
      <c r="AJ42" s="136">
        <v>51.56806945800781</v>
      </c>
      <c r="AK42" s="137">
        <v>51.56806945800781</v>
      </c>
      <c r="AM42" s="6" t="s">
        <v>144</v>
      </c>
      <c r="AN42" s="134" t="s">
        <v>246</v>
      </c>
      <c r="AO42" s="134" t="s">
        <v>295</v>
      </c>
      <c r="AP42" s="134" t="s">
        <v>295</v>
      </c>
      <c r="AQ42" s="134" t="s">
        <v>295</v>
      </c>
      <c r="AR42" s="134" t="s">
        <v>295</v>
      </c>
      <c r="AS42" s="134" t="s">
        <v>295</v>
      </c>
      <c r="AT42" s="135" t="s">
        <v>295</v>
      </c>
      <c r="AV42" s="6" t="s">
        <v>144</v>
      </c>
      <c r="AW42" s="134" t="s">
        <v>295</v>
      </c>
      <c r="AX42" s="134" t="s">
        <v>295</v>
      </c>
      <c r="AY42" s="136">
        <v>67.37236785888672</v>
      </c>
      <c r="AZ42" s="134" t="s">
        <v>295</v>
      </c>
      <c r="BA42" s="134" t="s">
        <v>295</v>
      </c>
      <c r="BB42" s="134">
        <v>72.00373840332031</v>
      </c>
      <c r="BC42" s="135">
        <v>70.11029052734375</v>
      </c>
    </row>
    <row r="43" spans="1:55" ht="15.75">
      <c r="A43" s="75" t="s">
        <v>155</v>
      </c>
      <c r="C43" s="6" t="s">
        <v>155</v>
      </c>
      <c r="D43" s="134" t="s">
        <v>295</v>
      </c>
      <c r="E43" s="134" t="s">
        <v>295</v>
      </c>
      <c r="F43" s="134" t="s">
        <v>295</v>
      </c>
      <c r="G43" s="134" t="s">
        <v>295</v>
      </c>
      <c r="H43" s="134" t="s">
        <v>246</v>
      </c>
      <c r="I43" s="134" t="s">
        <v>246</v>
      </c>
      <c r="J43" s="135" t="s">
        <v>246</v>
      </c>
      <c r="L43" s="6" t="s">
        <v>155</v>
      </c>
      <c r="M43" s="134" t="s">
        <v>295</v>
      </c>
      <c r="N43" s="134" t="s">
        <v>295</v>
      </c>
      <c r="O43" s="134" t="s">
        <v>246</v>
      </c>
      <c r="P43" s="134" t="s">
        <v>295</v>
      </c>
      <c r="Q43" s="134" t="s">
        <v>295</v>
      </c>
      <c r="R43" s="134" t="s">
        <v>295</v>
      </c>
      <c r="S43" s="135" t="s">
        <v>295</v>
      </c>
      <c r="U43" s="6" t="s">
        <v>155</v>
      </c>
      <c r="V43" s="134" t="s">
        <v>295</v>
      </c>
      <c r="W43" s="134" t="s">
        <v>246</v>
      </c>
      <c r="X43" s="134" t="s">
        <v>295</v>
      </c>
      <c r="Y43" s="134" t="s">
        <v>295</v>
      </c>
      <c r="Z43" s="134" t="s">
        <v>295</v>
      </c>
      <c r="AA43" s="134" t="s">
        <v>295</v>
      </c>
      <c r="AB43" s="135" t="s">
        <v>295</v>
      </c>
      <c r="AD43" s="6" t="s">
        <v>155</v>
      </c>
      <c r="AE43" s="134" t="s">
        <v>246</v>
      </c>
      <c r="AF43" s="134" t="s">
        <v>295</v>
      </c>
      <c r="AG43" s="134" t="s">
        <v>295</v>
      </c>
      <c r="AH43" s="134" t="s">
        <v>295</v>
      </c>
      <c r="AI43" s="134" t="s">
        <v>295</v>
      </c>
      <c r="AJ43" s="134" t="s">
        <v>246</v>
      </c>
      <c r="AK43" s="135" t="s">
        <v>246</v>
      </c>
      <c r="AM43" s="6" t="s">
        <v>155</v>
      </c>
      <c r="AN43" s="134" t="s">
        <v>246</v>
      </c>
      <c r="AO43" s="134" t="s">
        <v>295</v>
      </c>
      <c r="AP43" s="134" t="s">
        <v>295</v>
      </c>
      <c r="AQ43" s="134" t="s">
        <v>295</v>
      </c>
      <c r="AR43" s="134" t="s">
        <v>295</v>
      </c>
      <c r="AS43" s="134" t="s">
        <v>295</v>
      </c>
      <c r="AT43" s="135" t="s">
        <v>295</v>
      </c>
      <c r="AV43" s="6" t="s">
        <v>155</v>
      </c>
      <c r="AW43" s="134" t="s">
        <v>295</v>
      </c>
      <c r="AX43" s="134" t="s">
        <v>295</v>
      </c>
      <c r="AY43" s="134" t="s">
        <v>246</v>
      </c>
      <c r="AZ43" s="134" t="s">
        <v>295</v>
      </c>
      <c r="BA43" s="134" t="s">
        <v>295</v>
      </c>
      <c r="BB43" s="134" t="s">
        <v>246</v>
      </c>
      <c r="BC43" s="135" t="s">
        <v>246</v>
      </c>
    </row>
    <row r="44" spans="1:55" ht="15.75">
      <c r="A44" s="75" t="s">
        <v>145</v>
      </c>
      <c r="C44" s="6" t="s">
        <v>145</v>
      </c>
      <c r="D44" s="134" t="s">
        <v>295</v>
      </c>
      <c r="E44" s="134" t="s">
        <v>295</v>
      </c>
      <c r="F44" s="134" t="s">
        <v>295</v>
      </c>
      <c r="G44" s="134" t="s">
        <v>295</v>
      </c>
      <c r="H44" s="134" t="s">
        <v>246</v>
      </c>
      <c r="I44" s="134" t="s">
        <v>246</v>
      </c>
      <c r="J44" s="135" t="s">
        <v>246</v>
      </c>
      <c r="L44" s="6" t="s">
        <v>145</v>
      </c>
      <c r="M44" s="134" t="s">
        <v>295</v>
      </c>
      <c r="N44" s="134" t="s">
        <v>295</v>
      </c>
      <c r="O44" s="134" t="s">
        <v>246</v>
      </c>
      <c r="P44" s="134" t="s">
        <v>295</v>
      </c>
      <c r="Q44" s="134" t="s">
        <v>295</v>
      </c>
      <c r="R44" s="134" t="s">
        <v>295</v>
      </c>
      <c r="S44" s="135" t="s">
        <v>295</v>
      </c>
      <c r="U44" s="6" t="s">
        <v>145</v>
      </c>
      <c r="V44" s="134" t="s">
        <v>295</v>
      </c>
      <c r="W44" s="134" t="s">
        <v>246</v>
      </c>
      <c r="X44" s="134" t="s">
        <v>295</v>
      </c>
      <c r="Y44" s="134" t="s">
        <v>295</v>
      </c>
      <c r="Z44" s="134" t="s">
        <v>295</v>
      </c>
      <c r="AA44" s="134" t="s">
        <v>295</v>
      </c>
      <c r="AB44" s="135" t="s">
        <v>295</v>
      </c>
      <c r="AD44" s="6" t="s">
        <v>145</v>
      </c>
      <c r="AE44" s="134" t="s">
        <v>246</v>
      </c>
      <c r="AF44" s="134" t="s">
        <v>295</v>
      </c>
      <c r="AG44" s="134" t="s">
        <v>295</v>
      </c>
      <c r="AH44" s="134" t="s">
        <v>295</v>
      </c>
      <c r="AI44" s="134" t="s">
        <v>295</v>
      </c>
      <c r="AJ44" s="134" t="s">
        <v>246</v>
      </c>
      <c r="AK44" s="135" t="s">
        <v>246</v>
      </c>
      <c r="AM44" s="6" t="s">
        <v>145</v>
      </c>
      <c r="AN44" s="134" t="s">
        <v>246</v>
      </c>
      <c r="AO44" s="134" t="s">
        <v>295</v>
      </c>
      <c r="AP44" s="134" t="s">
        <v>295</v>
      </c>
      <c r="AQ44" s="134" t="s">
        <v>295</v>
      </c>
      <c r="AR44" s="134" t="s">
        <v>295</v>
      </c>
      <c r="AS44" s="134" t="s">
        <v>295</v>
      </c>
      <c r="AT44" s="135" t="s">
        <v>295</v>
      </c>
      <c r="AV44" s="6" t="s">
        <v>145</v>
      </c>
      <c r="AW44" s="134" t="s">
        <v>295</v>
      </c>
      <c r="AX44" s="134" t="s">
        <v>295</v>
      </c>
      <c r="AY44" s="134" t="s">
        <v>246</v>
      </c>
      <c r="AZ44" s="134" t="s">
        <v>295</v>
      </c>
      <c r="BA44" s="134" t="s">
        <v>295</v>
      </c>
      <c r="BB44" s="134" t="s">
        <v>246</v>
      </c>
      <c r="BC44" s="135" t="s">
        <v>246</v>
      </c>
    </row>
    <row r="45" spans="1:55" ht="16.5" thickBot="1">
      <c r="A45" s="75" t="s">
        <v>8</v>
      </c>
      <c r="C45" s="6" t="s">
        <v>8</v>
      </c>
      <c r="D45" s="138" t="s">
        <v>8</v>
      </c>
      <c r="E45" s="138" t="s">
        <v>8</v>
      </c>
      <c r="F45" s="138" t="s">
        <v>8</v>
      </c>
      <c r="G45" s="138" t="s">
        <v>8</v>
      </c>
      <c r="H45" s="138" t="s">
        <v>8</v>
      </c>
      <c r="I45" s="138" t="s">
        <v>8</v>
      </c>
      <c r="J45" s="139" t="s">
        <v>8</v>
      </c>
      <c r="L45" s="6" t="s">
        <v>8</v>
      </c>
      <c r="M45" s="138" t="s">
        <v>8</v>
      </c>
      <c r="N45" s="138" t="s">
        <v>8</v>
      </c>
      <c r="O45" s="138" t="s">
        <v>8</v>
      </c>
      <c r="P45" s="138" t="s">
        <v>8</v>
      </c>
      <c r="Q45" s="138" t="s">
        <v>8</v>
      </c>
      <c r="R45" s="138" t="s">
        <v>8</v>
      </c>
      <c r="S45" s="139" t="s">
        <v>8</v>
      </c>
      <c r="U45" s="6" t="s">
        <v>8</v>
      </c>
      <c r="V45" s="138" t="s">
        <v>8</v>
      </c>
      <c r="W45" s="138" t="s">
        <v>8</v>
      </c>
      <c r="X45" s="138" t="s">
        <v>8</v>
      </c>
      <c r="Y45" s="138" t="s">
        <v>8</v>
      </c>
      <c r="Z45" s="138" t="s">
        <v>8</v>
      </c>
      <c r="AA45" s="138" t="s">
        <v>8</v>
      </c>
      <c r="AB45" s="139" t="s">
        <v>8</v>
      </c>
      <c r="AD45" s="6" t="s">
        <v>8</v>
      </c>
      <c r="AE45" s="138" t="s">
        <v>8</v>
      </c>
      <c r="AF45" s="138" t="s">
        <v>8</v>
      </c>
      <c r="AG45" s="138" t="s">
        <v>8</v>
      </c>
      <c r="AH45" s="138" t="s">
        <v>8</v>
      </c>
      <c r="AI45" s="138" t="s">
        <v>8</v>
      </c>
      <c r="AJ45" s="138" t="s">
        <v>8</v>
      </c>
      <c r="AK45" s="139" t="s">
        <v>8</v>
      </c>
      <c r="AM45" s="6" t="s">
        <v>8</v>
      </c>
      <c r="AN45" s="138" t="s">
        <v>8</v>
      </c>
      <c r="AO45" s="138" t="s">
        <v>8</v>
      </c>
      <c r="AP45" s="138" t="s">
        <v>8</v>
      </c>
      <c r="AQ45" s="138" t="s">
        <v>8</v>
      </c>
      <c r="AR45" s="138" t="s">
        <v>8</v>
      </c>
      <c r="AS45" s="138" t="s">
        <v>8</v>
      </c>
      <c r="AT45" s="139" t="s">
        <v>8</v>
      </c>
      <c r="AV45" s="6" t="s">
        <v>8</v>
      </c>
      <c r="AW45" s="138" t="s">
        <v>8</v>
      </c>
      <c r="AX45" s="138" t="s">
        <v>8</v>
      </c>
      <c r="AY45" s="138" t="s">
        <v>8</v>
      </c>
      <c r="AZ45" s="138" t="s">
        <v>8</v>
      </c>
      <c r="BA45" s="138" t="s">
        <v>8</v>
      </c>
      <c r="BB45" s="138" t="s">
        <v>8</v>
      </c>
      <c r="BC45" s="139" t="s">
        <v>8</v>
      </c>
    </row>
    <row r="46" spans="1:55" ht="15.75">
      <c r="A46" s="81" t="s">
        <v>14</v>
      </c>
      <c r="C46" s="9" t="s">
        <v>14</v>
      </c>
      <c r="D46" s="140" t="s">
        <v>8</v>
      </c>
      <c r="E46" s="140" t="s">
        <v>8</v>
      </c>
      <c r="F46" s="140" t="s">
        <v>8</v>
      </c>
      <c r="G46" s="140" t="s">
        <v>8</v>
      </c>
      <c r="H46" s="140" t="s">
        <v>8</v>
      </c>
      <c r="I46" s="140" t="s">
        <v>8</v>
      </c>
      <c r="J46" s="141" t="s">
        <v>8</v>
      </c>
      <c r="L46" s="9" t="s">
        <v>14</v>
      </c>
      <c r="M46" s="140" t="s">
        <v>8</v>
      </c>
      <c r="N46" s="140" t="s">
        <v>8</v>
      </c>
      <c r="O46" s="140" t="s">
        <v>8</v>
      </c>
      <c r="P46" s="140" t="s">
        <v>8</v>
      </c>
      <c r="Q46" s="140" t="s">
        <v>8</v>
      </c>
      <c r="R46" s="140" t="s">
        <v>8</v>
      </c>
      <c r="S46" s="141" t="s">
        <v>8</v>
      </c>
      <c r="U46" s="9" t="s">
        <v>14</v>
      </c>
      <c r="V46" s="140" t="s">
        <v>8</v>
      </c>
      <c r="W46" s="140" t="s">
        <v>8</v>
      </c>
      <c r="X46" s="140" t="s">
        <v>8</v>
      </c>
      <c r="Y46" s="140" t="s">
        <v>8</v>
      </c>
      <c r="Z46" s="140" t="s">
        <v>8</v>
      </c>
      <c r="AA46" s="140" t="s">
        <v>8</v>
      </c>
      <c r="AB46" s="141" t="s">
        <v>8</v>
      </c>
      <c r="AD46" s="9" t="s">
        <v>14</v>
      </c>
      <c r="AE46" s="140" t="s">
        <v>8</v>
      </c>
      <c r="AF46" s="140" t="s">
        <v>8</v>
      </c>
      <c r="AG46" s="140" t="s">
        <v>8</v>
      </c>
      <c r="AH46" s="140" t="s">
        <v>8</v>
      </c>
      <c r="AI46" s="140" t="s">
        <v>8</v>
      </c>
      <c r="AJ46" s="140" t="s">
        <v>8</v>
      </c>
      <c r="AK46" s="141" t="s">
        <v>8</v>
      </c>
      <c r="AM46" s="9" t="s">
        <v>14</v>
      </c>
      <c r="AN46" s="140" t="s">
        <v>8</v>
      </c>
      <c r="AO46" s="140" t="s">
        <v>8</v>
      </c>
      <c r="AP46" s="140" t="s">
        <v>8</v>
      </c>
      <c r="AQ46" s="140" t="s">
        <v>8</v>
      </c>
      <c r="AR46" s="140" t="s">
        <v>8</v>
      </c>
      <c r="AS46" s="140" t="s">
        <v>8</v>
      </c>
      <c r="AT46" s="141" t="s">
        <v>8</v>
      </c>
      <c r="AV46" s="9" t="s">
        <v>14</v>
      </c>
      <c r="AW46" s="140" t="s">
        <v>8</v>
      </c>
      <c r="AX46" s="140" t="s">
        <v>8</v>
      </c>
      <c r="AY46" s="140" t="s">
        <v>8</v>
      </c>
      <c r="AZ46" s="140" t="s">
        <v>8</v>
      </c>
      <c r="BA46" s="140" t="s">
        <v>8</v>
      </c>
      <c r="BB46" s="140" t="s">
        <v>8</v>
      </c>
      <c r="BC46" s="141" t="s">
        <v>8</v>
      </c>
    </row>
    <row r="47" spans="1:55" ht="15.75">
      <c r="A47" s="75"/>
      <c r="C47" s="6"/>
      <c r="D47" s="126" t="s">
        <v>8</v>
      </c>
      <c r="E47" s="126" t="s">
        <v>8</v>
      </c>
      <c r="F47" s="126" t="s">
        <v>8</v>
      </c>
      <c r="G47" s="126" t="s">
        <v>8</v>
      </c>
      <c r="H47" s="126" t="s">
        <v>8</v>
      </c>
      <c r="I47" s="126" t="s">
        <v>8</v>
      </c>
      <c r="J47" s="127" t="s">
        <v>8</v>
      </c>
      <c r="L47" s="6"/>
      <c r="M47" s="126" t="s">
        <v>8</v>
      </c>
      <c r="N47" s="126" t="s">
        <v>8</v>
      </c>
      <c r="O47" s="126" t="s">
        <v>8</v>
      </c>
      <c r="P47" s="126" t="s">
        <v>8</v>
      </c>
      <c r="Q47" s="126" t="s">
        <v>8</v>
      </c>
      <c r="R47" s="126" t="s">
        <v>8</v>
      </c>
      <c r="S47" s="127" t="s">
        <v>8</v>
      </c>
      <c r="U47" s="6"/>
      <c r="V47" s="126" t="s">
        <v>8</v>
      </c>
      <c r="W47" s="126" t="s">
        <v>8</v>
      </c>
      <c r="X47" s="126" t="s">
        <v>8</v>
      </c>
      <c r="Y47" s="126" t="s">
        <v>8</v>
      </c>
      <c r="Z47" s="126" t="s">
        <v>8</v>
      </c>
      <c r="AA47" s="126" t="s">
        <v>8</v>
      </c>
      <c r="AB47" s="127" t="s">
        <v>8</v>
      </c>
      <c r="AD47" s="6"/>
      <c r="AE47" s="126" t="s">
        <v>8</v>
      </c>
      <c r="AF47" s="126" t="s">
        <v>8</v>
      </c>
      <c r="AG47" s="126" t="s">
        <v>8</v>
      </c>
      <c r="AH47" s="126" t="s">
        <v>8</v>
      </c>
      <c r="AI47" s="126" t="s">
        <v>8</v>
      </c>
      <c r="AJ47" s="126" t="s">
        <v>8</v>
      </c>
      <c r="AK47" s="127" t="s">
        <v>8</v>
      </c>
      <c r="AM47" s="6"/>
      <c r="AN47" s="126" t="s">
        <v>8</v>
      </c>
      <c r="AO47" s="126" t="s">
        <v>8</v>
      </c>
      <c r="AP47" s="126" t="s">
        <v>8</v>
      </c>
      <c r="AQ47" s="126" t="s">
        <v>8</v>
      </c>
      <c r="AR47" s="126" t="s">
        <v>8</v>
      </c>
      <c r="AS47" s="126" t="s">
        <v>8</v>
      </c>
      <c r="AT47" s="127" t="s">
        <v>8</v>
      </c>
      <c r="AV47" s="6"/>
      <c r="AW47" s="126" t="s">
        <v>8</v>
      </c>
      <c r="AX47" s="126" t="s">
        <v>8</v>
      </c>
      <c r="AY47" s="126" t="s">
        <v>8</v>
      </c>
      <c r="AZ47" s="126" t="s">
        <v>8</v>
      </c>
      <c r="BA47" s="126" t="s">
        <v>8</v>
      </c>
      <c r="BB47" s="126" t="s">
        <v>8</v>
      </c>
      <c r="BC47" s="127" t="s">
        <v>8</v>
      </c>
    </row>
    <row r="48" spans="1:55" ht="18.75">
      <c r="A48" s="75" t="s">
        <v>180</v>
      </c>
      <c r="C48" s="6" t="s">
        <v>180</v>
      </c>
      <c r="D48" s="142">
        <v>3.876142984125104</v>
      </c>
      <c r="E48" s="142">
        <v>11.311816472856346</v>
      </c>
      <c r="F48" s="142">
        <v>13.436723126144987</v>
      </c>
      <c r="G48" s="142">
        <v>16.059734281288538</v>
      </c>
      <c r="H48" s="142">
        <v>19.441396997028097</v>
      </c>
      <c r="I48" s="142">
        <v>53.56358022826382</v>
      </c>
      <c r="J48" s="143">
        <v>61.09541189405087</v>
      </c>
      <c r="K48" s="120"/>
      <c r="L48" s="6" t="s">
        <v>180</v>
      </c>
      <c r="M48" s="142">
        <v>3.422345486102618E-22</v>
      </c>
      <c r="N48" s="142">
        <v>0.04152591264311783</v>
      </c>
      <c r="O48" s="142">
        <v>6.538729159837871</v>
      </c>
      <c r="P48" s="142">
        <v>0.2160647038191311</v>
      </c>
      <c r="Q48" s="142">
        <v>4.150864003699491</v>
      </c>
      <c r="R48" s="142">
        <v>16.93096882610082</v>
      </c>
      <c r="S48" s="143">
        <v>16.98597980936084</v>
      </c>
      <c r="T48" s="120"/>
      <c r="U48" s="6" t="s">
        <v>180</v>
      </c>
      <c r="V48" s="142">
        <v>1.9056500973097256E-21</v>
      </c>
      <c r="W48" s="142">
        <v>14.787308393164013</v>
      </c>
      <c r="X48" s="142">
        <v>19.64193888401355</v>
      </c>
      <c r="Y48" s="142">
        <v>3.6873316029487384</v>
      </c>
      <c r="Z48" s="142">
        <v>9.031008487804277</v>
      </c>
      <c r="AA48" s="142">
        <v>48.26078076366356</v>
      </c>
      <c r="AB48" s="143">
        <v>48.292830982878726</v>
      </c>
      <c r="AC48" s="120"/>
      <c r="AD48" s="6" t="s">
        <v>180</v>
      </c>
      <c r="AE48" s="142" t="s">
        <v>246</v>
      </c>
      <c r="AF48" s="142">
        <v>2.855256497806387</v>
      </c>
      <c r="AG48" s="142">
        <v>10.58626713173765</v>
      </c>
      <c r="AH48" s="142">
        <v>3.064541205154044</v>
      </c>
      <c r="AI48" s="142">
        <v>2.2721465323528627E-23</v>
      </c>
      <c r="AJ48" s="142">
        <v>18.828744769894513</v>
      </c>
      <c r="AK48" s="143">
        <v>18.828744769894513</v>
      </c>
      <c r="AL48" s="120"/>
      <c r="AM48" s="6" t="s">
        <v>180</v>
      </c>
      <c r="AN48" s="142" t="s">
        <v>246</v>
      </c>
      <c r="AO48" s="142">
        <v>0.10283328651308304</v>
      </c>
      <c r="AP48" s="142">
        <v>0.5556880460096396</v>
      </c>
      <c r="AQ48" s="142">
        <v>0.05598178828405165</v>
      </c>
      <c r="AR48" s="142">
        <v>0.20701157073577328</v>
      </c>
      <c r="AS48" s="142">
        <v>4.880313180656033E-24</v>
      </c>
      <c r="AT48" s="143">
        <v>4.880313180656033E-24</v>
      </c>
      <c r="AU48" s="120"/>
      <c r="AV48" s="6" t="s">
        <v>180</v>
      </c>
      <c r="AW48" s="142">
        <v>3.9989764330908404</v>
      </c>
      <c r="AX48" s="142">
        <v>27.42181238625138</v>
      </c>
      <c r="AY48" s="142">
        <v>37.935550082318464</v>
      </c>
      <c r="AZ48" s="142">
        <v>28.75272268664741</v>
      </c>
      <c r="BA48" s="142">
        <v>30.931161608797353</v>
      </c>
      <c r="BB48" s="142">
        <v>124.25780237724368</v>
      </c>
      <c r="BC48" s="143">
        <v>133.97335785074836</v>
      </c>
    </row>
    <row r="49" spans="1:55" ht="15.75">
      <c r="A49" s="75" t="s">
        <v>15</v>
      </c>
      <c r="C49" s="6" t="s">
        <v>15</v>
      </c>
      <c r="D49" s="126">
        <v>3</v>
      </c>
      <c r="E49" s="126">
        <v>6</v>
      </c>
      <c r="F49" s="126">
        <v>10</v>
      </c>
      <c r="G49" s="126">
        <v>10</v>
      </c>
      <c r="H49" s="126">
        <v>3</v>
      </c>
      <c r="I49" s="126">
        <v>24</v>
      </c>
      <c r="J49" s="127">
        <v>26</v>
      </c>
      <c r="K49" s="120"/>
      <c r="L49" s="6" t="s">
        <v>15</v>
      </c>
      <c r="M49" s="126">
        <v>1</v>
      </c>
      <c r="N49" s="126">
        <v>1</v>
      </c>
      <c r="O49" s="126">
        <v>3</v>
      </c>
      <c r="P49" s="126">
        <v>3</v>
      </c>
      <c r="Q49" s="126">
        <v>1</v>
      </c>
      <c r="R49" s="126">
        <v>12</v>
      </c>
      <c r="S49" s="127">
        <v>12</v>
      </c>
      <c r="T49" s="120"/>
      <c r="U49" s="6" t="s">
        <v>15</v>
      </c>
      <c r="V49" s="126">
        <v>1</v>
      </c>
      <c r="W49" s="126">
        <v>3</v>
      </c>
      <c r="X49" s="126">
        <v>3</v>
      </c>
      <c r="Y49" s="126">
        <v>1</v>
      </c>
      <c r="Z49" s="126">
        <v>1</v>
      </c>
      <c r="AA49" s="126">
        <v>12</v>
      </c>
      <c r="AB49" s="127">
        <v>12</v>
      </c>
      <c r="AC49" s="120"/>
      <c r="AD49" s="6" t="s">
        <v>15</v>
      </c>
      <c r="AE49" s="126" t="s">
        <v>246</v>
      </c>
      <c r="AF49" s="126">
        <v>1</v>
      </c>
      <c r="AG49" s="126">
        <v>3</v>
      </c>
      <c r="AH49" s="126">
        <v>1</v>
      </c>
      <c r="AI49" s="126">
        <v>1</v>
      </c>
      <c r="AJ49" s="126">
        <v>8</v>
      </c>
      <c r="AK49" s="127">
        <v>8</v>
      </c>
      <c r="AL49" s="120"/>
      <c r="AM49" s="6" t="s">
        <v>15</v>
      </c>
      <c r="AN49" s="126" t="s">
        <v>246</v>
      </c>
      <c r="AO49" s="126">
        <v>1</v>
      </c>
      <c r="AP49" s="126">
        <v>1</v>
      </c>
      <c r="AQ49" s="126">
        <v>1</v>
      </c>
      <c r="AR49" s="126">
        <v>1</v>
      </c>
      <c r="AS49" s="126">
        <v>1</v>
      </c>
      <c r="AT49" s="127">
        <v>1</v>
      </c>
      <c r="AU49" s="120"/>
      <c r="AV49" s="6" t="s">
        <v>15</v>
      </c>
      <c r="AW49" s="126">
        <v>3</v>
      </c>
      <c r="AX49" s="126">
        <v>16</v>
      </c>
      <c r="AY49" s="126">
        <v>22</v>
      </c>
      <c r="AZ49" s="126">
        <v>17</v>
      </c>
      <c r="BA49" s="126">
        <v>8</v>
      </c>
      <c r="BB49" s="126">
        <v>40</v>
      </c>
      <c r="BC49" s="127">
        <v>42</v>
      </c>
    </row>
    <row r="50" spans="1:55" ht="18.75">
      <c r="A50" s="75" t="s">
        <v>37</v>
      </c>
      <c r="C50" s="6" t="s">
        <v>37</v>
      </c>
      <c r="D50" s="144">
        <v>0.27515278541292654</v>
      </c>
      <c r="E50" s="144">
        <v>0.07920437171861254</v>
      </c>
      <c r="F50" s="144">
        <v>0.20026835264529155</v>
      </c>
      <c r="G50" s="144">
        <v>0.09793515861701761</v>
      </c>
      <c r="H50" s="144">
        <v>0.0002215559769791177</v>
      </c>
      <c r="I50" s="144">
        <v>0.0004872106175977466</v>
      </c>
      <c r="J50" s="145">
        <v>0.00011926254448122597</v>
      </c>
      <c r="K50" s="120"/>
      <c r="L50" s="6" t="s">
        <v>37</v>
      </c>
      <c r="M50" s="144">
        <v>0.9999999999852395</v>
      </c>
      <c r="N50" s="144">
        <v>0.8385261430933393</v>
      </c>
      <c r="O50" s="144">
        <v>0.0881475714663412</v>
      </c>
      <c r="P50" s="144">
        <v>0.9749551657719604</v>
      </c>
      <c r="Q50" s="144">
        <v>0.0416132853615071</v>
      </c>
      <c r="R50" s="144">
        <v>0.1522125368722105</v>
      </c>
      <c r="S50" s="145">
        <v>0.15012546443917</v>
      </c>
      <c r="T50" s="120"/>
      <c r="U50" s="6" t="s">
        <v>37</v>
      </c>
      <c r="V50" s="144">
        <v>0.9999999999651693</v>
      </c>
      <c r="W50" s="144">
        <v>0.0020077316651002344</v>
      </c>
      <c r="X50" s="144">
        <v>0.00020135652769959336</v>
      </c>
      <c r="Y50" s="144">
        <v>0.054827264291914535</v>
      </c>
      <c r="Z50" s="144">
        <v>0.002654380025196801</v>
      </c>
      <c r="AA50" s="144">
        <v>2.8153404954720087E-06</v>
      </c>
      <c r="AB50" s="145">
        <v>2.7793663812217604E-06</v>
      </c>
      <c r="AC50" s="120"/>
      <c r="AD50" s="6" t="s">
        <v>37</v>
      </c>
      <c r="AE50" s="144" t="s">
        <v>246</v>
      </c>
      <c r="AF50" s="144">
        <v>0.09107571185882468</v>
      </c>
      <c r="AG50" s="144">
        <v>0.014186972476927946</v>
      </c>
      <c r="AH50" s="144">
        <v>0.08001774769668324</v>
      </c>
      <c r="AI50" s="144">
        <v>0.9999999999961967</v>
      </c>
      <c r="AJ50" s="144">
        <v>0.015802843838071026</v>
      </c>
      <c r="AK50" s="145">
        <v>0.015802843838071026</v>
      </c>
      <c r="AL50" s="120"/>
      <c r="AM50" s="6" t="s">
        <v>37</v>
      </c>
      <c r="AN50" s="144" t="s">
        <v>246</v>
      </c>
      <c r="AO50" s="144">
        <v>0.7484557127643582</v>
      </c>
      <c r="AP50" s="144">
        <v>0.4560028304823587</v>
      </c>
      <c r="AQ50" s="144">
        <v>0.8129634667322962</v>
      </c>
      <c r="AR50" s="144">
        <v>0.6491198559010217</v>
      </c>
      <c r="AS50" s="144">
        <v>0.9999999999982374</v>
      </c>
      <c r="AT50" s="145">
        <v>0.9999999999982374</v>
      </c>
      <c r="AU50" s="120"/>
      <c r="AV50" s="6" t="s">
        <v>37</v>
      </c>
      <c r="AW50" s="144">
        <v>0.2615746778969053</v>
      </c>
      <c r="AX50" s="144">
        <v>0.03702622192724936</v>
      </c>
      <c r="AY50" s="144">
        <v>0.018629218630046282</v>
      </c>
      <c r="AZ50" s="144">
        <v>0.03687540167976811</v>
      </c>
      <c r="BA50" s="144">
        <v>0.00014452239848499653</v>
      </c>
      <c r="BB50" s="144">
        <v>1.4441788692076008E-10</v>
      </c>
      <c r="BC50" s="145">
        <v>1.5560038218206903E-11</v>
      </c>
    </row>
    <row r="51" spans="1:55" ht="15.75">
      <c r="A51" s="75"/>
      <c r="C51" s="6"/>
      <c r="D51" s="126" t="s">
        <v>8</v>
      </c>
      <c r="E51" s="126" t="s">
        <v>8</v>
      </c>
      <c r="F51" s="126" t="s">
        <v>8</v>
      </c>
      <c r="G51" s="126" t="s">
        <v>8</v>
      </c>
      <c r="H51" s="126" t="s">
        <v>8</v>
      </c>
      <c r="I51" s="126" t="s">
        <v>8</v>
      </c>
      <c r="J51" s="127" t="s">
        <v>8</v>
      </c>
      <c r="K51" s="120"/>
      <c r="L51" s="6"/>
      <c r="M51" s="126" t="s">
        <v>8</v>
      </c>
      <c r="N51" s="126" t="s">
        <v>8</v>
      </c>
      <c r="O51" s="126" t="s">
        <v>8</v>
      </c>
      <c r="P51" s="126" t="s">
        <v>8</v>
      </c>
      <c r="Q51" s="126" t="s">
        <v>8</v>
      </c>
      <c r="R51" s="126" t="s">
        <v>8</v>
      </c>
      <c r="S51" s="127" t="s">
        <v>8</v>
      </c>
      <c r="T51" s="120"/>
      <c r="U51" s="6"/>
      <c r="V51" s="126" t="s">
        <v>8</v>
      </c>
      <c r="W51" s="126" t="s">
        <v>8</v>
      </c>
      <c r="X51" s="126" t="s">
        <v>8</v>
      </c>
      <c r="Y51" s="126" t="s">
        <v>8</v>
      </c>
      <c r="Z51" s="126" t="s">
        <v>8</v>
      </c>
      <c r="AA51" s="126" t="s">
        <v>8</v>
      </c>
      <c r="AB51" s="127" t="s">
        <v>8</v>
      </c>
      <c r="AC51" s="120"/>
      <c r="AD51" s="6"/>
      <c r="AE51" s="126" t="s">
        <v>8</v>
      </c>
      <c r="AF51" s="126" t="s">
        <v>8</v>
      </c>
      <c r="AG51" s="126" t="s">
        <v>8</v>
      </c>
      <c r="AH51" s="126" t="s">
        <v>8</v>
      </c>
      <c r="AI51" s="126" t="s">
        <v>8</v>
      </c>
      <c r="AJ51" s="126" t="s">
        <v>8</v>
      </c>
      <c r="AK51" s="127" t="s">
        <v>8</v>
      </c>
      <c r="AL51" s="120"/>
      <c r="AM51" s="6"/>
      <c r="AN51" s="126" t="s">
        <v>8</v>
      </c>
      <c r="AO51" s="126" t="s">
        <v>8</v>
      </c>
      <c r="AP51" s="126" t="s">
        <v>8</v>
      </c>
      <c r="AQ51" s="126" t="s">
        <v>8</v>
      </c>
      <c r="AR51" s="126" t="s">
        <v>8</v>
      </c>
      <c r="AS51" s="126" t="s">
        <v>8</v>
      </c>
      <c r="AT51" s="127" t="s">
        <v>8</v>
      </c>
      <c r="AU51" s="120"/>
      <c r="AV51" s="6"/>
      <c r="AW51" s="126" t="s">
        <v>8</v>
      </c>
      <c r="AX51" s="126" t="s">
        <v>8</v>
      </c>
      <c r="AY51" s="126" t="s">
        <v>8</v>
      </c>
      <c r="AZ51" s="126" t="s">
        <v>8</v>
      </c>
      <c r="BA51" s="126" t="s">
        <v>8</v>
      </c>
      <c r="BB51" s="126" t="s">
        <v>8</v>
      </c>
      <c r="BC51" s="127" t="s">
        <v>8</v>
      </c>
    </row>
    <row r="52" spans="1:55" ht="15.75">
      <c r="A52" s="75" t="s">
        <v>176</v>
      </c>
      <c r="C52" s="6" t="s">
        <v>176</v>
      </c>
      <c r="D52" s="142">
        <v>58.30510241882069</v>
      </c>
      <c r="E52" s="142">
        <v>63.181719280426655</v>
      </c>
      <c r="F52" s="142">
        <v>82.70620874323546</v>
      </c>
      <c r="G52" s="142">
        <v>65.91715003598252</v>
      </c>
      <c r="H52" s="142">
        <v>46.279826233458024</v>
      </c>
      <c r="I52" s="142">
        <v>142.0404838804464</v>
      </c>
      <c r="J52" s="143">
        <v>153.30408971371762</v>
      </c>
      <c r="K52" s="120"/>
      <c r="L52" s="6" t="s">
        <v>176</v>
      </c>
      <c r="M52" s="142">
        <v>0.5843945353038009</v>
      </c>
      <c r="N52" s="142">
        <v>69.43468041524304</v>
      </c>
      <c r="O52" s="142">
        <v>59.253018359106214</v>
      </c>
      <c r="P52" s="142">
        <v>43.75734381621544</v>
      </c>
      <c r="Q52" s="142">
        <v>29.324146375616486</v>
      </c>
      <c r="R52" s="142">
        <v>105.74322660508543</v>
      </c>
      <c r="S52" s="143">
        <v>105.74459315658989</v>
      </c>
      <c r="T52" s="120"/>
      <c r="U52" s="6" t="s">
        <v>176</v>
      </c>
      <c r="V52" s="142">
        <v>0.10495106120601416</v>
      </c>
      <c r="W52" s="142">
        <v>74.52401838576075</v>
      </c>
      <c r="X52" s="142">
        <v>80.20841313007222</v>
      </c>
      <c r="Y52" s="142">
        <v>42.26016289270556</v>
      </c>
      <c r="Z52" s="142">
        <v>22.882818969940164</v>
      </c>
      <c r="AA52" s="142">
        <v>145.39878590091732</v>
      </c>
      <c r="AB52" s="143">
        <v>145.43320469006702</v>
      </c>
      <c r="AC52" s="120"/>
      <c r="AD52" s="6" t="s">
        <v>176</v>
      </c>
      <c r="AE52" s="142" t="s">
        <v>246</v>
      </c>
      <c r="AF52" s="142">
        <v>47.73147031751471</v>
      </c>
      <c r="AG52" s="142">
        <v>67.29952240991173</v>
      </c>
      <c r="AH52" s="142">
        <v>29.332830557436992</v>
      </c>
      <c r="AI52" s="142">
        <v>14.03274972418295</v>
      </c>
      <c r="AJ52" s="142">
        <v>93.43725624341437</v>
      </c>
      <c r="AK52" s="143">
        <v>93.43725624341437</v>
      </c>
      <c r="AL52" s="120"/>
      <c r="AM52" s="6" t="s">
        <v>176</v>
      </c>
      <c r="AN52" s="142" t="s">
        <v>246</v>
      </c>
      <c r="AO52" s="142">
        <v>15.935956078424148</v>
      </c>
      <c r="AP52" s="142">
        <v>12.126203891180879</v>
      </c>
      <c r="AQ52" s="142">
        <v>27.501060704974492</v>
      </c>
      <c r="AR52" s="142">
        <v>1.8829382915347357</v>
      </c>
      <c r="AS52" s="142">
        <v>37.815223259663064</v>
      </c>
      <c r="AT52" s="143">
        <v>37.815223259663064</v>
      </c>
      <c r="AU52" s="120"/>
      <c r="AV52" s="6" t="s">
        <v>176</v>
      </c>
      <c r="AW52" s="142">
        <v>58.2788890064378</v>
      </c>
      <c r="AX52" s="142">
        <v>105.77886305511457</v>
      </c>
      <c r="AY52" s="142">
        <v>128.08367323977646</v>
      </c>
      <c r="AZ52" s="142">
        <v>80.5129686385933</v>
      </c>
      <c r="BA52" s="142">
        <v>72.26372301311739</v>
      </c>
      <c r="BB52" s="142">
        <v>228.36072676178316</v>
      </c>
      <c r="BC52" s="143">
        <v>239.23264118181186</v>
      </c>
    </row>
    <row r="53" spans="1:55" ht="15.75">
      <c r="A53" s="75" t="s">
        <v>15</v>
      </c>
      <c r="C53" s="6" t="s">
        <v>15</v>
      </c>
      <c r="D53" s="134">
        <v>104</v>
      </c>
      <c r="E53" s="134">
        <v>95</v>
      </c>
      <c r="F53" s="134">
        <v>75</v>
      </c>
      <c r="G53" s="134">
        <v>62</v>
      </c>
      <c r="H53" s="134">
        <v>30</v>
      </c>
      <c r="I53" s="134">
        <v>98</v>
      </c>
      <c r="J53" s="135">
        <v>122</v>
      </c>
      <c r="K53" s="120"/>
      <c r="L53" s="6" t="s">
        <v>15</v>
      </c>
      <c r="M53" s="134">
        <v>26</v>
      </c>
      <c r="N53" s="134">
        <v>96</v>
      </c>
      <c r="O53" s="134">
        <v>78</v>
      </c>
      <c r="P53" s="134">
        <v>52</v>
      </c>
      <c r="Q53" s="134">
        <v>30</v>
      </c>
      <c r="R53" s="134">
        <v>96</v>
      </c>
      <c r="S53" s="135">
        <v>105</v>
      </c>
      <c r="T53" s="120"/>
      <c r="U53" s="6" t="s">
        <v>15</v>
      </c>
      <c r="V53" s="134">
        <v>10</v>
      </c>
      <c r="W53" s="134">
        <v>98</v>
      </c>
      <c r="X53" s="134">
        <v>80</v>
      </c>
      <c r="Y53" s="134">
        <v>57</v>
      </c>
      <c r="Z53" s="134">
        <v>33</v>
      </c>
      <c r="AA53" s="134">
        <v>101</v>
      </c>
      <c r="AB53" s="135">
        <v>104</v>
      </c>
      <c r="AC53" s="120"/>
      <c r="AD53" s="6" t="s">
        <v>15</v>
      </c>
      <c r="AE53" s="134" t="s">
        <v>246</v>
      </c>
      <c r="AF53" s="134">
        <v>93</v>
      </c>
      <c r="AG53" s="134">
        <v>79</v>
      </c>
      <c r="AH53" s="134">
        <v>56</v>
      </c>
      <c r="AI53" s="134">
        <v>24</v>
      </c>
      <c r="AJ53" s="134">
        <v>97</v>
      </c>
      <c r="AK53" s="135">
        <v>97</v>
      </c>
      <c r="AL53" s="120"/>
      <c r="AM53" s="6" t="s">
        <v>15</v>
      </c>
      <c r="AN53" s="134" t="s">
        <v>246</v>
      </c>
      <c r="AO53" s="134">
        <v>52</v>
      </c>
      <c r="AP53" s="134">
        <v>53</v>
      </c>
      <c r="AQ53" s="134">
        <v>52</v>
      </c>
      <c r="AR53" s="134">
        <v>15</v>
      </c>
      <c r="AS53" s="134">
        <v>78</v>
      </c>
      <c r="AT53" s="135">
        <v>78</v>
      </c>
      <c r="AU53" s="120"/>
      <c r="AV53" s="6" t="s">
        <v>15</v>
      </c>
      <c r="AW53" s="134">
        <v>104</v>
      </c>
      <c r="AX53" s="134">
        <v>99</v>
      </c>
      <c r="AY53" s="134">
        <v>81</v>
      </c>
      <c r="AZ53" s="134">
        <v>62</v>
      </c>
      <c r="BA53" s="134">
        <v>33</v>
      </c>
      <c r="BB53" s="134">
        <v>102</v>
      </c>
      <c r="BC53" s="135">
        <v>126</v>
      </c>
    </row>
    <row r="54" spans="1:55" ht="18.75">
      <c r="A54" s="75" t="s">
        <v>38</v>
      </c>
      <c r="C54" s="6" t="s">
        <v>38</v>
      </c>
      <c r="D54" s="144">
        <v>0.9999144822455324</v>
      </c>
      <c r="E54" s="144">
        <v>0.9950930927211413</v>
      </c>
      <c r="F54" s="144">
        <v>0.25370303225141433</v>
      </c>
      <c r="G54" s="144">
        <v>0.3430218379914623</v>
      </c>
      <c r="H54" s="144">
        <v>0.02921651642518077</v>
      </c>
      <c r="I54" s="144">
        <v>0.0024370300594748614</v>
      </c>
      <c r="J54" s="145">
        <v>0.028965307072410518</v>
      </c>
      <c r="K54" s="120"/>
      <c r="L54" s="6" t="s">
        <v>38</v>
      </c>
      <c r="M54" s="144">
        <v>1</v>
      </c>
      <c r="N54" s="144">
        <v>0.9812465554329093</v>
      </c>
      <c r="O54" s="144">
        <v>0.9437392223921974</v>
      </c>
      <c r="P54" s="144">
        <v>0.7849652840753806</v>
      </c>
      <c r="Q54" s="144">
        <v>0.5006202766625475</v>
      </c>
      <c r="R54" s="144">
        <v>0.23317603434768575</v>
      </c>
      <c r="S54" s="145">
        <v>0.4612603336219071</v>
      </c>
      <c r="T54" s="120"/>
      <c r="U54" s="6" t="s">
        <v>38</v>
      </c>
      <c r="V54" s="144">
        <v>0.9999999968258801</v>
      </c>
      <c r="W54" s="144">
        <v>0.9628379791466842</v>
      </c>
      <c r="X54" s="144">
        <v>0.47242046946520067</v>
      </c>
      <c r="Y54" s="144">
        <v>0.9275157455712187</v>
      </c>
      <c r="Z54" s="144">
        <v>0.9061195267998347</v>
      </c>
      <c r="AA54" s="144">
        <v>0.002539816722986804</v>
      </c>
      <c r="AB54" s="145">
        <v>0.004580471378380027</v>
      </c>
      <c r="AC54" s="120"/>
      <c r="AD54" s="6" t="s">
        <v>38</v>
      </c>
      <c r="AE54" s="144" t="s">
        <v>246</v>
      </c>
      <c r="AF54" s="144">
        <v>0.9999736168573656</v>
      </c>
      <c r="AG54" s="144">
        <v>0.8231592805245116</v>
      </c>
      <c r="AH54" s="144">
        <v>0.998750549573282</v>
      </c>
      <c r="AI54" s="144">
        <v>0.9459072412209285</v>
      </c>
      <c r="AJ54" s="144">
        <v>0.5835389475332805</v>
      </c>
      <c r="AK54" s="145">
        <v>0.5835389475332805</v>
      </c>
      <c r="AL54" s="120"/>
      <c r="AM54" s="6" t="s">
        <v>38</v>
      </c>
      <c r="AN54" s="144" t="s">
        <v>246</v>
      </c>
      <c r="AO54" s="144">
        <v>0.9999996701468762</v>
      </c>
      <c r="AP54" s="144">
        <v>0.9999999992134677</v>
      </c>
      <c r="AQ54" s="144">
        <v>0.9979382100422199</v>
      </c>
      <c r="AR54" s="144">
        <v>0.999980148988393</v>
      </c>
      <c r="AS54" s="144">
        <v>0.9999654754806173</v>
      </c>
      <c r="AT54" s="145">
        <v>0.9999654754806173</v>
      </c>
      <c r="AU54" s="120"/>
      <c r="AV54" s="6" t="s">
        <v>38</v>
      </c>
      <c r="AW54" s="144">
        <v>0.99991539937236</v>
      </c>
      <c r="AX54" s="144">
        <v>0.30211996092523735</v>
      </c>
      <c r="AY54" s="144">
        <v>0.0006700609803601422</v>
      </c>
      <c r="AZ54" s="144">
        <v>0.05710762220666226</v>
      </c>
      <c r="BA54" s="144">
        <v>9.334452757249331E-05</v>
      </c>
      <c r="BB54" s="144">
        <v>1.1318935640585612E-11</v>
      </c>
      <c r="BC54" s="145">
        <v>5.4623021661370785E-09</v>
      </c>
    </row>
    <row r="55" spans="1:55" ht="15.75">
      <c r="A55" s="79"/>
      <c r="C55" s="6"/>
      <c r="D55" s="144" t="s">
        <v>8</v>
      </c>
      <c r="E55" s="144" t="s">
        <v>8</v>
      </c>
      <c r="F55" s="144" t="s">
        <v>8</v>
      </c>
      <c r="G55" s="144" t="s">
        <v>8</v>
      </c>
      <c r="H55" s="144" t="s">
        <v>8</v>
      </c>
      <c r="I55" s="144" t="s">
        <v>8</v>
      </c>
      <c r="J55" s="145" t="s">
        <v>8</v>
      </c>
      <c r="K55" s="120"/>
      <c r="L55" s="6"/>
      <c r="M55" s="144" t="s">
        <v>8</v>
      </c>
      <c r="N55" s="144" t="s">
        <v>8</v>
      </c>
      <c r="O55" s="144" t="s">
        <v>8</v>
      </c>
      <c r="P55" s="144" t="s">
        <v>8</v>
      </c>
      <c r="Q55" s="144" t="s">
        <v>8</v>
      </c>
      <c r="R55" s="144" t="s">
        <v>8</v>
      </c>
      <c r="S55" s="145" t="s">
        <v>8</v>
      </c>
      <c r="T55" s="120"/>
      <c r="U55" s="6"/>
      <c r="V55" s="144" t="s">
        <v>8</v>
      </c>
      <c r="W55" s="144" t="s">
        <v>8</v>
      </c>
      <c r="X55" s="144" t="s">
        <v>8</v>
      </c>
      <c r="Y55" s="144" t="s">
        <v>8</v>
      </c>
      <c r="Z55" s="144" t="s">
        <v>8</v>
      </c>
      <c r="AA55" s="144" t="s">
        <v>8</v>
      </c>
      <c r="AB55" s="145" t="s">
        <v>8</v>
      </c>
      <c r="AC55" s="120"/>
      <c r="AD55" s="6"/>
      <c r="AE55" s="144" t="s">
        <v>8</v>
      </c>
      <c r="AF55" s="144" t="s">
        <v>8</v>
      </c>
      <c r="AG55" s="144" t="s">
        <v>8</v>
      </c>
      <c r="AH55" s="144" t="s">
        <v>8</v>
      </c>
      <c r="AI55" s="144" t="s">
        <v>8</v>
      </c>
      <c r="AJ55" s="144" t="s">
        <v>8</v>
      </c>
      <c r="AK55" s="145" t="s">
        <v>8</v>
      </c>
      <c r="AL55" s="120"/>
      <c r="AM55" s="6"/>
      <c r="AN55" s="144" t="s">
        <v>8</v>
      </c>
      <c r="AO55" s="144" t="s">
        <v>8</v>
      </c>
      <c r="AP55" s="144" t="s">
        <v>8</v>
      </c>
      <c r="AQ55" s="144" t="s">
        <v>8</v>
      </c>
      <c r="AR55" s="144" t="s">
        <v>8</v>
      </c>
      <c r="AS55" s="144" t="s">
        <v>8</v>
      </c>
      <c r="AT55" s="145" t="s">
        <v>8</v>
      </c>
      <c r="AU55" s="120"/>
      <c r="AV55" s="6"/>
      <c r="AW55" s="144" t="s">
        <v>8</v>
      </c>
      <c r="AX55" s="144" t="s">
        <v>8</v>
      </c>
      <c r="AY55" s="144" t="s">
        <v>8</v>
      </c>
      <c r="AZ55" s="144" t="s">
        <v>8</v>
      </c>
      <c r="BA55" s="144" t="s">
        <v>8</v>
      </c>
      <c r="BB55" s="144" t="s">
        <v>8</v>
      </c>
      <c r="BC55" s="145" t="s">
        <v>8</v>
      </c>
    </row>
    <row r="56" spans="1:55" ht="15.75">
      <c r="A56" s="75" t="s">
        <v>16</v>
      </c>
      <c r="C56" s="6" t="s">
        <v>16</v>
      </c>
      <c r="D56" s="126" t="s">
        <v>296</v>
      </c>
      <c r="E56" s="126" t="s">
        <v>298</v>
      </c>
      <c r="F56" s="126" t="s">
        <v>300</v>
      </c>
      <c r="G56" s="126" t="s">
        <v>301</v>
      </c>
      <c r="H56" s="126" t="s">
        <v>296</v>
      </c>
      <c r="I56" s="126" t="s">
        <v>302</v>
      </c>
      <c r="J56" s="127" t="s">
        <v>303</v>
      </c>
      <c r="K56" s="120"/>
      <c r="L56" s="6" t="s">
        <v>16</v>
      </c>
      <c r="M56" s="126" t="s">
        <v>260</v>
      </c>
      <c r="N56" s="126" t="s">
        <v>260</v>
      </c>
      <c r="O56" s="126" t="s">
        <v>296</v>
      </c>
      <c r="P56" s="126" t="s">
        <v>299</v>
      </c>
      <c r="Q56" s="126" t="s">
        <v>260</v>
      </c>
      <c r="R56" s="126" t="s">
        <v>308</v>
      </c>
      <c r="S56" s="127" t="s">
        <v>308</v>
      </c>
      <c r="T56" s="120"/>
      <c r="U56" s="6" t="s">
        <v>16</v>
      </c>
      <c r="V56" s="126" t="s">
        <v>260</v>
      </c>
      <c r="W56" s="126" t="s">
        <v>296</v>
      </c>
      <c r="X56" s="126" t="s">
        <v>296</v>
      </c>
      <c r="Y56" s="126" t="s">
        <v>260</v>
      </c>
      <c r="Z56" s="126" t="s">
        <v>260</v>
      </c>
      <c r="AA56" s="126" t="s">
        <v>309</v>
      </c>
      <c r="AB56" s="127" t="s">
        <v>309</v>
      </c>
      <c r="AC56" s="120"/>
      <c r="AD56" s="6" t="s">
        <v>16</v>
      </c>
      <c r="AE56" s="126" t="s">
        <v>246</v>
      </c>
      <c r="AF56" s="126" t="s">
        <v>260</v>
      </c>
      <c r="AG56" s="126" t="s">
        <v>296</v>
      </c>
      <c r="AH56" s="126" t="s">
        <v>260</v>
      </c>
      <c r="AI56" s="126" t="s">
        <v>260</v>
      </c>
      <c r="AJ56" s="126" t="s">
        <v>311</v>
      </c>
      <c r="AK56" s="127" t="s">
        <v>311</v>
      </c>
      <c r="AL56" s="120"/>
      <c r="AM56" s="6" t="s">
        <v>16</v>
      </c>
      <c r="AN56" s="126" t="s">
        <v>246</v>
      </c>
      <c r="AO56" s="126" t="s">
        <v>261</v>
      </c>
      <c r="AP56" s="126" t="s">
        <v>260</v>
      </c>
      <c r="AQ56" s="126" t="s">
        <v>261</v>
      </c>
      <c r="AR56" s="126" t="s">
        <v>260</v>
      </c>
      <c r="AS56" s="126" t="s">
        <v>260</v>
      </c>
      <c r="AT56" s="127" t="s">
        <v>260</v>
      </c>
      <c r="AU56" s="120"/>
      <c r="AV56" s="6" t="s">
        <v>16</v>
      </c>
      <c r="AW56" s="126" t="s">
        <v>296</v>
      </c>
      <c r="AX56" s="126" t="s">
        <v>312</v>
      </c>
      <c r="AY56" s="126" t="s">
        <v>313</v>
      </c>
      <c r="AZ56" s="126" t="s">
        <v>314</v>
      </c>
      <c r="BA56" s="126" t="s">
        <v>311</v>
      </c>
      <c r="BB56" s="126" t="s">
        <v>315</v>
      </c>
      <c r="BC56" s="127" t="s">
        <v>316</v>
      </c>
    </row>
    <row r="57" spans="1:55" ht="15.75">
      <c r="A57" s="75" t="s">
        <v>39</v>
      </c>
      <c r="C57" s="6" t="s">
        <v>39</v>
      </c>
      <c r="D57" s="144">
        <v>0.25</v>
      </c>
      <c r="E57" s="144">
        <v>0.03125</v>
      </c>
      <c r="F57" s="144">
        <v>0.75390625</v>
      </c>
      <c r="G57" s="144">
        <v>0.001953125</v>
      </c>
      <c r="H57" s="144">
        <v>0.25</v>
      </c>
      <c r="I57" s="144">
        <v>0.001543879508972168</v>
      </c>
      <c r="J57" s="145">
        <v>0.0005335211753845215</v>
      </c>
      <c r="K57" s="120"/>
      <c r="L57" s="6" t="s">
        <v>39</v>
      </c>
      <c r="M57" s="144">
        <v>1</v>
      </c>
      <c r="N57" s="144">
        <v>1</v>
      </c>
      <c r="O57" s="144">
        <v>0.25</v>
      </c>
      <c r="P57" s="144">
        <v>1</v>
      </c>
      <c r="Q57" s="144">
        <v>1</v>
      </c>
      <c r="R57" s="144">
        <v>0.03857421875</v>
      </c>
      <c r="S57" s="145">
        <v>0.03857421875</v>
      </c>
      <c r="T57" s="120"/>
      <c r="U57" s="6" t="s">
        <v>39</v>
      </c>
      <c r="V57" s="144">
        <v>1</v>
      </c>
      <c r="W57" s="144">
        <v>0.25</v>
      </c>
      <c r="X57" s="144">
        <v>0.25</v>
      </c>
      <c r="Y57" s="144">
        <v>1</v>
      </c>
      <c r="Z57" s="144">
        <v>1</v>
      </c>
      <c r="AA57" s="144">
        <v>0.00048828125</v>
      </c>
      <c r="AB57" s="145">
        <v>0.00048828125</v>
      </c>
      <c r="AC57" s="120"/>
      <c r="AD57" s="6" t="s">
        <v>39</v>
      </c>
      <c r="AE57" s="144" t="s">
        <v>246</v>
      </c>
      <c r="AF57" s="144">
        <v>1</v>
      </c>
      <c r="AG57" s="144">
        <v>0.25</v>
      </c>
      <c r="AH57" s="144">
        <v>1</v>
      </c>
      <c r="AI57" s="144">
        <v>1</v>
      </c>
      <c r="AJ57" s="144">
        <v>0.0078125</v>
      </c>
      <c r="AK57" s="145">
        <v>0.0078125</v>
      </c>
      <c r="AL57" s="120"/>
      <c r="AM57" s="6" t="s">
        <v>39</v>
      </c>
      <c r="AN57" s="144" t="s">
        <v>246</v>
      </c>
      <c r="AO57" s="144">
        <v>1</v>
      </c>
      <c r="AP57" s="144">
        <v>1</v>
      </c>
      <c r="AQ57" s="144">
        <v>1</v>
      </c>
      <c r="AR57" s="144">
        <v>1</v>
      </c>
      <c r="AS57" s="144">
        <v>1</v>
      </c>
      <c r="AT57" s="145">
        <v>1</v>
      </c>
      <c r="AU57" s="120"/>
      <c r="AV57" s="6" t="s">
        <v>39</v>
      </c>
      <c r="AW57" s="144">
        <v>0.25</v>
      </c>
      <c r="AX57" s="144">
        <v>0.004180908203125</v>
      </c>
      <c r="AY57" s="144">
        <v>0.004343509674072266</v>
      </c>
      <c r="AZ57" s="144">
        <v>0.012725830078125</v>
      </c>
      <c r="BA57" s="144">
        <v>0.0078125</v>
      </c>
      <c r="BB57" s="144">
        <v>1.8570244719740003E-07</v>
      </c>
      <c r="BC57" s="145">
        <v>5.65314621780999E-08</v>
      </c>
    </row>
    <row r="58" spans="1:55" ht="15.75">
      <c r="A58" s="75"/>
      <c r="C58" s="6"/>
      <c r="D58" s="126" t="s">
        <v>8</v>
      </c>
      <c r="E58" s="126" t="s">
        <v>8</v>
      </c>
      <c r="F58" s="126" t="s">
        <v>8</v>
      </c>
      <c r="G58" s="126" t="s">
        <v>8</v>
      </c>
      <c r="H58" s="126" t="s">
        <v>8</v>
      </c>
      <c r="I58" s="126" t="s">
        <v>8</v>
      </c>
      <c r="J58" s="127" t="s">
        <v>8</v>
      </c>
      <c r="K58" s="120"/>
      <c r="L58" s="6"/>
      <c r="M58" s="126" t="s">
        <v>8</v>
      </c>
      <c r="N58" s="126" t="s">
        <v>8</v>
      </c>
      <c r="O58" s="126" t="s">
        <v>8</v>
      </c>
      <c r="P58" s="126" t="s">
        <v>8</v>
      </c>
      <c r="Q58" s="126" t="s">
        <v>8</v>
      </c>
      <c r="R58" s="126" t="s">
        <v>8</v>
      </c>
      <c r="S58" s="127" t="s">
        <v>8</v>
      </c>
      <c r="T58" s="120"/>
      <c r="U58" s="6"/>
      <c r="V58" s="126" t="s">
        <v>8</v>
      </c>
      <c r="W58" s="126" t="s">
        <v>8</v>
      </c>
      <c r="X58" s="126" t="s">
        <v>8</v>
      </c>
      <c r="Y58" s="126" t="s">
        <v>8</v>
      </c>
      <c r="Z58" s="126" t="s">
        <v>8</v>
      </c>
      <c r="AA58" s="126" t="s">
        <v>8</v>
      </c>
      <c r="AB58" s="127" t="s">
        <v>8</v>
      </c>
      <c r="AC58" s="120"/>
      <c r="AD58" s="6"/>
      <c r="AE58" s="126" t="s">
        <v>8</v>
      </c>
      <c r="AF58" s="126" t="s">
        <v>8</v>
      </c>
      <c r="AG58" s="126" t="s">
        <v>8</v>
      </c>
      <c r="AH58" s="126" t="s">
        <v>8</v>
      </c>
      <c r="AI58" s="126" t="s">
        <v>8</v>
      </c>
      <c r="AJ58" s="126" t="s">
        <v>8</v>
      </c>
      <c r="AK58" s="127" t="s">
        <v>8</v>
      </c>
      <c r="AL58" s="120"/>
      <c r="AM58" s="6"/>
      <c r="AN58" s="126" t="s">
        <v>8</v>
      </c>
      <c r="AO58" s="126" t="s">
        <v>8</v>
      </c>
      <c r="AP58" s="126" t="s">
        <v>8</v>
      </c>
      <c r="AQ58" s="126" t="s">
        <v>8</v>
      </c>
      <c r="AR58" s="126" t="s">
        <v>8</v>
      </c>
      <c r="AS58" s="126" t="s">
        <v>8</v>
      </c>
      <c r="AT58" s="127" t="s">
        <v>8</v>
      </c>
      <c r="AU58" s="120"/>
      <c r="AV58" s="6"/>
      <c r="AW58" s="126" t="s">
        <v>8</v>
      </c>
      <c r="AX58" s="126" t="s">
        <v>8</v>
      </c>
      <c r="AY58" s="126" t="s">
        <v>8</v>
      </c>
      <c r="AZ58" s="126" t="s">
        <v>8</v>
      </c>
      <c r="BA58" s="126" t="s">
        <v>8</v>
      </c>
      <c r="BB58" s="126" t="s">
        <v>8</v>
      </c>
      <c r="BC58" s="127" t="s">
        <v>8</v>
      </c>
    </row>
    <row r="59" spans="1:55" ht="15.75">
      <c r="A59" s="82" t="s">
        <v>40</v>
      </c>
      <c r="C59" s="10" t="s">
        <v>40</v>
      </c>
      <c r="D59" s="146">
        <v>1</v>
      </c>
      <c r="E59" s="146">
        <v>1</v>
      </c>
      <c r="F59" s="146">
        <v>0.3971</v>
      </c>
      <c r="G59" s="146">
        <v>1</v>
      </c>
      <c r="H59" s="146">
        <v>1</v>
      </c>
      <c r="I59" s="146">
        <v>0.313</v>
      </c>
      <c r="J59" s="147">
        <v>0.2807</v>
      </c>
      <c r="K59" s="120"/>
      <c r="L59" s="10" t="s">
        <v>40</v>
      </c>
      <c r="M59" s="146">
        <v>1</v>
      </c>
      <c r="N59" s="146">
        <v>1</v>
      </c>
      <c r="O59" s="146">
        <v>1</v>
      </c>
      <c r="P59" s="146">
        <v>0.6585</v>
      </c>
      <c r="Q59" s="146">
        <v>1</v>
      </c>
      <c r="R59" s="146">
        <v>0.1052</v>
      </c>
      <c r="S59" s="147">
        <v>0.1087</v>
      </c>
      <c r="T59" s="120"/>
      <c r="U59" s="10" t="s">
        <v>40</v>
      </c>
      <c r="V59" s="146">
        <v>1</v>
      </c>
      <c r="W59" s="146">
        <v>1</v>
      </c>
      <c r="X59" s="146">
        <v>1</v>
      </c>
      <c r="Y59" s="146">
        <v>1</v>
      </c>
      <c r="Z59" s="146">
        <v>1</v>
      </c>
      <c r="AA59" s="146">
        <v>1</v>
      </c>
      <c r="AB59" s="147">
        <v>1</v>
      </c>
      <c r="AC59" s="120"/>
      <c r="AD59" s="10" t="s">
        <v>40</v>
      </c>
      <c r="AE59" s="146" t="s">
        <v>246</v>
      </c>
      <c r="AF59" s="146">
        <v>1</v>
      </c>
      <c r="AG59" s="146">
        <v>1</v>
      </c>
      <c r="AH59" s="146">
        <v>1</v>
      </c>
      <c r="AI59" s="146">
        <v>1</v>
      </c>
      <c r="AJ59" s="146">
        <v>1</v>
      </c>
      <c r="AK59" s="147">
        <v>1</v>
      </c>
      <c r="AL59" s="120"/>
      <c r="AM59" s="10" t="s">
        <v>40</v>
      </c>
      <c r="AN59" s="146" t="s">
        <v>246</v>
      </c>
      <c r="AO59" s="146">
        <v>1</v>
      </c>
      <c r="AP59" s="146">
        <v>1</v>
      </c>
      <c r="AQ59" s="146">
        <v>1</v>
      </c>
      <c r="AR59" s="146">
        <v>1</v>
      </c>
      <c r="AS59" s="146">
        <v>1</v>
      </c>
      <c r="AT59" s="147">
        <v>1</v>
      </c>
      <c r="AU59" s="120"/>
      <c r="AV59" s="10" t="s">
        <v>40</v>
      </c>
      <c r="AW59" s="146">
        <v>1</v>
      </c>
      <c r="AX59" s="146">
        <v>0.6787</v>
      </c>
      <c r="AY59" s="146">
        <v>0.6851</v>
      </c>
      <c r="AZ59" s="146">
        <v>0.2138</v>
      </c>
      <c r="BA59" s="146">
        <v>1</v>
      </c>
      <c r="BB59" s="146">
        <v>0.738</v>
      </c>
      <c r="BC59" s="147">
        <v>0.9141</v>
      </c>
    </row>
    <row r="60" spans="1:55" ht="15.75">
      <c r="A60" s="79"/>
      <c r="C60" s="6"/>
      <c r="D60" s="126" t="s">
        <v>8</v>
      </c>
      <c r="E60" s="126" t="s">
        <v>8</v>
      </c>
      <c r="F60" s="126" t="s">
        <v>8</v>
      </c>
      <c r="G60" s="126" t="s">
        <v>8</v>
      </c>
      <c r="H60" s="126" t="s">
        <v>8</v>
      </c>
      <c r="I60" s="126" t="s">
        <v>8</v>
      </c>
      <c r="J60" s="127" t="s">
        <v>8</v>
      </c>
      <c r="K60" s="120"/>
      <c r="L60" s="6"/>
      <c r="M60" s="126" t="s">
        <v>8</v>
      </c>
      <c r="N60" s="126" t="s">
        <v>8</v>
      </c>
      <c r="O60" s="126" t="s">
        <v>8</v>
      </c>
      <c r="P60" s="126" t="s">
        <v>8</v>
      </c>
      <c r="Q60" s="126" t="s">
        <v>8</v>
      </c>
      <c r="R60" s="126" t="s">
        <v>8</v>
      </c>
      <c r="S60" s="127" t="s">
        <v>8</v>
      </c>
      <c r="T60" s="120"/>
      <c r="U60" s="6"/>
      <c r="V60" s="126" t="s">
        <v>8</v>
      </c>
      <c r="W60" s="126" t="s">
        <v>8</v>
      </c>
      <c r="X60" s="126" t="s">
        <v>8</v>
      </c>
      <c r="Y60" s="126" t="s">
        <v>8</v>
      </c>
      <c r="Z60" s="126" t="s">
        <v>8</v>
      </c>
      <c r="AA60" s="126" t="s">
        <v>8</v>
      </c>
      <c r="AB60" s="127" t="s">
        <v>8</v>
      </c>
      <c r="AC60" s="120"/>
      <c r="AD60" s="6"/>
      <c r="AE60" s="126" t="s">
        <v>8</v>
      </c>
      <c r="AF60" s="126" t="s">
        <v>8</v>
      </c>
      <c r="AG60" s="126" t="s">
        <v>8</v>
      </c>
      <c r="AH60" s="126" t="s">
        <v>8</v>
      </c>
      <c r="AI60" s="126" t="s">
        <v>8</v>
      </c>
      <c r="AJ60" s="126" t="s">
        <v>8</v>
      </c>
      <c r="AK60" s="127" t="s">
        <v>8</v>
      </c>
      <c r="AL60" s="120"/>
      <c r="AM60" s="6"/>
      <c r="AN60" s="126" t="s">
        <v>8</v>
      </c>
      <c r="AO60" s="126" t="s">
        <v>8</v>
      </c>
      <c r="AP60" s="126" t="s">
        <v>8</v>
      </c>
      <c r="AQ60" s="126" t="s">
        <v>8</v>
      </c>
      <c r="AR60" s="126" t="s">
        <v>8</v>
      </c>
      <c r="AS60" s="126" t="s">
        <v>8</v>
      </c>
      <c r="AT60" s="127" t="s">
        <v>8</v>
      </c>
      <c r="AU60" s="120"/>
      <c r="AV60" s="6"/>
      <c r="AW60" s="126" t="s">
        <v>8</v>
      </c>
      <c r="AX60" s="126" t="s">
        <v>8</v>
      </c>
      <c r="AY60" s="126" t="s">
        <v>8</v>
      </c>
      <c r="AZ60" s="126" t="s">
        <v>8</v>
      </c>
      <c r="BA60" s="126" t="s">
        <v>8</v>
      </c>
      <c r="BB60" s="126" t="s">
        <v>8</v>
      </c>
      <c r="BC60" s="127" t="s">
        <v>8</v>
      </c>
    </row>
    <row r="61" spans="1:55" ht="15.75">
      <c r="A61" s="75" t="s">
        <v>182</v>
      </c>
      <c r="C61" s="6" t="s">
        <v>182</v>
      </c>
      <c r="D61" s="144">
        <v>0.7573181909204927</v>
      </c>
      <c r="E61" s="144">
        <v>0.5906827984220671</v>
      </c>
      <c r="F61" s="144">
        <v>0.4304612786906984</v>
      </c>
      <c r="G61" s="144">
        <v>0.6027551645156775</v>
      </c>
      <c r="H61" s="144">
        <v>0.7504102786452796</v>
      </c>
      <c r="I61" s="144">
        <v>0.16871211411368459</v>
      </c>
      <c r="J61" s="145">
        <v>0.14917683089167189</v>
      </c>
      <c r="K61" s="120"/>
      <c r="L61" s="6" t="s">
        <v>182</v>
      </c>
      <c r="M61" s="144">
        <v>1</v>
      </c>
      <c r="N61" s="144">
        <v>0.40199650648831786</v>
      </c>
      <c r="O61" s="144">
        <v>0.5734979825639033</v>
      </c>
      <c r="P61" s="144">
        <v>0.6732866237941693</v>
      </c>
      <c r="Q61" s="144">
        <v>0.06392053471061476</v>
      </c>
      <c r="R61" s="144">
        <v>0.4339050297362165</v>
      </c>
      <c r="S61" s="145">
        <v>0.439680777388719</v>
      </c>
      <c r="T61" s="120"/>
      <c r="U61" s="6" t="s">
        <v>182</v>
      </c>
      <c r="V61" s="144">
        <v>1</v>
      </c>
      <c r="W61" s="144">
        <v>0.5757247251073409</v>
      </c>
      <c r="X61" s="144">
        <v>0.24318272528869778</v>
      </c>
      <c r="Y61" s="144">
        <v>0.3315611116508017</v>
      </c>
      <c r="Z61" s="144">
        <v>0.0036018674824084274</v>
      </c>
      <c r="AA61" s="144">
        <v>0.753649208086154</v>
      </c>
      <c r="AB61" s="145">
        <v>0.7544576412310197</v>
      </c>
      <c r="AC61" s="120"/>
      <c r="AD61" s="6" t="s">
        <v>182</v>
      </c>
      <c r="AE61" s="144" t="s">
        <v>246</v>
      </c>
      <c r="AF61" s="144">
        <v>0.3946938841926172</v>
      </c>
      <c r="AG61" s="144">
        <v>0.3769228936139485</v>
      </c>
      <c r="AH61" s="144">
        <v>0.3407389606771244</v>
      </c>
      <c r="AI61" s="144">
        <v>0.36700282624752745</v>
      </c>
      <c r="AJ61" s="144">
        <v>0.0915813200914235</v>
      </c>
      <c r="AK61" s="145">
        <v>0.0915813200914235</v>
      </c>
      <c r="AL61" s="120"/>
      <c r="AM61" s="6" t="s">
        <v>182</v>
      </c>
      <c r="AN61" s="144" t="s">
        <v>246</v>
      </c>
      <c r="AO61" s="144">
        <v>0.14111776203240423</v>
      </c>
      <c r="AP61" s="144">
        <v>0.15343039632464173</v>
      </c>
      <c r="AQ61" s="144">
        <v>0.7315159603393315</v>
      </c>
      <c r="AR61" s="144">
        <v>1</v>
      </c>
      <c r="AS61" s="144">
        <v>0.41335174079556614</v>
      </c>
      <c r="AT61" s="145">
        <v>0.41335174079556614</v>
      </c>
      <c r="AU61" s="120"/>
      <c r="AV61" s="6" t="s">
        <v>182</v>
      </c>
      <c r="AW61" s="144">
        <v>0.7712336759146661</v>
      </c>
      <c r="AX61" s="144">
        <v>0.2678727812591718</v>
      </c>
      <c r="AY61" s="144">
        <v>0.26126374815241593</v>
      </c>
      <c r="AZ61" s="144">
        <v>0.7232962875256215</v>
      </c>
      <c r="BA61" s="144">
        <v>0.6840638705076713</v>
      </c>
      <c r="BB61" s="144">
        <v>0.10378242452568653</v>
      </c>
      <c r="BC61" s="145">
        <v>0.08657935153730889</v>
      </c>
    </row>
    <row r="62" spans="1:55" ht="16.5" thickBot="1">
      <c r="A62" s="83"/>
      <c r="C62" s="8"/>
      <c r="D62" s="148" t="s">
        <v>8</v>
      </c>
      <c r="E62" s="148" t="s">
        <v>8</v>
      </c>
      <c r="F62" s="148" t="s">
        <v>8</v>
      </c>
      <c r="G62" s="148" t="s">
        <v>8</v>
      </c>
      <c r="H62" s="148" t="s">
        <v>8</v>
      </c>
      <c r="I62" s="148" t="s">
        <v>8</v>
      </c>
      <c r="J62" s="149" t="s">
        <v>8</v>
      </c>
      <c r="K62" s="120"/>
      <c r="L62" s="8"/>
      <c r="M62" s="148" t="s">
        <v>8</v>
      </c>
      <c r="N62" s="148" t="s">
        <v>8</v>
      </c>
      <c r="O62" s="148" t="s">
        <v>8</v>
      </c>
      <c r="P62" s="148" t="s">
        <v>8</v>
      </c>
      <c r="Q62" s="148" t="s">
        <v>8</v>
      </c>
      <c r="R62" s="148" t="s">
        <v>8</v>
      </c>
      <c r="S62" s="149" t="s">
        <v>8</v>
      </c>
      <c r="T62" s="120"/>
      <c r="U62" s="8"/>
      <c r="V62" s="148" t="s">
        <v>8</v>
      </c>
      <c r="W62" s="148" t="s">
        <v>8</v>
      </c>
      <c r="X62" s="148" t="s">
        <v>8</v>
      </c>
      <c r="Y62" s="148" t="s">
        <v>8</v>
      </c>
      <c r="Z62" s="148" t="s">
        <v>8</v>
      </c>
      <c r="AA62" s="148" t="s">
        <v>8</v>
      </c>
      <c r="AB62" s="149" t="s">
        <v>8</v>
      </c>
      <c r="AC62" s="120"/>
      <c r="AD62" s="8"/>
      <c r="AE62" s="148" t="s">
        <v>8</v>
      </c>
      <c r="AF62" s="148" t="s">
        <v>8</v>
      </c>
      <c r="AG62" s="148" t="s">
        <v>8</v>
      </c>
      <c r="AH62" s="148" t="s">
        <v>8</v>
      </c>
      <c r="AI62" s="148" t="s">
        <v>8</v>
      </c>
      <c r="AJ62" s="148" t="s">
        <v>8</v>
      </c>
      <c r="AK62" s="149" t="s">
        <v>8</v>
      </c>
      <c r="AL62" s="120"/>
      <c r="AM62" s="8"/>
      <c r="AN62" s="148" t="s">
        <v>8</v>
      </c>
      <c r="AO62" s="148" t="s">
        <v>8</v>
      </c>
      <c r="AP62" s="148" t="s">
        <v>8</v>
      </c>
      <c r="AQ62" s="148" t="s">
        <v>8</v>
      </c>
      <c r="AR62" s="148" t="s">
        <v>8</v>
      </c>
      <c r="AS62" s="148" t="s">
        <v>8</v>
      </c>
      <c r="AT62" s="149" t="s">
        <v>8</v>
      </c>
      <c r="AU62" s="120"/>
      <c r="AV62" s="8"/>
      <c r="AW62" s="148" t="s">
        <v>8</v>
      </c>
      <c r="AX62" s="148" t="s">
        <v>8</v>
      </c>
      <c r="AY62" s="148" t="s">
        <v>8</v>
      </c>
      <c r="AZ62" s="148" t="s">
        <v>8</v>
      </c>
      <c r="BA62" s="148" t="s">
        <v>8</v>
      </c>
      <c r="BB62" s="148" t="s">
        <v>8</v>
      </c>
      <c r="BC62" s="149" t="s">
        <v>8</v>
      </c>
    </row>
    <row r="63" spans="1:55" ht="15.75">
      <c r="A63" s="71" t="s">
        <v>175</v>
      </c>
      <c r="B63" s="119"/>
      <c r="C63" s="14" t="s">
        <v>175</v>
      </c>
      <c r="D63" s="126" t="s">
        <v>8</v>
      </c>
      <c r="E63" s="126" t="s">
        <v>8</v>
      </c>
      <c r="F63" s="126" t="s">
        <v>8</v>
      </c>
      <c r="G63" s="126" t="s">
        <v>8</v>
      </c>
      <c r="H63" s="126" t="s">
        <v>8</v>
      </c>
      <c r="I63" s="126" t="s">
        <v>8</v>
      </c>
      <c r="J63" s="127" t="s">
        <v>8</v>
      </c>
      <c r="L63" s="14" t="s">
        <v>175</v>
      </c>
      <c r="M63" s="126" t="s">
        <v>8</v>
      </c>
      <c r="N63" s="126" t="s">
        <v>8</v>
      </c>
      <c r="O63" s="126" t="s">
        <v>8</v>
      </c>
      <c r="P63" s="126" t="s">
        <v>8</v>
      </c>
      <c r="Q63" s="126" t="s">
        <v>8</v>
      </c>
      <c r="R63" s="126" t="s">
        <v>8</v>
      </c>
      <c r="S63" s="127" t="s">
        <v>8</v>
      </c>
      <c r="U63" s="14" t="s">
        <v>175</v>
      </c>
      <c r="V63" s="126" t="s">
        <v>8</v>
      </c>
      <c r="W63" s="126" t="s">
        <v>8</v>
      </c>
      <c r="X63" s="126" t="s">
        <v>8</v>
      </c>
      <c r="Y63" s="126" t="s">
        <v>8</v>
      </c>
      <c r="Z63" s="126" t="s">
        <v>8</v>
      </c>
      <c r="AA63" s="126" t="s">
        <v>8</v>
      </c>
      <c r="AB63" s="127" t="s">
        <v>8</v>
      </c>
      <c r="AD63" s="14" t="s">
        <v>175</v>
      </c>
      <c r="AE63" s="126" t="s">
        <v>8</v>
      </c>
      <c r="AF63" s="126" t="s">
        <v>8</v>
      </c>
      <c r="AG63" s="126" t="s">
        <v>8</v>
      </c>
      <c r="AH63" s="126" t="s">
        <v>8</v>
      </c>
      <c r="AI63" s="126" t="s">
        <v>8</v>
      </c>
      <c r="AJ63" s="126" t="s">
        <v>8</v>
      </c>
      <c r="AK63" s="127" t="s">
        <v>8</v>
      </c>
      <c r="AM63" s="14" t="s">
        <v>175</v>
      </c>
      <c r="AN63" s="126" t="s">
        <v>8</v>
      </c>
      <c r="AO63" s="126" t="s">
        <v>8</v>
      </c>
      <c r="AP63" s="126" t="s">
        <v>8</v>
      </c>
      <c r="AQ63" s="126" t="s">
        <v>8</v>
      </c>
      <c r="AR63" s="126" t="s">
        <v>8</v>
      </c>
      <c r="AS63" s="126" t="s">
        <v>8</v>
      </c>
      <c r="AT63" s="127" t="s">
        <v>8</v>
      </c>
      <c r="AV63" s="14" t="s">
        <v>175</v>
      </c>
      <c r="AW63" s="126" t="s">
        <v>8</v>
      </c>
      <c r="AX63" s="126" t="s">
        <v>8</v>
      </c>
      <c r="AY63" s="126" t="s">
        <v>8</v>
      </c>
      <c r="AZ63" s="126" t="s">
        <v>8</v>
      </c>
      <c r="BA63" s="126" t="s">
        <v>8</v>
      </c>
      <c r="BB63" s="126" t="s">
        <v>8</v>
      </c>
      <c r="BC63" s="127" t="s">
        <v>8</v>
      </c>
    </row>
    <row r="64" spans="1:55" ht="15.75">
      <c r="A64" s="75"/>
      <c r="C64" s="6"/>
      <c r="D64" s="126" t="s">
        <v>8</v>
      </c>
      <c r="E64" s="126" t="s">
        <v>8</v>
      </c>
      <c r="F64" s="126" t="s">
        <v>8</v>
      </c>
      <c r="G64" s="126" t="s">
        <v>8</v>
      </c>
      <c r="H64" s="126" t="s">
        <v>8</v>
      </c>
      <c r="I64" s="126" t="s">
        <v>8</v>
      </c>
      <c r="J64" s="127" t="s">
        <v>8</v>
      </c>
      <c r="K64" s="120"/>
      <c r="L64" s="6"/>
      <c r="M64" s="126" t="s">
        <v>8</v>
      </c>
      <c r="N64" s="126" t="s">
        <v>8</v>
      </c>
      <c r="O64" s="126" t="s">
        <v>8</v>
      </c>
      <c r="P64" s="126" t="s">
        <v>8</v>
      </c>
      <c r="Q64" s="126" t="s">
        <v>8</v>
      </c>
      <c r="R64" s="126" t="s">
        <v>8</v>
      </c>
      <c r="S64" s="127" t="s">
        <v>8</v>
      </c>
      <c r="T64" s="120"/>
      <c r="U64" s="6"/>
      <c r="V64" s="126" t="s">
        <v>8</v>
      </c>
      <c r="W64" s="126" t="s">
        <v>8</v>
      </c>
      <c r="X64" s="126" t="s">
        <v>8</v>
      </c>
      <c r="Y64" s="126" t="s">
        <v>8</v>
      </c>
      <c r="Z64" s="126" t="s">
        <v>8</v>
      </c>
      <c r="AA64" s="126" t="s">
        <v>8</v>
      </c>
      <c r="AB64" s="127" t="s">
        <v>8</v>
      </c>
      <c r="AC64" s="120"/>
      <c r="AD64" s="6"/>
      <c r="AE64" s="126" t="s">
        <v>8</v>
      </c>
      <c r="AF64" s="126" t="s">
        <v>8</v>
      </c>
      <c r="AG64" s="126" t="s">
        <v>8</v>
      </c>
      <c r="AH64" s="126" t="s">
        <v>8</v>
      </c>
      <c r="AI64" s="126" t="s">
        <v>8</v>
      </c>
      <c r="AJ64" s="126" t="s">
        <v>8</v>
      </c>
      <c r="AK64" s="127" t="s">
        <v>8</v>
      </c>
      <c r="AL64" s="120"/>
      <c r="AM64" s="6"/>
      <c r="AN64" s="126" t="s">
        <v>8</v>
      </c>
      <c r="AO64" s="126" t="s">
        <v>8</v>
      </c>
      <c r="AP64" s="126" t="s">
        <v>8</v>
      </c>
      <c r="AQ64" s="126" t="s">
        <v>8</v>
      </c>
      <c r="AR64" s="126" t="s">
        <v>8</v>
      </c>
      <c r="AS64" s="126" t="s">
        <v>8</v>
      </c>
      <c r="AT64" s="127" t="s">
        <v>8</v>
      </c>
      <c r="AU64" s="120"/>
      <c r="AV64" s="6"/>
      <c r="AW64" s="126" t="s">
        <v>8</v>
      </c>
      <c r="AX64" s="126" t="s">
        <v>8</v>
      </c>
      <c r="AY64" s="126" t="s">
        <v>8</v>
      </c>
      <c r="AZ64" s="126" t="s">
        <v>8</v>
      </c>
      <c r="BA64" s="126" t="s">
        <v>8</v>
      </c>
      <c r="BB64" s="126" t="s">
        <v>8</v>
      </c>
      <c r="BC64" s="127" t="s">
        <v>8</v>
      </c>
    </row>
    <row r="65" spans="1:55" ht="18.75">
      <c r="A65" s="75" t="s">
        <v>180</v>
      </c>
      <c r="C65" s="6" t="s">
        <v>180</v>
      </c>
      <c r="D65" s="142">
        <v>1.2192340135806035E-23</v>
      </c>
      <c r="E65" s="142">
        <v>2.784957634028572</v>
      </c>
      <c r="F65" s="142">
        <v>13.835657979330279</v>
      </c>
      <c r="G65" s="142">
        <v>9.546343540076245</v>
      </c>
      <c r="H65" s="142">
        <v>4.545454545454544E-24</v>
      </c>
      <c r="I65" s="142">
        <v>32.47051771002545</v>
      </c>
      <c r="J65" s="143">
        <v>38.39593365114434</v>
      </c>
      <c r="K65" s="120"/>
      <c r="L65" s="6" t="s">
        <v>180</v>
      </c>
      <c r="M65" s="142">
        <v>0</v>
      </c>
      <c r="N65" s="142">
        <v>3.846153846153847E-24</v>
      </c>
      <c r="O65" s="142">
        <v>5.5773799499039285</v>
      </c>
      <c r="P65" s="142">
        <v>0.14738668662992843</v>
      </c>
      <c r="Q65" s="142">
        <v>0</v>
      </c>
      <c r="R65" s="142">
        <v>22.114473874423837</v>
      </c>
      <c r="S65" s="143">
        <v>22.01553272222413</v>
      </c>
      <c r="T65" s="120"/>
      <c r="U65" s="6" t="s">
        <v>180</v>
      </c>
      <c r="V65" s="142">
        <v>0</v>
      </c>
      <c r="W65" s="142">
        <v>0</v>
      </c>
      <c r="X65" s="142">
        <v>0</v>
      </c>
      <c r="Y65" s="142">
        <v>6.666666666666665E-24</v>
      </c>
      <c r="Z65" s="142">
        <v>9.999999999999999E-23</v>
      </c>
      <c r="AA65" s="142">
        <v>0.6598755146048862</v>
      </c>
      <c r="AB65" s="143">
        <v>0.6627701106687963</v>
      </c>
      <c r="AC65" s="120"/>
      <c r="AD65" s="6" t="s">
        <v>180</v>
      </c>
      <c r="AE65" s="142" t="s">
        <v>246</v>
      </c>
      <c r="AF65" s="142">
        <v>0</v>
      </c>
      <c r="AG65" s="142">
        <v>0</v>
      </c>
      <c r="AH65" s="142">
        <v>9.999999999999998E-24</v>
      </c>
      <c r="AI65" s="142">
        <v>2.5000000000000004E-23</v>
      </c>
      <c r="AJ65" s="142">
        <v>3.402380404886241</v>
      </c>
      <c r="AK65" s="143">
        <v>3.402380404886241</v>
      </c>
      <c r="AL65" s="120"/>
      <c r="AM65" s="6" t="s">
        <v>180</v>
      </c>
      <c r="AN65" s="142" t="s">
        <v>246</v>
      </c>
      <c r="AO65" s="142">
        <v>0</v>
      </c>
      <c r="AP65" s="142">
        <v>0</v>
      </c>
      <c r="AQ65" s="142">
        <v>0</v>
      </c>
      <c r="AR65" s="142">
        <v>0</v>
      </c>
      <c r="AS65" s="142">
        <v>0</v>
      </c>
      <c r="AT65" s="143">
        <v>0</v>
      </c>
      <c r="AU65" s="120"/>
      <c r="AV65" s="6" t="s">
        <v>180</v>
      </c>
      <c r="AW65" s="142">
        <v>1.2199446667384455E-23</v>
      </c>
      <c r="AX65" s="142">
        <v>5.5809497637999295</v>
      </c>
      <c r="AY65" s="142">
        <v>27.477195982236715</v>
      </c>
      <c r="AZ65" s="142">
        <v>13.76933947691035</v>
      </c>
      <c r="BA65" s="142">
        <v>0</v>
      </c>
      <c r="BB65" s="142">
        <v>64.00864305603098</v>
      </c>
      <c r="BC65" s="143">
        <v>69.50121367213148</v>
      </c>
    </row>
    <row r="66" spans="1:55" ht="15.75">
      <c r="A66" s="75" t="s">
        <v>15</v>
      </c>
      <c r="C66" s="6" t="s">
        <v>15</v>
      </c>
      <c r="D66" s="134">
        <v>1</v>
      </c>
      <c r="E66" s="134">
        <v>2</v>
      </c>
      <c r="F66" s="134">
        <v>9</v>
      </c>
      <c r="G66" s="134">
        <v>7</v>
      </c>
      <c r="H66" s="134">
        <v>0</v>
      </c>
      <c r="I66" s="134">
        <v>18</v>
      </c>
      <c r="J66" s="135">
        <v>19</v>
      </c>
      <c r="K66" s="120"/>
      <c r="L66" s="6" t="s">
        <v>15</v>
      </c>
      <c r="M66" s="134">
        <v>0</v>
      </c>
      <c r="N66" s="134">
        <v>0</v>
      </c>
      <c r="O66" s="134">
        <v>3</v>
      </c>
      <c r="P66" s="134">
        <v>2</v>
      </c>
      <c r="Q66" s="134">
        <v>0</v>
      </c>
      <c r="R66" s="134">
        <v>9</v>
      </c>
      <c r="S66" s="135">
        <v>9</v>
      </c>
      <c r="T66" s="120"/>
      <c r="U66" s="6" t="s">
        <v>15</v>
      </c>
      <c r="V66" s="134">
        <v>0</v>
      </c>
      <c r="W66" s="134">
        <v>0</v>
      </c>
      <c r="X66" s="134">
        <v>0</v>
      </c>
      <c r="Y66" s="134">
        <v>0</v>
      </c>
      <c r="Z66" s="134">
        <v>0</v>
      </c>
      <c r="AA66" s="134">
        <v>2</v>
      </c>
      <c r="AB66" s="135">
        <v>2</v>
      </c>
      <c r="AC66" s="120"/>
      <c r="AD66" s="6" t="s">
        <v>15</v>
      </c>
      <c r="AE66" s="134" t="s">
        <v>246</v>
      </c>
      <c r="AF66" s="134">
        <v>0</v>
      </c>
      <c r="AG66" s="134">
        <v>0</v>
      </c>
      <c r="AH66" s="134">
        <v>0</v>
      </c>
      <c r="AI66" s="134">
        <v>0</v>
      </c>
      <c r="AJ66" s="134">
        <v>2</v>
      </c>
      <c r="AK66" s="135">
        <v>2</v>
      </c>
      <c r="AL66" s="120"/>
      <c r="AM66" s="6" t="s">
        <v>15</v>
      </c>
      <c r="AN66" s="134" t="s">
        <v>246</v>
      </c>
      <c r="AO66" s="134">
        <v>0</v>
      </c>
      <c r="AP66" s="134">
        <v>0</v>
      </c>
      <c r="AQ66" s="134">
        <v>0</v>
      </c>
      <c r="AR66" s="134">
        <v>0</v>
      </c>
      <c r="AS66" s="134">
        <v>0</v>
      </c>
      <c r="AT66" s="135">
        <v>0</v>
      </c>
      <c r="AU66" s="120"/>
      <c r="AV66" s="6" t="s">
        <v>15</v>
      </c>
      <c r="AW66" s="134">
        <v>1</v>
      </c>
      <c r="AX66" s="134">
        <v>8</v>
      </c>
      <c r="AY66" s="134">
        <v>17</v>
      </c>
      <c r="AZ66" s="134">
        <v>10</v>
      </c>
      <c r="BA66" s="134">
        <v>0</v>
      </c>
      <c r="BB66" s="134">
        <v>35</v>
      </c>
      <c r="BC66" s="135">
        <v>36</v>
      </c>
    </row>
    <row r="67" spans="1:55" ht="18.75">
      <c r="A67" s="75" t="s">
        <v>37</v>
      </c>
      <c r="C67" s="6" t="s">
        <v>37</v>
      </c>
      <c r="D67" s="144">
        <v>0.999999999997214</v>
      </c>
      <c r="E67" s="144">
        <v>0.24845865712262824</v>
      </c>
      <c r="F67" s="144">
        <v>0.12829245853997626</v>
      </c>
      <c r="G67" s="144">
        <v>0.215771778534341</v>
      </c>
      <c r="H67" s="144">
        <v>1</v>
      </c>
      <c r="I67" s="144">
        <v>0.019327383470303397</v>
      </c>
      <c r="J67" s="145">
        <v>0.0052828025240898215</v>
      </c>
      <c r="K67" s="120"/>
      <c r="L67" s="6" t="s">
        <v>37</v>
      </c>
      <c r="M67" s="144">
        <v>1</v>
      </c>
      <c r="N67" s="144">
        <v>1</v>
      </c>
      <c r="O67" s="144">
        <v>0.1340830002792571</v>
      </c>
      <c r="P67" s="144">
        <v>0.928956520894235</v>
      </c>
      <c r="Q67" s="144">
        <v>1</v>
      </c>
      <c r="R67" s="144">
        <v>0.008523171014619814</v>
      </c>
      <c r="S67" s="145">
        <v>0.008829880001464561</v>
      </c>
      <c r="T67" s="120"/>
      <c r="U67" s="6" t="s">
        <v>37</v>
      </c>
      <c r="V67" s="144">
        <v>1</v>
      </c>
      <c r="W67" s="144">
        <v>1</v>
      </c>
      <c r="X67" s="144">
        <v>1</v>
      </c>
      <c r="Y67" s="144">
        <v>1</v>
      </c>
      <c r="Z67" s="144">
        <v>1</v>
      </c>
      <c r="AA67" s="144">
        <v>0.7189684825770719</v>
      </c>
      <c r="AB67" s="145">
        <v>0.7179286735454878</v>
      </c>
      <c r="AC67" s="120"/>
      <c r="AD67" s="6" t="s">
        <v>37</v>
      </c>
      <c r="AE67" s="144" t="s">
        <v>246</v>
      </c>
      <c r="AF67" s="144">
        <v>1</v>
      </c>
      <c r="AG67" s="144">
        <v>1</v>
      </c>
      <c r="AH67" s="144">
        <v>1</v>
      </c>
      <c r="AI67" s="144">
        <v>1</v>
      </c>
      <c r="AJ67" s="144">
        <v>0.1824662230178526</v>
      </c>
      <c r="AK67" s="145">
        <v>0.1824662230178526</v>
      </c>
      <c r="AL67" s="120"/>
      <c r="AM67" s="6" t="s">
        <v>37</v>
      </c>
      <c r="AN67" s="144" t="s">
        <v>246</v>
      </c>
      <c r="AO67" s="144">
        <v>1</v>
      </c>
      <c r="AP67" s="144">
        <v>1</v>
      </c>
      <c r="AQ67" s="144">
        <v>1</v>
      </c>
      <c r="AR67" s="144">
        <v>1</v>
      </c>
      <c r="AS67" s="144">
        <v>1</v>
      </c>
      <c r="AT67" s="145">
        <v>1</v>
      </c>
      <c r="AU67" s="120"/>
      <c r="AV67" s="6" t="s">
        <v>37</v>
      </c>
      <c r="AW67" s="144">
        <v>0.9999999999972131</v>
      </c>
      <c r="AX67" s="144">
        <v>0.6940558835541535</v>
      </c>
      <c r="AY67" s="144">
        <v>0.05143017717947942</v>
      </c>
      <c r="AZ67" s="144">
        <v>0.18377510925972795</v>
      </c>
      <c r="BA67" s="144">
        <v>1</v>
      </c>
      <c r="BB67" s="144">
        <v>0.0019725372754386054</v>
      </c>
      <c r="BC67" s="145">
        <v>0.0006695417001144925</v>
      </c>
    </row>
    <row r="68" spans="1:55" ht="15.75">
      <c r="A68" s="75"/>
      <c r="C68" s="6"/>
      <c r="D68" s="144" t="s">
        <v>8</v>
      </c>
      <c r="E68" s="144" t="s">
        <v>8</v>
      </c>
      <c r="F68" s="144" t="s">
        <v>8</v>
      </c>
      <c r="G68" s="144" t="s">
        <v>8</v>
      </c>
      <c r="H68" s="144" t="s">
        <v>8</v>
      </c>
      <c r="I68" s="144" t="s">
        <v>8</v>
      </c>
      <c r="J68" s="145" t="s">
        <v>8</v>
      </c>
      <c r="K68" s="120"/>
      <c r="L68" s="6"/>
      <c r="M68" s="144" t="s">
        <v>8</v>
      </c>
      <c r="N68" s="144" t="s">
        <v>8</v>
      </c>
      <c r="O68" s="144" t="s">
        <v>8</v>
      </c>
      <c r="P68" s="144" t="s">
        <v>8</v>
      </c>
      <c r="Q68" s="144" t="s">
        <v>8</v>
      </c>
      <c r="R68" s="144" t="s">
        <v>8</v>
      </c>
      <c r="S68" s="145" t="s">
        <v>8</v>
      </c>
      <c r="T68" s="120"/>
      <c r="U68" s="6"/>
      <c r="V68" s="144" t="s">
        <v>8</v>
      </c>
      <c r="W68" s="144" t="s">
        <v>8</v>
      </c>
      <c r="X68" s="144" t="s">
        <v>8</v>
      </c>
      <c r="Y68" s="144" t="s">
        <v>8</v>
      </c>
      <c r="Z68" s="144" t="s">
        <v>8</v>
      </c>
      <c r="AA68" s="144" t="s">
        <v>8</v>
      </c>
      <c r="AB68" s="145" t="s">
        <v>8</v>
      </c>
      <c r="AC68" s="120"/>
      <c r="AD68" s="6"/>
      <c r="AE68" s="144" t="s">
        <v>8</v>
      </c>
      <c r="AF68" s="144" t="s">
        <v>8</v>
      </c>
      <c r="AG68" s="144" t="s">
        <v>8</v>
      </c>
      <c r="AH68" s="144" t="s">
        <v>8</v>
      </c>
      <c r="AI68" s="144" t="s">
        <v>8</v>
      </c>
      <c r="AJ68" s="144" t="s">
        <v>8</v>
      </c>
      <c r="AK68" s="145" t="s">
        <v>8</v>
      </c>
      <c r="AL68" s="120"/>
      <c r="AM68" s="6"/>
      <c r="AN68" s="144" t="s">
        <v>8</v>
      </c>
      <c r="AO68" s="144" t="s">
        <v>8</v>
      </c>
      <c r="AP68" s="144" t="s">
        <v>8</v>
      </c>
      <c r="AQ68" s="144" t="s">
        <v>8</v>
      </c>
      <c r="AR68" s="144" t="s">
        <v>8</v>
      </c>
      <c r="AS68" s="144" t="s">
        <v>8</v>
      </c>
      <c r="AT68" s="145" t="s">
        <v>8</v>
      </c>
      <c r="AU68" s="120"/>
      <c r="AV68" s="6"/>
      <c r="AW68" s="144" t="s">
        <v>8</v>
      </c>
      <c r="AX68" s="144" t="s">
        <v>8</v>
      </c>
      <c r="AY68" s="144" t="s">
        <v>8</v>
      </c>
      <c r="AZ68" s="144" t="s">
        <v>8</v>
      </c>
      <c r="BA68" s="144" t="s">
        <v>8</v>
      </c>
      <c r="BB68" s="144" t="s">
        <v>8</v>
      </c>
      <c r="BC68" s="145" t="s">
        <v>8</v>
      </c>
    </row>
    <row r="69" spans="1:55" ht="15.75">
      <c r="A69" s="75" t="s">
        <v>176</v>
      </c>
      <c r="C69" s="6" t="s">
        <v>176</v>
      </c>
      <c r="D69" s="142">
        <v>53.51842338248289</v>
      </c>
      <c r="E69" s="142">
        <v>54.2463471402267</v>
      </c>
      <c r="F69" s="142">
        <v>82.26208643234185</v>
      </c>
      <c r="G69" s="142">
        <v>49.133870083493754</v>
      </c>
      <c r="H69" s="142">
        <v>19.42942848388751</v>
      </c>
      <c r="I69" s="142">
        <v>107.87130595815101</v>
      </c>
      <c r="J69" s="143">
        <v>114.3816737587619</v>
      </c>
      <c r="K69" s="120"/>
      <c r="L69" s="6" t="s">
        <v>176</v>
      </c>
      <c r="M69" s="142">
        <v>0</v>
      </c>
      <c r="N69" s="142">
        <v>69.34352980013355</v>
      </c>
      <c r="O69" s="142">
        <v>54.25861530108551</v>
      </c>
      <c r="P69" s="142">
        <v>43.71659996522244</v>
      </c>
      <c r="Q69" s="142">
        <v>23.142777221775752</v>
      </c>
      <c r="R69" s="142">
        <v>99.9954082882023</v>
      </c>
      <c r="S69" s="143">
        <v>99.880774235889</v>
      </c>
      <c r="T69" s="120"/>
      <c r="U69" s="6" t="s">
        <v>176</v>
      </c>
      <c r="V69" s="142">
        <v>0</v>
      </c>
      <c r="W69" s="142">
        <v>54.255964597290884</v>
      </c>
      <c r="X69" s="142">
        <v>52.89723358405421</v>
      </c>
      <c r="Y69" s="142">
        <v>37.484372370073906</v>
      </c>
      <c r="Z69" s="142">
        <v>6.143972349268048</v>
      </c>
      <c r="AA69" s="142">
        <v>83.15845183852849</v>
      </c>
      <c r="AB69" s="143">
        <v>83.13154987242206</v>
      </c>
      <c r="AC69" s="120"/>
      <c r="AD69" s="6" t="s">
        <v>176</v>
      </c>
      <c r="AE69" s="142" t="s">
        <v>246</v>
      </c>
      <c r="AF69" s="142">
        <v>43.97057971119701</v>
      </c>
      <c r="AG69" s="142">
        <v>54.534481192258525</v>
      </c>
      <c r="AH69" s="142">
        <v>25.169978805395942</v>
      </c>
      <c r="AI69" s="142">
        <v>13.995026428495002</v>
      </c>
      <c r="AJ69" s="142">
        <v>73.6741458330724</v>
      </c>
      <c r="AK69" s="143">
        <v>73.6741458330724</v>
      </c>
      <c r="AL69" s="120"/>
      <c r="AM69" s="6" t="s">
        <v>176</v>
      </c>
      <c r="AN69" s="142" t="s">
        <v>246</v>
      </c>
      <c r="AO69" s="142">
        <v>15.633665803219793</v>
      </c>
      <c r="AP69" s="142">
        <v>10.909975653263043</v>
      </c>
      <c r="AQ69" s="142">
        <v>27.35967932245575</v>
      </c>
      <c r="AR69" s="142">
        <v>0</v>
      </c>
      <c r="AS69" s="142">
        <v>37.80338744292432</v>
      </c>
      <c r="AT69" s="143">
        <v>37.80338744292432</v>
      </c>
      <c r="AU69" s="120"/>
      <c r="AV69" s="6" t="s">
        <v>176</v>
      </c>
      <c r="AW69" s="142">
        <v>53.282950053055444</v>
      </c>
      <c r="AX69" s="142">
        <v>81.30619104761413</v>
      </c>
      <c r="AY69" s="142">
        <v>103.41529706444292</v>
      </c>
      <c r="AZ69" s="142">
        <v>61.22992453605557</v>
      </c>
      <c r="BA69" s="142">
        <v>27.615950613766834</v>
      </c>
      <c r="BB69" s="142">
        <v>131.1552657727011</v>
      </c>
      <c r="BC69" s="143">
        <v>137.06677605058644</v>
      </c>
    </row>
    <row r="70" spans="1:55" ht="15.75">
      <c r="A70" s="75" t="s">
        <v>15</v>
      </c>
      <c r="C70" s="6" t="s">
        <v>15</v>
      </c>
      <c r="D70" s="128">
        <v>103</v>
      </c>
      <c r="E70" s="128">
        <v>94</v>
      </c>
      <c r="F70" s="128">
        <v>74</v>
      </c>
      <c r="G70" s="128">
        <v>61</v>
      </c>
      <c r="H70" s="128">
        <v>29</v>
      </c>
      <c r="I70" s="128">
        <v>97</v>
      </c>
      <c r="J70" s="129">
        <v>121</v>
      </c>
      <c r="K70" s="120"/>
      <c r="L70" s="6" t="s">
        <v>15</v>
      </c>
      <c r="M70" s="128">
        <v>25</v>
      </c>
      <c r="N70" s="128">
        <v>95</v>
      </c>
      <c r="O70" s="128">
        <v>77</v>
      </c>
      <c r="P70" s="128">
        <v>51</v>
      </c>
      <c r="Q70" s="128">
        <v>29</v>
      </c>
      <c r="R70" s="128">
        <v>95</v>
      </c>
      <c r="S70" s="129">
        <v>104</v>
      </c>
      <c r="T70" s="120"/>
      <c r="U70" s="6" t="s">
        <v>15</v>
      </c>
      <c r="V70" s="128">
        <v>9</v>
      </c>
      <c r="W70" s="128">
        <v>97</v>
      </c>
      <c r="X70" s="128">
        <v>79</v>
      </c>
      <c r="Y70" s="128">
        <v>56</v>
      </c>
      <c r="Z70" s="128">
        <v>32</v>
      </c>
      <c r="AA70" s="128">
        <v>100</v>
      </c>
      <c r="AB70" s="129">
        <v>103</v>
      </c>
      <c r="AC70" s="120"/>
      <c r="AD70" s="6" t="s">
        <v>15</v>
      </c>
      <c r="AE70" s="128" t="s">
        <v>246</v>
      </c>
      <c r="AF70" s="128">
        <v>92</v>
      </c>
      <c r="AG70" s="128">
        <v>78</v>
      </c>
      <c r="AH70" s="128">
        <v>55</v>
      </c>
      <c r="AI70" s="128">
        <v>23</v>
      </c>
      <c r="AJ70" s="128">
        <v>96</v>
      </c>
      <c r="AK70" s="129">
        <v>96</v>
      </c>
      <c r="AL70" s="120"/>
      <c r="AM70" s="6" t="s">
        <v>15</v>
      </c>
      <c r="AN70" s="128" t="s">
        <v>246</v>
      </c>
      <c r="AO70" s="128">
        <v>51</v>
      </c>
      <c r="AP70" s="128">
        <v>52</v>
      </c>
      <c r="AQ70" s="128">
        <v>51</v>
      </c>
      <c r="AR70" s="128">
        <v>14</v>
      </c>
      <c r="AS70" s="128">
        <v>77</v>
      </c>
      <c r="AT70" s="129">
        <v>77</v>
      </c>
      <c r="AU70" s="120"/>
      <c r="AV70" s="6" t="s">
        <v>15</v>
      </c>
      <c r="AW70" s="128">
        <v>103</v>
      </c>
      <c r="AX70" s="128">
        <v>98</v>
      </c>
      <c r="AY70" s="128">
        <v>80</v>
      </c>
      <c r="AZ70" s="128">
        <v>61</v>
      </c>
      <c r="BA70" s="128">
        <v>32</v>
      </c>
      <c r="BB70" s="128">
        <v>101</v>
      </c>
      <c r="BC70" s="129">
        <v>125</v>
      </c>
    </row>
    <row r="71" spans="1:55" ht="18.75">
      <c r="A71" s="75" t="s">
        <v>38</v>
      </c>
      <c r="C71" s="6" t="s">
        <v>38</v>
      </c>
      <c r="D71" s="144">
        <v>0.9999859533038228</v>
      </c>
      <c r="E71" s="144">
        <v>0.9996660605758261</v>
      </c>
      <c r="F71" s="144">
        <v>0.2389340382205766</v>
      </c>
      <c r="G71" s="144">
        <v>0.8625147293010185</v>
      </c>
      <c r="H71" s="144">
        <v>0.9097763116770657</v>
      </c>
      <c r="I71" s="144">
        <v>0.21168711828964024</v>
      </c>
      <c r="J71" s="145">
        <v>0.6519493305336878</v>
      </c>
      <c r="K71" s="120"/>
      <c r="L71" s="6" t="s">
        <v>38</v>
      </c>
      <c r="M71" s="144">
        <v>1</v>
      </c>
      <c r="N71" s="144">
        <v>0.9778875478633218</v>
      </c>
      <c r="O71" s="144">
        <v>0.977092676764897</v>
      </c>
      <c r="P71" s="144">
        <v>0.7554631940087898</v>
      </c>
      <c r="Q71" s="144">
        <v>0.7699687373927018</v>
      </c>
      <c r="R71" s="144">
        <v>0.3429511619600476</v>
      </c>
      <c r="S71" s="145">
        <v>0.59602714271872</v>
      </c>
      <c r="T71" s="120"/>
      <c r="U71" s="6" t="s">
        <v>38</v>
      </c>
      <c r="V71" s="144">
        <v>1</v>
      </c>
      <c r="W71" s="144">
        <v>0.9998634723881986</v>
      </c>
      <c r="X71" s="144">
        <v>0.9895093967425137</v>
      </c>
      <c r="Y71" s="144">
        <v>0.9729524673127005</v>
      </c>
      <c r="Z71" s="144">
        <v>0.9999998304159464</v>
      </c>
      <c r="AA71" s="144">
        <v>0.8882590850181125</v>
      </c>
      <c r="AB71" s="145">
        <v>0.9247315462594153</v>
      </c>
      <c r="AC71" s="120"/>
      <c r="AD71" s="6" t="s">
        <v>38</v>
      </c>
      <c r="AE71" s="144" t="s">
        <v>246</v>
      </c>
      <c r="AF71" s="144">
        <v>0.9999947881596024</v>
      </c>
      <c r="AG71" s="144">
        <v>0.9800279304143238</v>
      </c>
      <c r="AH71" s="144">
        <v>0.9998151948749853</v>
      </c>
      <c r="AI71" s="144">
        <v>0.9270135775878894</v>
      </c>
      <c r="AJ71" s="144">
        <v>0.9561141706718916</v>
      </c>
      <c r="AK71" s="145">
        <v>0.9561141706718916</v>
      </c>
      <c r="AL71" s="120"/>
      <c r="AM71" s="6" t="s">
        <v>38</v>
      </c>
      <c r="AN71" s="144" t="s">
        <v>246</v>
      </c>
      <c r="AO71" s="144">
        <v>0.9999995727841569</v>
      </c>
      <c r="AP71" s="144">
        <v>0.9999999998098885</v>
      </c>
      <c r="AQ71" s="144">
        <v>0.9972864187716876</v>
      </c>
      <c r="AR71" s="144">
        <v>1</v>
      </c>
      <c r="AS71" s="144">
        <v>0.999950056815699</v>
      </c>
      <c r="AT71" s="145">
        <v>0.999950056815699</v>
      </c>
      <c r="AU71" s="120"/>
      <c r="AV71" s="6" t="s">
        <v>38</v>
      </c>
      <c r="AW71" s="144">
        <v>0.9999874619474314</v>
      </c>
      <c r="AX71" s="144">
        <v>0.8886559210217437</v>
      </c>
      <c r="AY71" s="144">
        <v>0.04025045382522877</v>
      </c>
      <c r="AZ71" s="144">
        <v>0.46765119671013694</v>
      </c>
      <c r="BA71" s="144">
        <v>0.688217036141194</v>
      </c>
      <c r="BB71" s="144">
        <v>0.023463429357218304</v>
      </c>
      <c r="BC71" s="145">
        <v>0.2171031344787746</v>
      </c>
    </row>
    <row r="72" spans="1:55" ht="15.75">
      <c r="A72" s="79"/>
      <c r="C72" s="6"/>
      <c r="D72" s="144" t="s">
        <v>8</v>
      </c>
      <c r="E72" s="144" t="s">
        <v>8</v>
      </c>
      <c r="F72" s="144" t="s">
        <v>8</v>
      </c>
      <c r="G72" s="144" t="s">
        <v>8</v>
      </c>
      <c r="H72" s="144" t="s">
        <v>8</v>
      </c>
      <c r="I72" s="144" t="s">
        <v>8</v>
      </c>
      <c r="J72" s="145" t="s">
        <v>8</v>
      </c>
      <c r="K72" s="120"/>
      <c r="L72" s="6"/>
      <c r="M72" s="144" t="s">
        <v>8</v>
      </c>
      <c r="N72" s="144" t="s">
        <v>8</v>
      </c>
      <c r="O72" s="144" t="s">
        <v>8</v>
      </c>
      <c r="P72" s="144" t="s">
        <v>8</v>
      </c>
      <c r="Q72" s="144" t="s">
        <v>8</v>
      </c>
      <c r="R72" s="144" t="s">
        <v>8</v>
      </c>
      <c r="S72" s="145" t="s">
        <v>8</v>
      </c>
      <c r="T72" s="120"/>
      <c r="U72" s="6"/>
      <c r="V72" s="144" t="s">
        <v>8</v>
      </c>
      <c r="W72" s="144" t="s">
        <v>8</v>
      </c>
      <c r="X72" s="144" t="s">
        <v>8</v>
      </c>
      <c r="Y72" s="144" t="s">
        <v>8</v>
      </c>
      <c r="Z72" s="144" t="s">
        <v>8</v>
      </c>
      <c r="AA72" s="144" t="s">
        <v>8</v>
      </c>
      <c r="AB72" s="145" t="s">
        <v>8</v>
      </c>
      <c r="AC72" s="120"/>
      <c r="AD72" s="6"/>
      <c r="AE72" s="144" t="s">
        <v>8</v>
      </c>
      <c r="AF72" s="144" t="s">
        <v>8</v>
      </c>
      <c r="AG72" s="144" t="s">
        <v>8</v>
      </c>
      <c r="AH72" s="144" t="s">
        <v>8</v>
      </c>
      <c r="AI72" s="144" t="s">
        <v>8</v>
      </c>
      <c r="AJ72" s="144" t="s">
        <v>8</v>
      </c>
      <c r="AK72" s="145" t="s">
        <v>8</v>
      </c>
      <c r="AL72" s="120"/>
      <c r="AM72" s="6"/>
      <c r="AN72" s="144" t="s">
        <v>8</v>
      </c>
      <c r="AO72" s="144" t="s">
        <v>8</v>
      </c>
      <c r="AP72" s="144" t="s">
        <v>8</v>
      </c>
      <c r="AQ72" s="144" t="s">
        <v>8</v>
      </c>
      <c r="AR72" s="144" t="s">
        <v>8</v>
      </c>
      <c r="AS72" s="144" t="s">
        <v>8</v>
      </c>
      <c r="AT72" s="145" t="s">
        <v>8</v>
      </c>
      <c r="AU72" s="120"/>
      <c r="AV72" s="6"/>
      <c r="AW72" s="144" t="s">
        <v>8</v>
      </c>
      <c r="AX72" s="144" t="s">
        <v>8</v>
      </c>
      <c r="AY72" s="144" t="s">
        <v>8</v>
      </c>
      <c r="AZ72" s="144" t="s">
        <v>8</v>
      </c>
      <c r="BA72" s="144" t="s">
        <v>8</v>
      </c>
      <c r="BB72" s="144" t="s">
        <v>8</v>
      </c>
      <c r="BC72" s="145" t="s">
        <v>8</v>
      </c>
    </row>
    <row r="73" spans="1:55" ht="15.75">
      <c r="A73" s="75" t="s">
        <v>16</v>
      </c>
      <c r="C73" s="6" t="s">
        <v>16</v>
      </c>
      <c r="D73" s="150" t="s">
        <v>297</v>
      </c>
      <c r="E73" s="150" t="s">
        <v>299</v>
      </c>
      <c r="F73" s="150" t="s">
        <v>304</v>
      </c>
      <c r="G73" s="150" t="s">
        <v>305</v>
      </c>
      <c r="H73" s="150" t="s">
        <v>260</v>
      </c>
      <c r="I73" s="150" t="s">
        <v>306</v>
      </c>
      <c r="J73" s="151" t="s">
        <v>307</v>
      </c>
      <c r="K73" s="120"/>
      <c r="L73" s="6" t="s">
        <v>16</v>
      </c>
      <c r="M73" s="126" t="s">
        <v>261</v>
      </c>
      <c r="N73" s="126" t="s">
        <v>261</v>
      </c>
      <c r="O73" s="126" t="s">
        <v>281</v>
      </c>
      <c r="P73" s="126" t="s">
        <v>299</v>
      </c>
      <c r="Q73" s="126" t="s">
        <v>261</v>
      </c>
      <c r="R73" s="126" t="s">
        <v>300</v>
      </c>
      <c r="S73" s="127" t="s">
        <v>300</v>
      </c>
      <c r="T73" s="120"/>
      <c r="U73" s="6" t="s">
        <v>16</v>
      </c>
      <c r="V73" s="126" t="s">
        <v>261</v>
      </c>
      <c r="W73" s="126" t="s">
        <v>261</v>
      </c>
      <c r="X73" s="126" t="s">
        <v>261</v>
      </c>
      <c r="Y73" s="126" t="s">
        <v>261</v>
      </c>
      <c r="Z73" s="126" t="s">
        <v>260</v>
      </c>
      <c r="AA73" s="126" t="s">
        <v>310</v>
      </c>
      <c r="AB73" s="127" t="s">
        <v>310</v>
      </c>
      <c r="AC73" s="120"/>
      <c r="AD73" s="6" t="s">
        <v>16</v>
      </c>
      <c r="AE73" s="126" t="s">
        <v>246</v>
      </c>
      <c r="AF73" s="126" t="s">
        <v>261</v>
      </c>
      <c r="AG73" s="126" t="s">
        <v>261</v>
      </c>
      <c r="AH73" s="126" t="s">
        <v>260</v>
      </c>
      <c r="AI73" s="126" t="s">
        <v>261</v>
      </c>
      <c r="AJ73" s="126" t="s">
        <v>299</v>
      </c>
      <c r="AK73" s="127" t="s">
        <v>299</v>
      </c>
      <c r="AL73" s="120"/>
      <c r="AM73" s="6" t="s">
        <v>16</v>
      </c>
      <c r="AN73" s="126" t="s">
        <v>246</v>
      </c>
      <c r="AO73" s="126" t="s">
        <v>261</v>
      </c>
      <c r="AP73" s="126" t="s">
        <v>261</v>
      </c>
      <c r="AQ73" s="126" t="s">
        <v>261</v>
      </c>
      <c r="AR73" s="126" t="s">
        <v>261</v>
      </c>
      <c r="AS73" s="126" t="s">
        <v>261</v>
      </c>
      <c r="AT73" s="127" t="s">
        <v>261</v>
      </c>
      <c r="AU73" s="120"/>
      <c r="AV73" s="6" t="s">
        <v>16</v>
      </c>
      <c r="AW73" s="126" t="s">
        <v>297</v>
      </c>
      <c r="AX73" s="126" t="s">
        <v>291</v>
      </c>
      <c r="AY73" s="126" t="s">
        <v>317</v>
      </c>
      <c r="AZ73" s="126" t="s">
        <v>318</v>
      </c>
      <c r="BA73" s="126" t="s">
        <v>261</v>
      </c>
      <c r="BB73" s="126" t="s">
        <v>319</v>
      </c>
      <c r="BC73" s="127" t="s">
        <v>320</v>
      </c>
    </row>
    <row r="74" spans="1:55" ht="15.75">
      <c r="A74" s="75" t="s">
        <v>39</v>
      </c>
      <c r="C74" s="6" t="s">
        <v>39</v>
      </c>
      <c r="D74" s="144">
        <v>1</v>
      </c>
      <c r="E74" s="144">
        <v>1</v>
      </c>
      <c r="F74" s="144">
        <v>1</v>
      </c>
      <c r="G74" s="144">
        <v>0.7265625</v>
      </c>
      <c r="H74" s="144">
        <v>1</v>
      </c>
      <c r="I74" s="144">
        <v>0.359283447265625</v>
      </c>
      <c r="J74" s="145">
        <v>0.5034446716308594</v>
      </c>
      <c r="K74" s="120"/>
      <c r="L74" s="6" t="s">
        <v>39</v>
      </c>
      <c r="M74" s="144">
        <v>1</v>
      </c>
      <c r="N74" s="144">
        <v>1</v>
      </c>
      <c r="O74" s="144">
        <v>0.625</v>
      </c>
      <c r="P74" s="144">
        <v>1</v>
      </c>
      <c r="Q74" s="144">
        <v>1</v>
      </c>
      <c r="R74" s="144">
        <v>0.75390625</v>
      </c>
      <c r="S74" s="145">
        <v>0.75390625</v>
      </c>
      <c r="T74" s="120"/>
      <c r="U74" s="6" t="s">
        <v>39</v>
      </c>
      <c r="V74" s="144">
        <v>1</v>
      </c>
      <c r="W74" s="144">
        <v>1</v>
      </c>
      <c r="X74" s="144">
        <v>1</v>
      </c>
      <c r="Y74" s="144">
        <v>1</v>
      </c>
      <c r="Z74" s="144">
        <v>1</v>
      </c>
      <c r="AA74" s="144">
        <v>1</v>
      </c>
      <c r="AB74" s="145">
        <v>1</v>
      </c>
      <c r="AC74" s="120"/>
      <c r="AD74" s="6" t="s">
        <v>39</v>
      </c>
      <c r="AE74" s="144" t="s">
        <v>246</v>
      </c>
      <c r="AF74" s="144">
        <v>1</v>
      </c>
      <c r="AG74" s="144">
        <v>1</v>
      </c>
      <c r="AH74" s="144">
        <v>1</v>
      </c>
      <c r="AI74" s="144">
        <v>1</v>
      </c>
      <c r="AJ74" s="144">
        <v>1</v>
      </c>
      <c r="AK74" s="145">
        <v>1</v>
      </c>
      <c r="AL74" s="120"/>
      <c r="AM74" s="6" t="s">
        <v>39</v>
      </c>
      <c r="AN74" s="144" t="s">
        <v>246</v>
      </c>
      <c r="AO74" s="144">
        <v>1</v>
      </c>
      <c r="AP74" s="144">
        <v>1</v>
      </c>
      <c r="AQ74" s="144">
        <v>1</v>
      </c>
      <c r="AR74" s="144">
        <v>1</v>
      </c>
      <c r="AS74" s="144">
        <v>1</v>
      </c>
      <c r="AT74" s="145">
        <v>1</v>
      </c>
      <c r="AU74" s="120"/>
      <c r="AV74" s="6" t="s">
        <v>39</v>
      </c>
      <c r="AW74" s="144">
        <v>1</v>
      </c>
      <c r="AX74" s="144">
        <v>1</v>
      </c>
      <c r="AY74" s="144">
        <v>0.8145294189453125</v>
      </c>
      <c r="AZ74" s="144">
        <v>1</v>
      </c>
      <c r="BA74" s="144">
        <v>1</v>
      </c>
      <c r="BB74" s="144">
        <v>0.8679394004284404</v>
      </c>
      <c r="BC74" s="145">
        <v>1</v>
      </c>
    </row>
    <row r="75" spans="1:55" ht="15.75">
      <c r="A75" s="75"/>
      <c r="C75" s="6"/>
      <c r="D75" s="126" t="s">
        <v>8</v>
      </c>
      <c r="E75" s="126" t="s">
        <v>8</v>
      </c>
      <c r="F75" s="126" t="s">
        <v>8</v>
      </c>
      <c r="G75" s="126" t="s">
        <v>8</v>
      </c>
      <c r="H75" s="126" t="s">
        <v>8</v>
      </c>
      <c r="I75" s="126" t="s">
        <v>8</v>
      </c>
      <c r="J75" s="127" t="s">
        <v>8</v>
      </c>
      <c r="K75" s="120"/>
      <c r="L75" s="6"/>
      <c r="M75" s="126" t="s">
        <v>8</v>
      </c>
      <c r="N75" s="126" t="s">
        <v>8</v>
      </c>
      <c r="O75" s="126" t="s">
        <v>8</v>
      </c>
      <c r="P75" s="126" t="s">
        <v>8</v>
      </c>
      <c r="Q75" s="126" t="s">
        <v>8</v>
      </c>
      <c r="R75" s="126" t="s">
        <v>8</v>
      </c>
      <c r="S75" s="127" t="s">
        <v>8</v>
      </c>
      <c r="T75" s="120"/>
      <c r="U75" s="6"/>
      <c r="V75" s="126" t="s">
        <v>8</v>
      </c>
      <c r="W75" s="126" t="s">
        <v>8</v>
      </c>
      <c r="X75" s="126" t="s">
        <v>8</v>
      </c>
      <c r="Y75" s="126" t="s">
        <v>8</v>
      </c>
      <c r="Z75" s="126" t="s">
        <v>8</v>
      </c>
      <c r="AA75" s="126" t="s">
        <v>8</v>
      </c>
      <c r="AB75" s="127" t="s">
        <v>8</v>
      </c>
      <c r="AC75" s="120"/>
      <c r="AD75" s="6"/>
      <c r="AE75" s="126" t="s">
        <v>8</v>
      </c>
      <c r="AF75" s="126" t="s">
        <v>8</v>
      </c>
      <c r="AG75" s="126" t="s">
        <v>8</v>
      </c>
      <c r="AH75" s="126" t="s">
        <v>8</v>
      </c>
      <c r="AI75" s="126" t="s">
        <v>8</v>
      </c>
      <c r="AJ75" s="126" t="s">
        <v>8</v>
      </c>
      <c r="AK75" s="127" t="s">
        <v>8</v>
      </c>
      <c r="AL75" s="120"/>
      <c r="AM75" s="6"/>
      <c r="AN75" s="126" t="s">
        <v>8</v>
      </c>
      <c r="AO75" s="126" t="s">
        <v>8</v>
      </c>
      <c r="AP75" s="126" t="s">
        <v>8</v>
      </c>
      <c r="AQ75" s="126" t="s">
        <v>8</v>
      </c>
      <c r="AR75" s="126" t="s">
        <v>8</v>
      </c>
      <c r="AS75" s="126" t="s">
        <v>8</v>
      </c>
      <c r="AT75" s="127" t="s">
        <v>8</v>
      </c>
      <c r="AU75" s="120"/>
      <c r="AV75" s="6"/>
      <c r="AW75" s="126" t="s">
        <v>8</v>
      </c>
      <c r="AX75" s="126" t="s">
        <v>8</v>
      </c>
      <c r="AY75" s="126" t="s">
        <v>8</v>
      </c>
      <c r="AZ75" s="126" t="s">
        <v>8</v>
      </c>
      <c r="BA75" s="126" t="s">
        <v>8</v>
      </c>
      <c r="BB75" s="126" t="s">
        <v>8</v>
      </c>
      <c r="BC75" s="127" t="s">
        <v>8</v>
      </c>
    </row>
    <row r="76" spans="1:55" ht="15.75">
      <c r="A76" s="82" t="s">
        <v>40</v>
      </c>
      <c r="C76" s="10" t="s">
        <v>40</v>
      </c>
      <c r="D76" s="146">
        <v>1</v>
      </c>
      <c r="E76" s="146">
        <v>0.6683</v>
      </c>
      <c r="F76" s="146">
        <v>0.3759</v>
      </c>
      <c r="G76" s="146">
        <v>0.9613</v>
      </c>
      <c r="H76" s="146">
        <v>1</v>
      </c>
      <c r="I76" s="146">
        <v>0.3575</v>
      </c>
      <c r="J76" s="147">
        <v>0.5549</v>
      </c>
      <c r="K76" s="120"/>
      <c r="L76" s="10" t="s">
        <v>40</v>
      </c>
      <c r="M76" s="146">
        <v>1</v>
      </c>
      <c r="N76" s="146">
        <v>1</v>
      </c>
      <c r="O76" s="146">
        <v>1</v>
      </c>
      <c r="P76" s="146">
        <v>0.6597</v>
      </c>
      <c r="Q76" s="146">
        <v>1</v>
      </c>
      <c r="R76" s="146">
        <v>0.8504</v>
      </c>
      <c r="S76" s="147">
        <v>0.8495</v>
      </c>
      <c r="T76" s="120"/>
      <c r="U76" s="10" t="s">
        <v>40</v>
      </c>
      <c r="V76" s="146">
        <v>1</v>
      </c>
      <c r="W76" s="146">
        <v>1</v>
      </c>
      <c r="X76" s="146">
        <v>1</v>
      </c>
      <c r="Y76" s="146">
        <v>1</v>
      </c>
      <c r="Z76" s="146">
        <v>1</v>
      </c>
      <c r="AA76" s="146">
        <v>1</v>
      </c>
      <c r="AB76" s="147">
        <v>1</v>
      </c>
      <c r="AC76" s="120"/>
      <c r="AD76" s="10" t="s">
        <v>40</v>
      </c>
      <c r="AE76" s="146" t="s">
        <v>246</v>
      </c>
      <c r="AF76" s="146">
        <v>1</v>
      </c>
      <c r="AG76" s="146">
        <v>1</v>
      </c>
      <c r="AH76" s="146">
        <v>1</v>
      </c>
      <c r="AI76" s="146">
        <v>1</v>
      </c>
      <c r="AJ76" s="146">
        <v>0.6732</v>
      </c>
      <c r="AK76" s="147">
        <v>0.6778</v>
      </c>
      <c r="AL76" s="120"/>
      <c r="AM76" s="10" t="s">
        <v>40</v>
      </c>
      <c r="AN76" s="146" t="s">
        <v>246</v>
      </c>
      <c r="AO76" s="146">
        <v>1</v>
      </c>
      <c r="AP76" s="146">
        <v>1</v>
      </c>
      <c r="AQ76" s="146">
        <v>1</v>
      </c>
      <c r="AR76" s="146">
        <v>1</v>
      </c>
      <c r="AS76" s="146">
        <v>1</v>
      </c>
      <c r="AT76" s="147">
        <v>1</v>
      </c>
      <c r="AU76" s="120"/>
      <c r="AV76" s="10" t="s">
        <v>40</v>
      </c>
      <c r="AW76" s="146">
        <v>1</v>
      </c>
      <c r="AX76" s="146">
        <v>0.209</v>
      </c>
      <c r="AY76" s="146">
        <v>0.0437</v>
      </c>
      <c r="AZ76" s="146">
        <v>0.5518</v>
      </c>
      <c r="BA76" s="146">
        <v>1</v>
      </c>
      <c r="BB76" s="146">
        <v>0.1359</v>
      </c>
      <c r="BC76" s="147">
        <v>0.3642</v>
      </c>
    </row>
    <row r="77" spans="1:55" ht="15.75">
      <c r="A77" s="79"/>
      <c r="C77" s="6"/>
      <c r="D77" s="152" t="s">
        <v>8</v>
      </c>
      <c r="E77" s="152" t="s">
        <v>8</v>
      </c>
      <c r="F77" s="152" t="s">
        <v>8</v>
      </c>
      <c r="G77" s="152" t="s">
        <v>8</v>
      </c>
      <c r="H77" s="152" t="s">
        <v>8</v>
      </c>
      <c r="I77" s="152" t="s">
        <v>8</v>
      </c>
      <c r="J77" s="153" t="s">
        <v>8</v>
      </c>
      <c r="K77" s="120"/>
      <c r="L77" s="6"/>
      <c r="M77" s="152" t="s">
        <v>8</v>
      </c>
      <c r="N77" s="152" t="s">
        <v>8</v>
      </c>
      <c r="O77" s="152" t="s">
        <v>8</v>
      </c>
      <c r="P77" s="152" t="s">
        <v>8</v>
      </c>
      <c r="Q77" s="152" t="s">
        <v>8</v>
      </c>
      <c r="R77" s="152" t="s">
        <v>8</v>
      </c>
      <c r="S77" s="153" t="s">
        <v>8</v>
      </c>
      <c r="T77" s="120"/>
      <c r="U77" s="6"/>
      <c r="V77" s="152" t="s">
        <v>8</v>
      </c>
      <c r="W77" s="152" t="s">
        <v>8</v>
      </c>
      <c r="X77" s="152" t="s">
        <v>8</v>
      </c>
      <c r="Y77" s="152" t="s">
        <v>8</v>
      </c>
      <c r="Z77" s="152" t="s">
        <v>8</v>
      </c>
      <c r="AA77" s="152" t="s">
        <v>8</v>
      </c>
      <c r="AB77" s="153" t="s">
        <v>8</v>
      </c>
      <c r="AC77" s="120"/>
      <c r="AD77" s="6"/>
      <c r="AE77" s="152" t="s">
        <v>8</v>
      </c>
      <c r="AF77" s="152" t="s">
        <v>8</v>
      </c>
      <c r="AG77" s="152" t="s">
        <v>8</v>
      </c>
      <c r="AH77" s="152" t="s">
        <v>8</v>
      </c>
      <c r="AI77" s="152" t="s">
        <v>8</v>
      </c>
      <c r="AJ77" s="152" t="s">
        <v>8</v>
      </c>
      <c r="AK77" s="153" t="s">
        <v>8</v>
      </c>
      <c r="AL77" s="120"/>
      <c r="AM77" s="6"/>
      <c r="AN77" s="152" t="s">
        <v>8</v>
      </c>
      <c r="AO77" s="152" t="s">
        <v>8</v>
      </c>
      <c r="AP77" s="152" t="s">
        <v>8</v>
      </c>
      <c r="AQ77" s="152" t="s">
        <v>8</v>
      </c>
      <c r="AR77" s="152" t="s">
        <v>8</v>
      </c>
      <c r="AS77" s="152" t="s">
        <v>8</v>
      </c>
      <c r="AT77" s="153" t="s">
        <v>8</v>
      </c>
      <c r="AU77" s="120"/>
      <c r="AV77" s="6"/>
      <c r="AW77" s="152" t="s">
        <v>8</v>
      </c>
      <c r="AX77" s="152" t="s">
        <v>8</v>
      </c>
      <c r="AY77" s="152" t="s">
        <v>8</v>
      </c>
      <c r="AZ77" s="152" t="s">
        <v>8</v>
      </c>
      <c r="BA77" s="152" t="s">
        <v>8</v>
      </c>
      <c r="BB77" s="152" t="s">
        <v>8</v>
      </c>
      <c r="BC77" s="153" t="s">
        <v>8</v>
      </c>
    </row>
    <row r="78" spans="1:55" ht="15.75">
      <c r="A78" s="75" t="s">
        <v>182</v>
      </c>
      <c r="C78" s="6" t="s">
        <v>182</v>
      </c>
      <c r="D78" s="144">
        <v>0.8258106990667256</v>
      </c>
      <c r="E78" s="144">
        <v>0.6862400368196009</v>
      </c>
      <c r="F78" s="144">
        <v>0.4475871868672462</v>
      </c>
      <c r="G78" s="144">
        <v>0.7035196828818681</v>
      </c>
      <c r="H78" s="144">
        <v>0.8840771816298818</v>
      </c>
      <c r="I78" s="144">
        <v>0.23364535310272794</v>
      </c>
      <c r="J78" s="145">
        <v>0.2108893182758501</v>
      </c>
      <c r="K78" s="120"/>
      <c r="L78" s="6" t="s">
        <v>182</v>
      </c>
      <c r="M78" s="144">
        <v>1</v>
      </c>
      <c r="N78" s="144">
        <v>0.41667300330686396</v>
      </c>
      <c r="O78" s="144">
        <v>0.6537601435196585</v>
      </c>
      <c r="P78" s="144">
        <v>0.6817993837536969</v>
      </c>
      <c r="Q78" s="144">
        <v>0.11115912667011985</v>
      </c>
      <c r="R78" s="144">
        <v>0.49533479738356734</v>
      </c>
      <c r="S78" s="145">
        <v>0.5017870505563254</v>
      </c>
      <c r="T78" s="120"/>
      <c r="U78" s="6" t="s">
        <v>182</v>
      </c>
      <c r="V78" s="144">
        <v>1</v>
      </c>
      <c r="W78" s="144">
        <v>0.735239586245637</v>
      </c>
      <c r="X78" s="144">
        <v>0.41560739348488884</v>
      </c>
      <c r="Y78" s="144">
        <v>0.4337578308305642</v>
      </c>
      <c r="Z78" s="144">
        <v>0</v>
      </c>
      <c r="AA78" s="144">
        <v>0.8915976225908663</v>
      </c>
      <c r="AB78" s="145">
        <v>0.8921434362890373</v>
      </c>
      <c r="AC78" s="120"/>
      <c r="AD78" s="6" t="s">
        <v>182</v>
      </c>
      <c r="AE78" s="144" t="s">
        <v>246</v>
      </c>
      <c r="AF78" s="144">
        <v>0.49375277179718957</v>
      </c>
      <c r="AG78" s="144">
        <v>0.5170352423693095</v>
      </c>
      <c r="AH78" s="144">
        <v>0.4438520237929413</v>
      </c>
      <c r="AI78" s="144">
        <v>0.3762388015643542</v>
      </c>
      <c r="AJ78" s="144">
        <v>0.16475096020724334</v>
      </c>
      <c r="AK78" s="145">
        <v>0.16475096020724334</v>
      </c>
      <c r="AL78" s="120"/>
      <c r="AM78" s="6" t="s">
        <v>182</v>
      </c>
      <c r="AN78" s="144" t="s">
        <v>246</v>
      </c>
      <c r="AO78" s="144">
        <v>0.12281436504628807</v>
      </c>
      <c r="AP78" s="144">
        <v>0.1446153809829932</v>
      </c>
      <c r="AQ78" s="144">
        <v>0.7093156993135062</v>
      </c>
      <c r="AR78" s="144">
        <v>1</v>
      </c>
      <c r="AS78" s="144">
        <v>0.41927739959587385</v>
      </c>
      <c r="AT78" s="145">
        <v>0.41927739959587385</v>
      </c>
      <c r="AU78" s="120"/>
      <c r="AV78" s="6" t="s">
        <v>182</v>
      </c>
      <c r="AW78" s="144">
        <v>0.8386317622386052</v>
      </c>
      <c r="AX78" s="144">
        <v>0.3671858623326576</v>
      </c>
      <c r="AY78" s="144">
        <v>0.3392652503641358</v>
      </c>
      <c r="AZ78" s="144">
        <v>0.7976827155961951</v>
      </c>
      <c r="BA78" s="144">
        <v>0.8492630013871995</v>
      </c>
      <c r="BB78" s="144">
        <v>0.16611995209388364</v>
      </c>
      <c r="BC78" s="145">
        <v>0.1424545829179077</v>
      </c>
    </row>
    <row r="79" spans="1:55" ht="16.5" thickBot="1">
      <c r="A79" s="84"/>
      <c r="C79" s="117"/>
      <c r="D79" s="154" t="s">
        <v>8</v>
      </c>
      <c r="E79" s="154" t="s">
        <v>8</v>
      </c>
      <c r="F79" s="154" t="s">
        <v>8</v>
      </c>
      <c r="G79" s="154" t="s">
        <v>8</v>
      </c>
      <c r="H79" s="154" t="s">
        <v>8</v>
      </c>
      <c r="I79" s="154" t="s">
        <v>8</v>
      </c>
      <c r="J79" s="155" t="s">
        <v>8</v>
      </c>
      <c r="K79" s="120"/>
      <c r="L79" s="117"/>
      <c r="M79" s="154" t="s">
        <v>8</v>
      </c>
      <c r="N79" s="154" t="s">
        <v>8</v>
      </c>
      <c r="O79" s="154" t="s">
        <v>8</v>
      </c>
      <c r="P79" s="154" t="s">
        <v>8</v>
      </c>
      <c r="Q79" s="154" t="s">
        <v>8</v>
      </c>
      <c r="R79" s="154" t="s">
        <v>8</v>
      </c>
      <c r="S79" s="155" t="s">
        <v>8</v>
      </c>
      <c r="T79" s="120"/>
      <c r="U79" s="117"/>
      <c r="V79" s="154" t="s">
        <v>8</v>
      </c>
      <c r="W79" s="154" t="s">
        <v>8</v>
      </c>
      <c r="X79" s="154" t="s">
        <v>8</v>
      </c>
      <c r="Y79" s="154" t="s">
        <v>8</v>
      </c>
      <c r="Z79" s="154" t="s">
        <v>8</v>
      </c>
      <c r="AA79" s="154" t="s">
        <v>8</v>
      </c>
      <c r="AB79" s="155" t="s">
        <v>8</v>
      </c>
      <c r="AC79" s="120"/>
      <c r="AD79" s="117"/>
      <c r="AE79" s="154" t="s">
        <v>8</v>
      </c>
      <c r="AF79" s="154" t="s">
        <v>8</v>
      </c>
      <c r="AG79" s="154" t="s">
        <v>8</v>
      </c>
      <c r="AH79" s="154" t="s">
        <v>8</v>
      </c>
      <c r="AI79" s="154" t="s">
        <v>8</v>
      </c>
      <c r="AJ79" s="154" t="s">
        <v>8</v>
      </c>
      <c r="AK79" s="155" t="s">
        <v>8</v>
      </c>
      <c r="AL79" s="120"/>
      <c r="AM79" s="117"/>
      <c r="AN79" s="154" t="s">
        <v>8</v>
      </c>
      <c r="AO79" s="154" t="s">
        <v>8</v>
      </c>
      <c r="AP79" s="154" t="s">
        <v>8</v>
      </c>
      <c r="AQ79" s="154" t="s">
        <v>8</v>
      </c>
      <c r="AR79" s="154" t="s">
        <v>8</v>
      </c>
      <c r="AS79" s="154" t="s">
        <v>8</v>
      </c>
      <c r="AT79" s="155" t="s">
        <v>8</v>
      </c>
      <c r="AU79" s="120"/>
      <c r="AV79" s="117"/>
      <c r="AW79" s="154" t="s">
        <v>8</v>
      </c>
      <c r="AX79" s="154" t="s">
        <v>8</v>
      </c>
      <c r="AY79" s="154" t="s">
        <v>8</v>
      </c>
      <c r="AZ79" s="154" t="s">
        <v>8</v>
      </c>
      <c r="BA79" s="154" t="s">
        <v>8</v>
      </c>
      <c r="BB79" s="154" t="s">
        <v>8</v>
      </c>
      <c r="BC79" s="155" t="s">
        <v>8</v>
      </c>
    </row>
    <row r="80" ht="13.5" thickTop="1"/>
  </sheetData>
  <sheetProtection/>
  <mergeCells count="42">
    <mergeCell ref="AM3:AT3"/>
    <mergeCell ref="AM4:AT4"/>
    <mergeCell ref="AM6:AT6"/>
    <mergeCell ref="AM7:AT7"/>
    <mergeCell ref="AM8:AT8"/>
    <mergeCell ref="AM5:AT5"/>
    <mergeCell ref="AV3:BC3"/>
    <mergeCell ref="AV4:BC4"/>
    <mergeCell ref="AV6:BC6"/>
    <mergeCell ref="AV7:BC7"/>
    <mergeCell ref="AV8:BC8"/>
    <mergeCell ref="AV5:BC5"/>
    <mergeCell ref="U3:AB3"/>
    <mergeCell ref="U4:AB4"/>
    <mergeCell ref="U6:AB6"/>
    <mergeCell ref="U7:AB7"/>
    <mergeCell ref="U8:AB8"/>
    <mergeCell ref="U5:AB5"/>
    <mergeCell ref="AD3:AK3"/>
    <mergeCell ref="AD4:AK4"/>
    <mergeCell ref="AD6:AK6"/>
    <mergeCell ref="AD7:AK7"/>
    <mergeCell ref="AD8:AK8"/>
    <mergeCell ref="AD5:AK5"/>
    <mergeCell ref="C3:J3"/>
    <mergeCell ref="C4:J4"/>
    <mergeCell ref="C6:J6"/>
    <mergeCell ref="C7:J7"/>
    <mergeCell ref="C8:J8"/>
    <mergeCell ref="C5:J5"/>
    <mergeCell ref="L3:S3"/>
    <mergeCell ref="L4:S4"/>
    <mergeCell ref="L6:S6"/>
    <mergeCell ref="L7:S7"/>
    <mergeCell ref="L8:S8"/>
    <mergeCell ref="L5:S5"/>
    <mergeCell ref="AV1:BC1"/>
    <mergeCell ref="C1:J1"/>
    <mergeCell ref="L1:S1"/>
    <mergeCell ref="U1:AB1"/>
    <mergeCell ref="AD1:AK1"/>
    <mergeCell ref="AM1:AT1"/>
  </mergeCells>
  <conditionalFormatting sqref="C50:BC50 C54:BC54 C57:BC57 C61:BC61 C67:BC67 C71:BC71 C74:BC74 C78:BC78">
    <cfRule type="cellIs" priority="3" dxfId="23" operator="greaterThanOrEqual">
      <formula>0.1</formula>
    </cfRule>
    <cfRule type="cellIs" priority="4" dxfId="2" operator="lessThan">
      <formula>0.1</formula>
    </cfRule>
    <cfRule type="cellIs" priority="5" dxfId="99" operator="lessThan">
      <formula>0.05</formula>
    </cfRule>
  </conditionalFormatting>
  <conditionalFormatting sqref="C59:BC59 C76:BC76">
    <cfRule type="cellIs" priority="1" dxfId="0" operator="greaterThanOrEqual">
      <formula>0.05</formula>
    </cfRule>
    <cfRule type="cellIs" priority="2" dxfId="100" operator="lessThan">
      <formula>0.05</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11" min="2" max="78" man="1"/>
    <brk id="20" min="2" max="78" man="1"/>
    <brk id="29" min="2" max="78" man="1"/>
    <brk id="38" min="2" max="78" man="1"/>
    <brk id="47" min="2"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Barnett Waddingham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ascott</dc:creator>
  <cp:keywords/>
  <dc:description/>
  <cp:lastModifiedBy>fionam</cp:lastModifiedBy>
  <cp:lastPrinted>2012-02-01T17:05:20Z</cp:lastPrinted>
  <dcterms:created xsi:type="dcterms:W3CDTF">2011-04-07T18:59:34Z</dcterms:created>
  <dcterms:modified xsi:type="dcterms:W3CDTF">2012-02-17T15:32:49Z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