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55" windowWidth="15600" windowHeight="11505" activeTab="0"/>
  </bookViews>
  <sheets>
    <sheet name="Contents" sheetId="1" r:id="rId1"/>
    <sheet name="Notes" sheetId="2" r:id="rId2"/>
    <sheet name="Inceptions - Male" sheetId="3" r:id="rId3"/>
    <sheet name="Inceptions - Male - Detail" sheetId="4" r:id="rId4"/>
    <sheet name="Inceptions - Female" sheetId="5" r:id="rId5"/>
    <sheet name="Inceptions - Female - Detail" sheetId="6" r:id="rId6"/>
    <sheet name="Recoveries - Male" sheetId="7" r:id="rId7"/>
    <sheet name="Recoveries - Female" sheetId="8" r:id="rId8"/>
    <sheet name="Deaths - Male" sheetId="9" r:id="rId9"/>
    <sheet name="Deaths - Female" sheetId="10" r:id="rId10"/>
  </sheets>
  <externalReferences>
    <externalReference r:id="rId13"/>
    <externalReference r:id="rId14"/>
  </externalReferences>
  <definedNames>
    <definedName name="Comparison_Basis">'Contents'!$D$10</definedName>
    <definedName name="D.f.1">'Deaths - Female'!$D$10:$J$79</definedName>
    <definedName name="D.f.2">'Deaths - Female'!$M$10:$S$79</definedName>
    <definedName name="D.f.3">'Deaths - Female'!$V$10:$AB$79</definedName>
    <definedName name="D.f.4">'Deaths - Female'!$AE$10:$AK$79</definedName>
    <definedName name="D.f.5">'Deaths - Female'!$AN$10:$AT$79</definedName>
    <definedName name="D.f.6">'Deaths - Female'!$AW$10:$BC$79</definedName>
    <definedName name="D.m.1">'Deaths - Male'!$D$10:$J$79</definedName>
    <definedName name="D.m.2">'Deaths - Male'!$M$10:$S$79</definedName>
    <definedName name="D.m.3">'Deaths - Male'!$V$10:$AB$79</definedName>
    <definedName name="D.m.4">'Deaths - Male'!$AE$10:$AK$79</definedName>
    <definedName name="D.m.5">'Deaths - Male'!$AN$10:$AT$79</definedName>
    <definedName name="D.m.6">'Deaths - Male'!$AW$10:$BC$79</definedName>
    <definedName name="Data_Subset">'Contents'!$D$7</definedName>
    <definedName name="I.f.1">'Inceptions - Female'!$D$10:$H$69</definedName>
    <definedName name="I.f.1.01">'Inceptions - Female - Detail'!$D$11:$J$24</definedName>
    <definedName name="I.f.1.04">'Inceptions - Female - Detail'!$M$11:$S$24</definedName>
    <definedName name="I.f.1.13">'Inceptions - Female - Detail'!$V$11:$AB$24</definedName>
    <definedName name="I.f.1.26">'Inceptions - Female - Detail'!$AE$11:$AK$24</definedName>
    <definedName name="I.f.1.52">'Inceptions - Female - Detail'!$AN$11:$AT$24</definedName>
    <definedName name="I.f.2">'Inceptions - Female'!$K$10:$O$69</definedName>
    <definedName name="I.f.2.01">'Inceptions - Female - Detail'!$D$34:$J$47</definedName>
    <definedName name="I.f.2.04">'Inceptions - Female - Detail'!$M$34:$S$47</definedName>
    <definedName name="I.f.2.13">'Inceptions - Female - Detail'!$V$34:$AB$47</definedName>
    <definedName name="I.f.2.26">'Inceptions - Female - Detail'!$AE$34:$AK$47</definedName>
    <definedName name="I.f.2.52">'Inceptions - Female - Detail'!$AN$34:$AT$47</definedName>
    <definedName name="I.f.3">'Inceptions - Female'!$R$10:$V$69</definedName>
    <definedName name="I.f.3.01">'Inceptions - Female - Detail'!$D$57:$J$70</definedName>
    <definedName name="I.f.3.04">'Inceptions - Female - Detail'!$M$57:$S$70</definedName>
    <definedName name="I.f.3.13">'Inceptions - Female - Detail'!$V$57:$AB$70</definedName>
    <definedName name="I.f.3.26">'Inceptions - Female - Detail'!$AE$57:$AK$70</definedName>
    <definedName name="I.f.3.52">'Inceptions - Female - Detail'!$AN$57:$AT$70</definedName>
    <definedName name="I.f.4">'Inceptions - Female'!$Y$10:$AC$69</definedName>
    <definedName name="I.f.4.01">'Inceptions - Female - Detail'!$D$80:$J$93</definedName>
    <definedName name="I.f.4.04">'Inceptions - Female - Detail'!$M$80:$S$93</definedName>
    <definedName name="I.f.4.13">'Inceptions - Female - Detail'!$V$80:$AB$93</definedName>
    <definedName name="I.f.4.26">'Inceptions - Female - Detail'!$AE$80:$AK$93</definedName>
    <definedName name="I.f.4.52">'Inceptions - Female - Detail'!$AN$80:$AT$93</definedName>
    <definedName name="I.f.5">'Inceptions - Female'!$AF$10:$AJ$69</definedName>
    <definedName name="I.f.5.01">'Inceptions - Female - Detail'!$D$103:$J$116</definedName>
    <definedName name="I.f.5.04">'Inceptions - Female - Detail'!$M$103:$S$116</definedName>
    <definedName name="I.f.5.13">'Inceptions - Female - Detail'!$V$103:$AB$116</definedName>
    <definedName name="I.f.5.26">'Inceptions - Female - Detail'!$AE$103:$AK$116</definedName>
    <definedName name="I.f.5.52">'Inceptions - Female - Detail'!$AN$103:$AT$116</definedName>
    <definedName name="I.f.6">'Inceptions - Female'!$AM$10:$AQ$69</definedName>
    <definedName name="I.f.6.01">'Inceptions - Female - Detail'!$D$126:$J$139</definedName>
    <definedName name="I.f.6.04">'Inceptions - Female - Detail'!$M$126:$S$139</definedName>
    <definedName name="I.f.6.13">'Inceptions - Female - Detail'!$V$126:$AB$139</definedName>
    <definedName name="I.f.6.26">'Inceptions - Female - Detail'!$AE$126:$AK$139</definedName>
    <definedName name="I.f.6.52">'Inceptions - Female - Detail'!$AN$126:$AT$139</definedName>
    <definedName name="I.m.1">'Inceptions - Male'!$D$10:$H$69</definedName>
    <definedName name="I.m.1.01">'Inceptions - Male - Detail'!$D$11:$J$24</definedName>
    <definedName name="I.m.1.04">'Inceptions - Male - Detail'!$M$11:$S$24</definedName>
    <definedName name="I.m.1.13">'Inceptions - Male - Detail'!$V$11:$AB$24</definedName>
    <definedName name="I.m.1.26">'Inceptions - Male - Detail'!$AE$11:$AK$24</definedName>
    <definedName name="I.m.1.52">'Inceptions - Male - Detail'!$AN$11:$AT$24</definedName>
    <definedName name="I.m.2">'Inceptions - Male'!$K$10:$O$69</definedName>
    <definedName name="I.m.2.01">'Inceptions - Male - Detail'!$D$34:$J$47</definedName>
    <definedName name="I.m.2.04">'Inceptions - Male - Detail'!$M$34:$S$47</definedName>
    <definedName name="I.m.2.13">'Inceptions - Male - Detail'!$V$34:$AB$47</definedName>
    <definedName name="I.m.2.26">'Inceptions - Male - Detail'!$AE$34:$AK$47</definedName>
    <definedName name="I.m.2.52">'Inceptions - Male - Detail'!$AN$34:$AT$47</definedName>
    <definedName name="I.m.3">'Inceptions - Male'!$R$10:$V$69</definedName>
    <definedName name="I.m.3.01">'Inceptions - Male - Detail'!$D$57:$J$70</definedName>
    <definedName name="I.m.3.04">'Inceptions - Male - Detail'!$M$57:$S$70</definedName>
    <definedName name="I.m.3.13">'Inceptions - Male - Detail'!$V$57:$AB$70</definedName>
    <definedName name="I.m.3.26">'Inceptions - Male - Detail'!$AE$57:$AK$70</definedName>
    <definedName name="I.m.3.52">'Inceptions - Male - Detail'!$AN$57:$AT$70</definedName>
    <definedName name="I.m.4">'Inceptions - Male'!$Y$10:$AC$69</definedName>
    <definedName name="I.m.4.01">'Inceptions - Male - Detail'!$D$80:$J$93</definedName>
    <definedName name="I.m.4.04">'Inceptions - Male - Detail'!$M$80:$S$93</definedName>
    <definedName name="I.m.4.13">'Inceptions - Male - Detail'!$V$80:$AB$93</definedName>
    <definedName name="I.m.4.26">'Inceptions - Male - Detail'!$AE$80:$AK$93</definedName>
    <definedName name="I.m.4.52">'Inceptions - Male - Detail'!$AN$80:$AT$93</definedName>
    <definedName name="I.m.5">'Inceptions - Male'!$AF$10:$AJ$69</definedName>
    <definedName name="I.m.5.01">'Inceptions - Male - Detail'!$D$103:$J$116</definedName>
    <definedName name="I.m.5.04">'Inceptions - Male - Detail'!$M$103:$S$116</definedName>
    <definedName name="I.m.5.13">'Inceptions - Male - Detail'!$V$103:$AB$116</definedName>
    <definedName name="I.m.5.26">'Inceptions - Male - Detail'!$AE$103:$AK$116</definedName>
    <definedName name="I.m.5.52">'Inceptions - Male - Detail'!$AN$103:$AT$116</definedName>
    <definedName name="I.m.6">'Inceptions - Male'!$AM$10:$AQ$69</definedName>
    <definedName name="I.m.6.01">'Inceptions - Male - Detail'!$D$126:$J$139</definedName>
    <definedName name="I.m.6.04">'Inceptions - Male - Detail'!$M$126:$S$139</definedName>
    <definedName name="I.m.6.13">'Inceptions - Male - Detail'!$V$126:$AB$139</definedName>
    <definedName name="I.m.6.26">'Inceptions - Male - Detail'!$AE$126:$AK$139</definedName>
    <definedName name="I.m.6.52">'Inceptions - Male - Detail'!$AN$126:$AT$139</definedName>
    <definedName name="Investigation">'Contents'!$D$6</definedName>
    <definedName name="M_Occ1_DP1_E">'[1]Summary Tables 3 - 5yr ages'!$Q$40:$Z$61</definedName>
    <definedName name="M_Occ1_DP1_Stats2_E">'[1]Summary Tables 3 - 5yr ages'!$U$40:$V$61</definedName>
    <definedName name="M_Occ1_DP13_E">'[1]Summary Tables 3 - 5yr ages'!$Q$160:$Z$181</definedName>
    <definedName name="M_Occ1_DP13_Stats2_E">'[1]Summary Tables 3 - 5yr ages'!$U$160:$V$181</definedName>
    <definedName name="M_Occ1_DP26_E">'[1]Summary Tables 3 - 5yr ages'!$Q$190:$Z$211</definedName>
    <definedName name="M_Occ1_DP26_Stats2_E">'[1]Summary Tables 3 - 5yr ages'!$U$190:$V$211</definedName>
    <definedName name="M_Occ1_DP4_E">'[1]Summary Tables 3 - 5yr ages'!$Q$100:$Z$121</definedName>
    <definedName name="M_Occ1_DP4_Stats2_E">'[1]Summary Tables 3 - 5yr ages'!$U$100:$V$121</definedName>
    <definedName name="M_Occ1_DP52_E">'[1]Summary Tables 3 - 5yr ages'!$Q$220:$Z$241</definedName>
    <definedName name="M_Occ1_DP52_Stats2_E">'[1]Summary Tables 3 - 5yr ages'!$U$220:$V$241</definedName>
    <definedName name="M_Occ1_Sum2">'[1]Summary Tables 2'!$N$6:$V$55</definedName>
    <definedName name="M_Occ2_DP1_Stats2_adjE">'[2]Summary Tables 3 - 5yr ages'!$AI$282:$AJ$303</definedName>
    <definedName name="M_Occ2_DP1_Stats2_E">'[2]Summary Tables 3 - 5yr ages'!$AI$40:$AJ$61</definedName>
    <definedName name="Office">'Contents'!$D$8</definedName>
    <definedName name="Period">'Contents'!$D$9</definedName>
    <definedName name="_xlnm.Print_Area" localSheetId="9">'Deaths - Female'!$C$3:$BD$79</definedName>
    <definedName name="_xlnm.Print_Area" localSheetId="8">'Deaths - Male'!$C$3:$BD$79</definedName>
    <definedName name="_xlnm.Print_Area" localSheetId="4">'Inceptions - Female'!$C$3:$AR$69</definedName>
    <definedName name="_xlnm.Print_Area" localSheetId="5">'Inceptions - Female - Detail'!$C$3:$AU$140</definedName>
    <definedName name="_xlnm.Print_Area" localSheetId="2">'Inceptions - Male'!$C$3:$AR$69</definedName>
    <definedName name="_xlnm.Print_Area" localSheetId="3">'Inceptions - Male - Detail'!$C$3:$AU$140</definedName>
    <definedName name="_xlnm.Print_Area" localSheetId="1">'Notes'!$A$1:$S$34</definedName>
    <definedName name="_xlnm.Print_Area" localSheetId="7">'Recoveries - Female'!$C$3:$BD$79</definedName>
    <definedName name="_xlnm.Print_Area" localSheetId="6">'Recoveries - Male'!$C$3:$BD$79</definedName>
    <definedName name="R.f.1">'Recoveries - Female'!$D$10:$J$79</definedName>
    <definedName name="R.f.2">'Recoveries - Female'!$M$10:$S$79</definedName>
    <definedName name="R.f.3">'Recoveries - Female'!$V$10:$AB$79</definedName>
    <definedName name="R.f.4">'Recoveries - Female'!$AE$10:$AK$79</definedName>
    <definedName name="R.f.5">'Recoveries - Female'!$AN$10:$AT$79</definedName>
    <definedName name="R.f.6">'Recoveries - Female'!$AW$10:$BC$79</definedName>
    <definedName name="R.m.1">'Recoveries - Male'!$D$10:$J$79</definedName>
    <definedName name="R.m.2">'Recoveries - Male'!$M$10:$S$79</definedName>
    <definedName name="R.m.3">'Recoveries - Male'!$V$10:$AB$79</definedName>
    <definedName name="R.m.4">'Recoveries - Male'!$AE$10:$AK$79</definedName>
    <definedName name="R.m.5">'Recoveries - Male'!$AN$10:$AT$79</definedName>
    <definedName name="R.m.6">'Recoveries - Male'!$AW$10:$BC$79</definedName>
  </definedNames>
  <calcPr calcMode="manual" fullCalcOnLoad="1"/>
</workbook>
</file>

<file path=xl/sharedStrings.xml><?xml version="1.0" encoding="utf-8"?>
<sst xmlns="http://schemas.openxmlformats.org/spreadsheetml/2006/main" count="12186" uniqueCount="454">
  <si>
    <t>Contents</t>
  </si>
  <si>
    <t>DP 1</t>
  </si>
  <si>
    <t>DP 4</t>
  </si>
  <si>
    <t>DP 13</t>
  </si>
  <si>
    <t>DP 26</t>
  </si>
  <si>
    <t>DP 52</t>
  </si>
  <si>
    <t>DP 4-52</t>
  </si>
  <si>
    <t>All DPs</t>
  </si>
  <si>
    <t/>
  </si>
  <si>
    <t>100 × A/E</t>
  </si>
  <si>
    <t>By duration:</t>
  </si>
  <si>
    <t>over 11 years</t>
  </si>
  <si>
    <t>By age group:</t>
  </si>
  <si>
    <t>up to 19</t>
  </si>
  <si>
    <t>Using E</t>
  </si>
  <si>
    <t>Degrees of freedom</t>
  </si>
  <si>
    <t># ( + / - )</t>
  </si>
  <si>
    <t>Deferred Period</t>
  </si>
  <si>
    <t>Exposure</t>
  </si>
  <si>
    <t>Inceptions</t>
  </si>
  <si>
    <t>All ages</t>
  </si>
  <si>
    <t>20 - 24</t>
  </si>
  <si>
    <t>25 - 29</t>
  </si>
  <si>
    <t>30 - 34</t>
  </si>
  <si>
    <t>35 - 39</t>
  </si>
  <si>
    <t>40 - 44</t>
  </si>
  <si>
    <t>45 - 49</t>
  </si>
  <si>
    <t>50 - 54</t>
  </si>
  <si>
    <t>55 - 59</t>
  </si>
  <si>
    <t>Age group</t>
  </si>
  <si>
    <t>All Cells</t>
  </si>
  <si>
    <t>Table R.m.1</t>
  </si>
  <si>
    <t>Table R.m.2</t>
  </si>
  <si>
    <t>Table R.m.3</t>
  </si>
  <si>
    <t>Table R.m.4</t>
  </si>
  <si>
    <t>Table R.m.5</t>
  </si>
  <si>
    <t>Table R.m.6</t>
  </si>
  <si>
    <r>
      <rPr>
        <i/>
        <sz val="12"/>
        <rFont val="Times New Roman"/>
        <family val="1"/>
      </rPr>
      <t>p</t>
    </r>
    <r>
      <rPr>
        <sz val="12"/>
        <rFont val="Times New Roman"/>
        <family val="1"/>
      </rPr>
      <t>(</t>
    </r>
    <r>
      <rPr>
        <sz val="12"/>
        <rFont val="Symbol"/>
        <family val="1"/>
      </rPr>
      <t>c</t>
    </r>
    <r>
      <rPr>
        <vertAlign val="superscript"/>
        <sz val="12"/>
        <rFont val="Times New Roman"/>
        <family val="1"/>
      </rPr>
      <t>2</t>
    </r>
    <r>
      <rPr>
        <sz val="12"/>
        <rFont val="Times New Roman"/>
        <family val="1"/>
      </rPr>
      <t>)</t>
    </r>
  </si>
  <si>
    <r>
      <rPr>
        <i/>
        <sz val="12"/>
        <rFont val="Times New Roman"/>
        <family val="1"/>
      </rPr>
      <t>p</t>
    </r>
    <r>
      <rPr>
        <sz val="12"/>
        <rFont val="Times New Roman"/>
        <family val="1"/>
      </rPr>
      <t xml:space="preserve">(Deviance </t>
    </r>
    <r>
      <rPr>
        <sz val="12"/>
        <rFont val="Symbol"/>
        <family val="1"/>
      </rPr>
      <t>c</t>
    </r>
    <r>
      <rPr>
        <vertAlign val="superscript"/>
        <sz val="12"/>
        <rFont val="Times New Roman"/>
        <family val="1"/>
      </rPr>
      <t>2</t>
    </r>
    <r>
      <rPr>
        <sz val="12"/>
        <rFont val="Times New Roman"/>
        <family val="1"/>
      </rPr>
      <t>)</t>
    </r>
  </si>
  <si>
    <r>
      <rPr>
        <i/>
        <sz val="12"/>
        <rFont val="Times New Roman"/>
        <family val="1"/>
      </rPr>
      <t>p</t>
    </r>
    <r>
      <rPr>
        <sz val="12"/>
        <rFont val="Times New Roman"/>
        <family val="1"/>
      </rPr>
      <t>( + / - )</t>
    </r>
  </si>
  <si>
    <r>
      <rPr>
        <i/>
        <sz val="12"/>
        <rFont val="Times New Roman"/>
        <family val="1"/>
      </rPr>
      <t>p</t>
    </r>
    <r>
      <rPr>
        <sz val="12"/>
        <rFont val="Times New Roman"/>
        <family val="1"/>
      </rPr>
      <t>(</t>
    </r>
    <r>
      <rPr>
        <i/>
        <sz val="12"/>
        <rFont val="Times New Roman"/>
        <family val="1"/>
      </rPr>
      <t>B</t>
    </r>
    <r>
      <rPr>
        <sz val="12"/>
        <rFont val="Times New Roman"/>
        <family val="1"/>
      </rPr>
      <t>)</t>
    </r>
  </si>
  <si>
    <t>Table D.m.1</t>
  </si>
  <si>
    <t>Table D.m.2</t>
  </si>
  <si>
    <t>Table D.m.3</t>
  </si>
  <si>
    <t>Table D.m.4</t>
  </si>
  <si>
    <t>Table D.m.5</t>
  </si>
  <si>
    <t>Table D.m.6</t>
  </si>
  <si>
    <t>Table R.f.1</t>
  </si>
  <si>
    <t>Table R.f.2</t>
  </si>
  <si>
    <t>Table R.f.3</t>
  </si>
  <si>
    <t>Table R.f.4</t>
  </si>
  <si>
    <t>Table R.f.5</t>
  </si>
  <si>
    <t>Table R.f.6</t>
  </si>
  <si>
    <t>Table D.f.1</t>
  </si>
  <si>
    <t>Table D.f.2</t>
  </si>
  <si>
    <t>Table D.f.3</t>
  </si>
  <si>
    <t>Table D.f.4</t>
  </si>
  <si>
    <t>Table D.f.5</t>
  </si>
  <si>
    <t>Table D.f.6</t>
  </si>
  <si>
    <t>Table I.m.1</t>
  </si>
  <si>
    <t>Table I.m.2</t>
  </si>
  <si>
    <t>Table I.m.3</t>
  </si>
  <si>
    <t>Table I.m.4</t>
  </si>
  <si>
    <t>Table I.m.5</t>
  </si>
  <si>
    <t>Table I.m.6</t>
  </si>
  <si>
    <r>
      <t xml:space="preserve">Inceptions, </t>
    </r>
    <r>
      <rPr>
        <i/>
        <sz val="12"/>
        <color indexed="8"/>
        <rFont val="Times New Roman"/>
        <family val="1"/>
      </rPr>
      <t>A</t>
    </r>
  </si>
  <si>
    <r>
      <t xml:space="preserve">Expected, </t>
    </r>
    <r>
      <rPr>
        <i/>
        <sz val="12"/>
        <color indexed="8"/>
        <rFont val="Times New Roman"/>
        <family val="1"/>
      </rPr>
      <t>E</t>
    </r>
  </si>
  <si>
    <r>
      <t xml:space="preserve">Actual, </t>
    </r>
    <r>
      <rPr>
        <b/>
        <i/>
        <sz val="12"/>
        <rFont val="Times New Roman"/>
        <family val="1"/>
      </rPr>
      <t>A</t>
    </r>
  </si>
  <si>
    <r>
      <t xml:space="preserve">Expected, </t>
    </r>
    <r>
      <rPr>
        <b/>
        <i/>
        <sz val="12"/>
        <rFont val="Times New Roman"/>
        <family val="1"/>
      </rPr>
      <t>E</t>
    </r>
  </si>
  <si>
    <t>Table I.f.1</t>
  </si>
  <si>
    <t>Table I.f.2</t>
  </si>
  <si>
    <t>Table I.f.3</t>
  </si>
  <si>
    <t>Table I.f.4</t>
  </si>
  <si>
    <t>Table I.f.5</t>
  </si>
  <si>
    <t>Table I.f.6</t>
  </si>
  <si>
    <t>Summary of data and experience by age group</t>
  </si>
  <si>
    <t>Table I.m.1.01</t>
  </si>
  <si>
    <t>Table I.m.1.52</t>
  </si>
  <si>
    <t>Table I.m.1.26</t>
  </si>
  <si>
    <t>Table I.m.1.13</t>
  </si>
  <si>
    <t>Table I.m.1.04</t>
  </si>
  <si>
    <t>Table I.m.2.01</t>
  </si>
  <si>
    <t>Table I.m.2.04</t>
  </si>
  <si>
    <t>Table I.m.2.13</t>
  </si>
  <si>
    <t>Table I.m.2.26</t>
  </si>
  <si>
    <t>Table I.m.2.52</t>
  </si>
  <si>
    <t>Table I.m.3.01</t>
  </si>
  <si>
    <t>Table I.m.3.04</t>
  </si>
  <si>
    <t>Table I.m.3.13</t>
  </si>
  <si>
    <t>Table I.m.3.26</t>
  </si>
  <si>
    <t>Table I.m.3.52</t>
  </si>
  <si>
    <t>Table I.m.4.01</t>
  </si>
  <si>
    <t>Table I.m.4.04</t>
  </si>
  <si>
    <t>Table I.m.4.13</t>
  </si>
  <si>
    <t>Table I.m.4.26</t>
  </si>
  <si>
    <t>Table I.m.4.52</t>
  </si>
  <si>
    <t>Table I.m.5.01</t>
  </si>
  <si>
    <t>Table I.m.5.04</t>
  </si>
  <si>
    <t>Table I.m.5.13</t>
  </si>
  <si>
    <t>Table I.m.5.26</t>
  </si>
  <si>
    <t>Table I.m.5.52</t>
  </si>
  <si>
    <t>Table I.m.6.01</t>
  </si>
  <si>
    <t>Table I.m.6.04</t>
  </si>
  <si>
    <t>Table I.m.6.13</t>
  </si>
  <si>
    <t>Table I.m.6.26</t>
  </si>
  <si>
    <t>Table I.m.6.52</t>
  </si>
  <si>
    <t>Table I.f.1.01</t>
  </si>
  <si>
    <t>Table I.f.1.04</t>
  </si>
  <si>
    <t>Table I.f.1.13</t>
  </si>
  <si>
    <t>Table I.f.1.26</t>
  </si>
  <si>
    <t>Table I.f.1.52</t>
  </si>
  <si>
    <t>Table I.f.2.01</t>
  </si>
  <si>
    <t>Table I.f.2.04</t>
  </si>
  <si>
    <t>Table I.f.2.13</t>
  </si>
  <si>
    <t>Table I.f.2.26</t>
  </si>
  <si>
    <t>Table I.f.2.52</t>
  </si>
  <si>
    <t>Table I.f.3.01</t>
  </si>
  <si>
    <t>Table I.f.3.04</t>
  </si>
  <si>
    <t>Table I.f.3.13</t>
  </si>
  <si>
    <t>Table I.f.3.26</t>
  </si>
  <si>
    <t>Table I.f.3.52</t>
  </si>
  <si>
    <t>Table I.f.4.01</t>
  </si>
  <si>
    <t>Table I.f.4.04</t>
  </si>
  <si>
    <t>Table I.f.4.13</t>
  </si>
  <si>
    <t>Table I.f.4.26</t>
  </si>
  <si>
    <t>Table I.f.4.52</t>
  </si>
  <si>
    <t>Table I.f.5.01</t>
  </si>
  <si>
    <t>Table I.f.5.04</t>
  </si>
  <si>
    <t>Table I.f.5.13</t>
  </si>
  <si>
    <t>Table I.f.5.26</t>
  </si>
  <si>
    <t>Table I.f.5.52</t>
  </si>
  <si>
    <t>Table I.f.6.01</t>
  </si>
  <si>
    <t>Table I.f.6.04</t>
  </si>
  <si>
    <t>Table I.f.6.13</t>
  </si>
  <si>
    <t>Table I.f.6.26</t>
  </si>
  <si>
    <t>Table I.f.6.52</t>
  </si>
  <si>
    <t>Recoveries</t>
  </si>
  <si>
    <t>Deaths</t>
  </si>
  <si>
    <t>Deferred Period 52 weeks</t>
  </si>
  <si>
    <t>Deferred Period 26 weeks</t>
  </si>
  <si>
    <t>Deferred Period 13 weeks</t>
  </si>
  <si>
    <t>Deferred Period 4 weeks</t>
  </si>
  <si>
    <t>Deferred Period 1 week</t>
  </si>
  <si>
    <t>17 - 19</t>
  </si>
  <si>
    <t>60 - 64</t>
  </si>
  <si>
    <t>70 and over</t>
  </si>
  <si>
    <t>7 - 14 days</t>
  </si>
  <si>
    <t>2 - 3 weeks</t>
  </si>
  <si>
    <t>3 - 4 weeks</t>
  </si>
  <si>
    <t>4 - 8 weeks</t>
  </si>
  <si>
    <t>8 - 13 weeks</t>
  </si>
  <si>
    <t>39 - 52 weeks</t>
  </si>
  <si>
    <t>52 weeks - 2 years</t>
  </si>
  <si>
    <t>2 - 5 years</t>
  </si>
  <si>
    <t>5 - 11 years</t>
  </si>
  <si>
    <t>65 - 69</t>
  </si>
  <si>
    <t>13 - 17 weeks</t>
  </si>
  <si>
    <t>17 - 26 weeks</t>
  </si>
  <si>
    <t>26 - 30 weeks</t>
  </si>
  <si>
    <t>30 - 39 weeks</t>
  </si>
  <si>
    <t>Summary of experience by Deferred Period</t>
  </si>
  <si>
    <t>Comparison Basis:</t>
  </si>
  <si>
    <t>IPM 1991-98</t>
  </si>
  <si>
    <t>Office:</t>
  </si>
  <si>
    <t>Investigation Period:</t>
  </si>
  <si>
    <t>CMI Occupation Class 1</t>
  </si>
  <si>
    <t>CMI Occupation Class 2</t>
  </si>
  <si>
    <t>CMI Occupation Class 3</t>
  </si>
  <si>
    <t>CMI Occupation Class 4</t>
  </si>
  <si>
    <t>CMI Occupation Class Unknown</t>
  </si>
  <si>
    <t>All CMI Occupation Classes</t>
  </si>
  <si>
    <t>Counting Duplicates:</t>
  </si>
  <si>
    <t>Excluding Duplicates:</t>
  </si>
  <si>
    <r>
      <t xml:space="preserve">100 × </t>
    </r>
    <r>
      <rPr>
        <b/>
        <i/>
        <sz val="12"/>
        <color indexed="8"/>
        <rFont val="Times New Roman"/>
        <family val="1"/>
      </rPr>
      <t>A</t>
    </r>
    <r>
      <rPr>
        <b/>
        <sz val="12"/>
        <color indexed="8"/>
        <rFont val="Times New Roman"/>
        <family val="1"/>
      </rPr>
      <t>/</t>
    </r>
    <r>
      <rPr>
        <b/>
        <i/>
        <sz val="12"/>
        <color indexed="8"/>
        <rFont val="Times New Roman"/>
        <family val="1"/>
      </rPr>
      <t>E</t>
    </r>
  </si>
  <si>
    <r>
      <t xml:space="preserve">Using </t>
    </r>
    <r>
      <rPr>
        <b/>
        <i/>
        <sz val="12"/>
        <color indexed="8"/>
        <rFont val="Times New Roman"/>
        <family val="1"/>
      </rPr>
      <t>E</t>
    </r>
  </si>
  <si>
    <r>
      <t xml:space="preserve">Using </t>
    </r>
    <r>
      <rPr>
        <b/>
        <i/>
        <sz val="12"/>
        <color indexed="8"/>
        <rFont val="Times New Roman"/>
        <family val="1"/>
      </rPr>
      <t>E</t>
    </r>
    <r>
      <rPr>
        <b/>
        <sz val="12"/>
        <color indexed="8"/>
        <rFont val="Times New Roman"/>
        <family val="1"/>
      </rPr>
      <t xml:space="preserve">* = </t>
    </r>
    <r>
      <rPr>
        <b/>
        <i/>
        <sz val="12"/>
        <color indexed="8"/>
        <rFont val="Times New Roman"/>
        <family val="1"/>
      </rPr>
      <t>E</t>
    </r>
    <r>
      <rPr>
        <b/>
        <sz val="12"/>
        <color indexed="8"/>
        <rFont val="Times New Roman"/>
        <family val="1"/>
      </rPr>
      <t xml:space="preserve"> × (</t>
    </r>
    <r>
      <rPr>
        <b/>
        <sz val="12"/>
        <color indexed="8"/>
        <rFont val="Symbol"/>
        <family val="1"/>
      </rPr>
      <t>S</t>
    </r>
    <r>
      <rPr>
        <b/>
        <i/>
        <sz val="12"/>
        <color indexed="8"/>
        <rFont val="Times New Roman"/>
        <family val="1"/>
      </rPr>
      <t>A</t>
    </r>
    <r>
      <rPr>
        <b/>
        <sz val="12"/>
        <color indexed="8"/>
        <rFont val="Times New Roman"/>
        <family val="1"/>
      </rPr>
      <t>/</t>
    </r>
    <r>
      <rPr>
        <b/>
        <sz val="12"/>
        <color indexed="8"/>
        <rFont val="Symbol"/>
        <family val="1"/>
      </rPr>
      <t>S</t>
    </r>
    <r>
      <rPr>
        <b/>
        <i/>
        <sz val="12"/>
        <color indexed="8"/>
        <rFont val="Times New Roman"/>
        <family val="1"/>
      </rPr>
      <t>E)</t>
    </r>
  </si>
  <si>
    <t>Poisson Deviance</t>
  </si>
  <si>
    <r>
      <rPr>
        <i/>
        <sz val="12"/>
        <color indexed="8"/>
        <rFont val="Times New Roman"/>
        <family val="1"/>
      </rPr>
      <t>p</t>
    </r>
    <r>
      <rPr>
        <sz val="12"/>
        <color indexed="8"/>
        <rFont val="Times New Roman"/>
        <family val="1"/>
      </rPr>
      <t>(Runs)</t>
    </r>
  </si>
  <si>
    <r>
      <rPr>
        <i/>
        <sz val="12"/>
        <color indexed="8"/>
        <rFont val="Times New Roman"/>
        <family val="1"/>
      </rPr>
      <t>p</t>
    </r>
    <r>
      <rPr>
        <sz val="12"/>
        <color indexed="8"/>
        <rFont val="Times New Roman"/>
        <family val="1"/>
      </rPr>
      <t>(K-S)</t>
    </r>
  </si>
  <si>
    <t>#(Runs)</t>
  </si>
  <si>
    <r>
      <t xml:space="preserve">Pearson </t>
    </r>
    <r>
      <rPr>
        <i/>
        <sz val="12"/>
        <rFont val="Times New Roman"/>
        <family val="1"/>
      </rPr>
      <t>X</t>
    </r>
    <r>
      <rPr>
        <vertAlign val="superscript"/>
        <sz val="12"/>
        <rFont val="Times New Roman"/>
        <family val="1"/>
      </rPr>
      <t>2</t>
    </r>
    <r>
      <rPr>
        <sz val="12"/>
        <rFont val="Times New Roman"/>
        <family val="1"/>
      </rPr>
      <t xml:space="preserve"> = </t>
    </r>
    <r>
      <rPr>
        <sz val="12"/>
        <rFont val="Symbol"/>
        <family val="1"/>
      </rPr>
      <t>S</t>
    </r>
    <r>
      <rPr>
        <i/>
        <sz val="12"/>
        <rFont val="Times New Roman"/>
        <family val="1"/>
      </rPr>
      <t>z</t>
    </r>
    <r>
      <rPr>
        <vertAlign val="superscript"/>
        <sz val="12"/>
        <rFont val="Times New Roman"/>
        <family val="1"/>
      </rPr>
      <t>2</t>
    </r>
  </si>
  <si>
    <t>Deferred Period:</t>
  </si>
  <si>
    <r>
      <rPr>
        <i/>
        <sz val="12"/>
        <rFont val="Times New Roman"/>
        <family val="1"/>
      </rPr>
      <t>p</t>
    </r>
    <r>
      <rPr>
        <sz val="12"/>
        <rFont val="Times New Roman"/>
        <family val="1"/>
      </rPr>
      <t>(TW-KS)</t>
    </r>
  </si>
  <si>
    <t>Males</t>
  </si>
  <si>
    <t>2003-2006</t>
  </si>
  <si>
    <t>Individual Income Protection</t>
  </si>
  <si>
    <t>Females</t>
  </si>
  <si>
    <t>All Offices</t>
  </si>
  <si>
    <t>Standard*</t>
  </si>
  <si>
    <t>Counting Duplicates</t>
  </si>
  <si>
    <t>Excluding Duplicates</t>
  </si>
  <si>
    <r>
      <t xml:space="preserve">Inceptions, </t>
    </r>
    <r>
      <rPr>
        <b/>
        <i/>
        <sz val="12"/>
        <color indexed="8"/>
        <rFont val="Times New Roman"/>
        <family val="1"/>
      </rPr>
      <t>A</t>
    </r>
  </si>
  <si>
    <r>
      <t xml:space="preserve">Expected, </t>
    </r>
    <r>
      <rPr>
        <b/>
        <i/>
        <sz val="12"/>
        <color indexed="8"/>
        <rFont val="Times New Roman"/>
        <family val="1"/>
      </rPr>
      <t>E</t>
    </r>
  </si>
  <si>
    <r>
      <t xml:space="preserve">100 × </t>
    </r>
    <r>
      <rPr>
        <b/>
        <i/>
        <sz val="12"/>
        <rFont val="Times New Roman"/>
        <family val="1"/>
      </rPr>
      <t>A</t>
    </r>
    <r>
      <rPr>
        <b/>
        <sz val="12"/>
        <rFont val="Times New Roman"/>
        <family val="1"/>
      </rPr>
      <t>/</t>
    </r>
    <r>
      <rPr>
        <b/>
        <i/>
        <sz val="12"/>
        <rFont val="Times New Roman"/>
        <family val="1"/>
      </rPr>
      <t>E</t>
    </r>
  </si>
  <si>
    <r>
      <rPr>
        <b/>
        <i/>
        <sz val="12"/>
        <color indexed="8"/>
        <rFont val="Times New Roman"/>
        <family val="1"/>
      </rPr>
      <t>E</t>
    </r>
    <r>
      <rPr>
        <b/>
        <sz val="12"/>
        <color indexed="8"/>
        <rFont val="Times New Roman"/>
        <family val="1"/>
      </rPr>
      <t>*</t>
    </r>
  </si>
  <si>
    <r>
      <t xml:space="preserve">100 × </t>
    </r>
    <r>
      <rPr>
        <b/>
        <i/>
        <sz val="12"/>
        <rFont val="Times New Roman"/>
        <family val="1"/>
      </rPr>
      <t>A</t>
    </r>
    <r>
      <rPr>
        <b/>
        <sz val="12"/>
        <rFont val="Times New Roman"/>
        <family val="1"/>
      </rPr>
      <t>/</t>
    </r>
    <r>
      <rPr>
        <b/>
        <i/>
        <sz val="12"/>
        <rFont val="Times New Roman"/>
        <family val="1"/>
      </rPr>
      <t>E</t>
    </r>
    <r>
      <rPr>
        <b/>
        <sz val="12"/>
        <rFont val="Times New Roman"/>
        <family val="1"/>
      </rPr>
      <t>*</t>
    </r>
  </si>
  <si>
    <t>Continuous Mortality Investigation</t>
  </si>
  <si>
    <t>Income Protection Committee</t>
  </si>
  <si>
    <t>This workbook presents the summary-level results of the investigation into Claim Inceptions and Terminations for the following experience:</t>
  </si>
  <si>
    <t>Investigation:</t>
  </si>
  <si>
    <t>Data subset:</t>
  </si>
  <si>
    <t>Claim Inceptions - Male - Summary</t>
  </si>
  <si>
    <t>Claim Inceptions - Male - Detail</t>
  </si>
  <si>
    <t>Claim Inceptions - Female - Summary</t>
  </si>
  <si>
    <t>Claim Inceptions - Female - Detail</t>
  </si>
  <si>
    <t>Claimant Recoveries - Male - Summary</t>
  </si>
  <si>
    <t>Claimant Recoveries - Female -Summary</t>
  </si>
  <si>
    <t>Claimant Deaths - Male - Summary</t>
  </si>
  <si>
    <t>Claimant Deaths - Female - Summary</t>
  </si>
  <si>
    <r>
      <t xml:space="preserve">Summary results by Occupation Class and Deferred Period: 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by age group; results of statistical tests</t>
    </r>
  </si>
  <si>
    <t>Claim Inceptions</t>
  </si>
  <si>
    <t>Claim Terminations</t>
  </si>
  <si>
    <r>
      <t xml:space="preserve">Data summarised by age group for each Occupation Class and Deferred Period: exposure, </t>
    </r>
    <r>
      <rPr>
        <i/>
        <sz val="12"/>
        <color indexed="8"/>
        <rFont val="Times New Roman"/>
        <family val="1"/>
      </rPr>
      <t>A</t>
    </r>
    <r>
      <rPr>
        <sz val="12"/>
        <color indexed="8"/>
        <rFont val="Times New Roman"/>
        <family val="1"/>
      </rPr>
      <t xml:space="preserve">, </t>
    </r>
    <r>
      <rPr>
        <i/>
        <sz val="12"/>
        <color indexed="8"/>
        <rFont val="Times New Roman"/>
        <family val="1"/>
      </rPr>
      <t>E</t>
    </r>
    <r>
      <rPr>
        <sz val="12"/>
        <color indexed="8"/>
        <rFont val="Times New Roman"/>
        <family val="1"/>
      </rPr>
      <t xml:space="preserve"> and </t>
    </r>
    <r>
      <rPr>
        <i/>
        <sz val="12"/>
        <color indexed="8"/>
        <rFont val="Times New Roman"/>
        <family val="1"/>
      </rPr>
      <t>A</t>
    </r>
    <r>
      <rPr>
        <sz val="12"/>
        <color indexed="8"/>
        <rFont val="Times New Roman"/>
        <family val="1"/>
      </rPr>
      <t>/</t>
    </r>
    <r>
      <rPr>
        <i/>
        <sz val="12"/>
        <color indexed="8"/>
        <rFont val="Times New Roman"/>
        <family val="1"/>
      </rPr>
      <t>E</t>
    </r>
  </si>
  <si>
    <t>Queries and requests</t>
  </si>
  <si>
    <t>CMI Working Paper 59</t>
  </si>
  <si>
    <t>CMI Working Paper 60</t>
  </si>
  <si>
    <t>Useful Reference Material</t>
  </si>
  <si>
    <t>Commentary on CMI Individual IP experience for 1991-2006</t>
  </si>
  <si>
    <t>Address:</t>
  </si>
  <si>
    <t>CMI, Cheapside House, 138 Cheapside, London, EC2V 6BW</t>
  </si>
  <si>
    <t>Email:</t>
  </si>
  <si>
    <t>IP@cmib.org.uk</t>
  </si>
  <si>
    <t>Telephone:</t>
  </si>
  <si>
    <t>020 7776 3820</t>
  </si>
  <si>
    <t>The CMI welcomes feedback and suggestions on its work, and would be glad to assist you with any queries or requests you may have in relation to these results or to the IP investigation.</t>
  </si>
  <si>
    <t>Description of CMI IP dataset, experience analysis methodology, statistical tests and format of results tables</t>
  </si>
  <si>
    <r>
      <t>The following worksheets compare actual Claim events (</t>
    </r>
    <r>
      <rPr>
        <i/>
        <sz val="12"/>
        <color indexed="8"/>
        <rFont val="Times New Roman"/>
        <family val="1"/>
      </rPr>
      <t>A</t>
    </r>
    <r>
      <rPr>
        <sz val="12"/>
        <color indexed="8"/>
        <rFont val="Times New Roman"/>
        <family val="1"/>
      </rPr>
      <t>) with those expected (</t>
    </r>
    <r>
      <rPr>
        <i/>
        <sz val="12"/>
        <color indexed="8"/>
        <rFont val="Times New Roman"/>
        <family val="1"/>
      </rPr>
      <t>E</t>
    </r>
    <r>
      <rPr>
        <sz val="12"/>
        <color indexed="8"/>
        <rFont val="Times New Roman"/>
        <family val="1"/>
      </rPr>
      <t>) using the Comparison Basis</t>
    </r>
  </si>
  <si>
    <t>Reference</t>
  </si>
  <si>
    <t>Important Notes</t>
  </si>
  <si>
    <t>CMI Income Protection Investigation</t>
  </si>
  <si>
    <t>Notes on the CMI IP experience analysis and presentation of results</t>
  </si>
  <si>
    <t>Notes on the presentation of the results:</t>
  </si>
  <si>
    <t>This reference document provides:</t>
  </si>
  <si>
    <t>A summary of the statisical tests included in the analysis and a guide for IP practitioners on the interpretation of the statistical test results.</t>
  </si>
  <si>
    <t>A description of the results tables presented in this workbook.</t>
  </si>
  <si>
    <t>A desription of the CMI IP dataset.</t>
  </si>
  <si>
    <t>A statement of the statistical model and methodology used for the CMI IP experience analysis.</t>
  </si>
  <si>
    <t>An outline of the main features of the IP experience graduations used as comparison bases.</t>
  </si>
  <si>
    <t>For the 'detail' level tables:</t>
  </si>
  <si>
    <t>For the 'summary' level tables:</t>
  </si>
  <si>
    <r>
      <t xml:space="preserve">Summary results by Occ Class and DP: 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by age group and by duration Sick; results of statistical tests</t>
    </r>
  </si>
  <si>
    <r>
      <t xml:space="preserve">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and the results of statistical tests are shown for each combination of Sex, Occupation Class and Deferred Period.</t>
    </r>
  </si>
  <si>
    <r>
      <t xml:space="preserve">Age and duration cells are grouped for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and for some of the statisitcal tests, to ensure </t>
    </r>
    <r>
      <rPr>
        <i/>
        <sz val="12"/>
        <color indexed="8"/>
        <rFont val="Times New Roman"/>
        <family val="1"/>
      </rPr>
      <t>E</t>
    </r>
    <r>
      <rPr>
        <sz val="12"/>
        <color indexed="8"/>
        <rFont val="Times New Roman"/>
        <family val="1"/>
      </rPr>
      <t xml:space="preserve"> &gt; 5 (for Inceptions ) or &gt; 8 (for Terminations).</t>
    </r>
  </si>
  <si>
    <t>Arrows ↑ or ↓ indicate where (and in which direction) a cell has been grouped with its neighbour(s).</t>
  </si>
  <si>
    <r>
      <t xml:space="preserve">Exposure, actual Inceptions, </t>
    </r>
    <r>
      <rPr>
        <i/>
        <sz val="12"/>
        <color indexed="8"/>
        <rFont val="Times New Roman"/>
        <family val="1"/>
      </rPr>
      <t>A</t>
    </r>
    <r>
      <rPr>
        <sz val="12"/>
        <color indexed="8"/>
        <rFont val="Times New Roman"/>
        <family val="1"/>
      </rPr>
      <t xml:space="preserve">, expected Inceptions, </t>
    </r>
    <r>
      <rPr>
        <i/>
        <sz val="12"/>
        <color indexed="8"/>
        <rFont val="Times New Roman"/>
        <family val="1"/>
      </rPr>
      <t>E</t>
    </r>
    <r>
      <rPr>
        <sz val="12"/>
        <color indexed="8"/>
        <rFont val="Times New Roman"/>
        <family val="1"/>
      </rPr>
      <t xml:space="preserve">, and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are shown for each age group for each combination of Sex, Occupation Class and Deferred Period.</t>
    </r>
  </si>
  <si>
    <r>
      <t xml:space="preserve">Two sets of statisical test results are reported:  first testing </t>
    </r>
    <r>
      <rPr>
        <i/>
        <sz val="12"/>
        <color indexed="8"/>
        <rFont val="Times New Roman"/>
        <family val="1"/>
      </rPr>
      <t>A</t>
    </r>
    <r>
      <rPr>
        <sz val="12"/>
        <color indexed="8"/>
        <rFont val="Times New Roman"/>
        <family val="1"/>
      </rPr>
      <t xml:space="preserve"> against </t>
    </r>
    <r>
      <rPr>
        <i/>
        <sz val="12"/>
        <color indexed="8"/>
        <rFont val="Times New Roman"/>
        <family val="1"/>
      </rPr>
      <t>E</t>
    </r>
    <r>
      <rPr>
        <sz val="12"/>
        <color indexed="8"/>
        <rFont val="Times New Roman"/>
        <family val="1"/>
      </rPr>
      <t xml:space="preserve">; then testing </t>
    </r>
    <r>
      <rPr>
        <i/>
        <sz val="12"/>
        <color indexed="8"/>
        <rFont val="Times New Roman"/>
        <family val="1"/>
      </rPr>
      <t>A</t>
    </r>
    <r>
      <rPr>
        <sz val="12"/>
        <color indexed="8"/>
        <rFont val="Times New Roman"/>
        <family val="1"/>
      </rPr>
      <t xml:space="preserve"> against </t>
    </r>
    <r>
      <rPr>
        <i/>
        <sz val="12"/>
        <color indexed="8"/>
        <rFont val="Times New Roman"/>
        <family val="1"/>
      </rPr>
      <t>E</t>
    </r>
    <r>
      <rPr>
        <sz val="12"/>
        <color indexed="8"/>
        <rFont val="Times New Roman"/>
        <family val="1"/>
      </rPr>
      <t xml:space="preserve">* = </t>
    </r>
    <r>
      <rPr>
        <i/>
        <sz val="12"/>
        <color indexed="8"/>
        <rFont val="Times New Roman"/>
        <family val="1"/>
      </rPr>
      <t>E</t>
    </r>
    <r>
      <rPr>
        <sz val="12"/>
        <color indexed="8"/>
        <rFont val="Times New Roman"/>
        <family val="1"/>
      </rPr>
      <t xml:space="preserve"> x </t>
    </r>
    <r>
      <rPr>
        <sz val="12"/>
        <color indexed="8"/>
        <rFont val="Symbol"/>
        <family val="1"/>
      </rPr>
      <t>S</t>
    </r>
    <r>
      <rPr>
        <i/>
        <sz val="12"/>
        <color indexed="8"/>
        <rFont val="Times New Roman"/>
        <family val="1"/>
      </rPr>
      <t>A</t>
    </r>
    <r>
      <rPr>
        <sz val="12"/>
        <color indexed="8"/>
        <rFont val="Times New Roman"/>
        <family val="1"/>
      </rPr>
      <t>/</t>
    </r>
    <r>
      <rPr>
        <sz val="12"/>
        <color indexed="8"/>
        <rFont val="Symbol"/>
        <family val="1"/>
      </rPr>
      <t>S</t>
    </r>
    <r>
      <rPr>
        <i/>
        <sz val="12"/>
        <color indexed="8"/>
        <rFont val="Times New Roman"/>
        <family val="1"/>
      </rPr>
      <t>E</t>
    </r>
    <r>
      <rPr>
        <sz val="12"/>
        <color indexed="8"/>
        <rFont val="Times New Roman"/>
        <family val="1"/>
      </rPr>
      <t xml:space="preserve"> for the relevant Sex, DP and Occ Class.</t>
    </r>
  </si>
  <si>
    <r>
      <t xml:space="preserve">The tests using </t>
    </r>
    <r>
      <rPr>
        <i/>
        <sz val="12"/>
        <color indexed="8"/>
        <rFont val="Times New Roman"/>
        <family val="1"/>
      </rPr>
      <t>E</t>
    </r>
    <r>
      <rPr>
        <sz val="12"/>
        <color indexed="8"/>
        <rFont val="Times New Roman"/>
        <family val="1"/>
      </rPr>
      <t xml:space="preserve">* examine whether the experience could reasonably be represented by a simple rescaling of the comparison basis to reflect the overall level of Claim event rates. </t>
    </r>
  </si>
  <si>
    <t>-</t>
  </si>
  <si>
    <t>24  /  16</t>
  </si>
  <si>
    <t>23  /  17</t>
  </si>
  <si>
    <t>19  /  15</t>
  </si>
  <si>
    <t>19  /  17</t>
  </si>
  <si>
    <t>13  /  12</t>
  </si>
  <si>
    <t>11  /  5</t>
  </si>
  <si>
    <t>3  /  0</t>
  </si>
  <si>
    <t>35  /  28</t>
  </si>
  <si>
    <t>49  /  35</t>
  </si>
  <si>
    <t>13  /  18</t>
  </si>
  <si>
    <t>10  /  14</t>
  </si>
  <si>
    <t>3  /  3</t>
  </si>
  <si>
    <t>28  /  36</t>
  </si>
  <si>
    <t>38  /  47</t>
  </si>
  <si>
    <t>7  /  11</t>
  </si>
  <si>
    <t>5  /  11</t>
  </si>
  <si>
    <t>9  /  5</t>
  </si>
  <si>
    <t>1  /  0</t>
  </si>
  <si>
    <t>19  /  16</t>
  </si>
  <si>
    <t>6  /  14</t>
  </si>
  <si>
    <t>13  /  29</t>
  </si>
  <si>
    <t>11  /  10</t>
  </si>
  <si>
    <t>6  /  4</t>
  </si>
  <si>
    <t>2  /  0</t>
  </si>
  <si>
    <t>17  /  18</t>
  </si>
  <si>
    <t>6  /  7</t>
  </si>
  <si>
    <t>2  /  1</t>
  </si>
  <si>
    <t>15  /  22</t>
  </si>
  <si>
    <t>10  /  3</t>
  </si>
  <si>
    <t>7  /  10</t>
  </si>
  <si>
    <t>8  /  4</t>
  </si>
  <si>
    <t>20  /  8</t>
  </si>
  <si>
    <t>1  /  1</t>
  </si>
  <si>
    <t>13  /  23</t>
  </si>
  <si>
    <t>0  /  1</t>
  </si>
  <si>
    <t>1  /  2</t>
  </si>
  <si>
    <t>27  /  26</t>
  </si>
  <si>
    <t>27  /  27</t>
  </si>
  <si>
    <t>33  /  18</t>
  </si>
  <si>
    <t>17  /  9</t>
  </si>
  <si>
    <t>5  /  0</t>
  </si>
  <si>
    <t>45  /  33</t>
  </si>
  <si>
    <t>58  /  41</t>
  </si>
  <si>
    <t>26  /  26</t>
  </si>
  <si>
    <t>14  /  17</t>
  </si>
  <si>
    <t>6  /  5</t>
  </si>
  <si>
    <t>34  /  47</t>
  </si>
  <si>
    <t>45  /  56</t>
  </si>
  <si>
    <t>↓</t>
  </si>
  <si>
    <t>↑</t>
  </si>
  <si>
    <t>2  /  3</t>
  </si>
  <si>
    <t>3  /  2</t>
  </si>
  <si>
    <t>3  /  5</t>
  </si>
  <si>
    <t>10  /  10</t>
  </si>
  <si>
    <t>10  /  12</t>
  </si>
  <si>
    <t>2  /  4</t>
  </si>
  <si>
    <t>10  /  9</t>
  </si>
  <si>
    <t>2  /  2</t>
  </si>
  <si>
    <t>0  /  4</t>
  </si>
  <si>
    <t>1  /  3</t>
  </si>
  <si>
    <t>5  /  3</t>
  </si>
  <si>
    <t>6  /  8</t>
  </si>
  <si>
    <t>5  /  7</t>
  </si>
  <si>
    <t>1  /  4</t>
  </si>
  <si>
    <t>11  /  21</t>
  </si>
  <si>
    <t>12  /  21</t>
  </si>
  <si>
    <t>4  /  7</t>
  </si>
  <si>
    <t>11  /  20</t>
  </si>
  <si>
    <t>16  /  17</t>
  </si>
  <si>
    <t>8  /  13</t>
  </si>
  <si>
    <t>7  /  12</t>
  </si>
  <si>
    <t>6  /  15</t>
  </si>
  <si>
    <t>7  /  13</t>
  </si>
  <si>
    <t>8  /  9</t>
  </si>
  <si>
    <t>8  /  2</t>
  </si>
  <si>
    <t>26  /  23</t>
  </si>
  <si>
    <t>34  /  35</t>
  </si>
  <si>
    <t>7  /  6</t>
  </si>
  <si>
    <t>3  /  1</t>
  </si>
  <si>
    <t>23  /  30</t>
  </si>
  <si>
    <t>6  /  9</t>
  </si>
  <si>
    <t>6  /  11</t>
  </si>
  <si>
    <t>4  /  1</t>
  </si>
  <si>
    <t>7  /  19</t>
  </si>
  <si>
    <t>12  /  12</t>
  </si>
  <si>
    <t>12  /  11</t>
  </si>
  <si>
    <t>10  /  2</t>
  </si>
  <si>
    <t>4  /  0</t>
  </si>
  <si>
    <t>31  /  28</t>
  </si>
  <si>
    <t>37  /  39</t>
  </si>
  <si>
    <t>11  /  16</t>
  </si>
  <si>
    <t>5  /  4</t>
  </si>
  <si>
    <t>26  /  36</t>
  </si>
  <si>
    <t>35  /  41</t>
  </si>
  <si>
    <t>3  /  6</t>
  </si>
  <si>
    <t>3  /  7</t>
  </si>
  <si>
    <t>0  /  3</t>
  </si>
  <si>
    <t>2  /  10</t>
  </si>
  <si>
    <t>4  /  5</t>
  </si>
  <si>
    <t>4  /  6</t>
  </si>
  <si>
    <t>1 / 39</t>
  </si>
  <si>
    <t>2 / 39</t>
  </si>
  <si>
    <t>3 / 35</t>
  </si>
  <si>
    <t>2 / 33</t>
  </si>
  <si>
    <t>2 / 26</t>
  </si>
  <si>
    <t>16 / 23</t>
  </si>
  <si>
    <t>17 / 24</t>
  </si>
  <si>
    <t>17 / 17</t>
  </si>
  <si>
    <t>18 / 14</t>
  </si>
  <si>
    <t>12 / 12</t>
  </si>
  <si>
    <t>6 / 17</t>
  </si>
  <si>
    <t>7 / 19</t>
  </si>
  <si>
    <t>5 / 13</t>
  </si>
  <si>
    <t>2 / 8</t>
  </si>
  <si>
    <t>5 / 10</t>
  </si>
  <si>
    <t>10 / 13</t>
  </si>
  <si>
    <t>6 / 8</t>
  </si>
  <si>
    <t>3 / 3</t>
  </si>
  <si>
    <t>10 / 15</t>
  </si>
  <si>
    <t>6 / 14</t>
  </si>
  <si>
    <t>5 / 5</t>
  </si>
  <si>
    <t>1 / 4</t>
  </si>
  <si>
    <t>10 / 14</t>
  </si>
  <si>
    <t>11 / 8</t>
  </si>
  <si>
    <t>2 / 7</t>
  </si>
  <si>
    <t>1 / 2</t>
  </si>
  <si>
    <t>11 / 2</t>
  </si>
  <si>
    <t>14 / 5</t>
  </si>
  <si>
    <t>5 / 3</t>
  </si>
  <si>
    <t>8 / 8</t>
  </si>
  <si>
    <t>9 / 12</t>
  </si>
  <si>
    <t>3 / 5</t>
  </si>
  <si>
    <t>1 / 1</t>
  </si>
  <si>
    <t>2 / 40</t>
  </si>
  <si>
    <t>13 / 27</t>
  </si>
  <si>
    <t>6 / 26</t>
  </si>
  <si>
    <t>2 / 23</t>
  </si>
  <si>
    <t>18 / 18</t>
  </si>
  <si>
    <t>17 / 21</t>
  </si>
  <si>
    <t>13 / 14</t>
  </si>
  <si>
    <t>7 / 6</t>
  </si>
  <si>
    <t>3 / 40</t>
  </si>
  <si>
    <t>7 / 36</t>
  </si>
  <si>
    <t>6 / 33</t>
  </si>
  <si>
    <t>1 / 33</t>
  </si>
  <si>
    <t>21 / 22</t>
  </si>
  <si>
    <t>21 / 21</t>
  </si>
  <si>
    <t>20 / 18</t>
  </si>
  <si>
    <t>13 / 18</t>
  </si>
  <si>
    <t>6 / 28</t>
  </si>
  <si>
    <t>12 / 19</t>
  </si>
  <si>
    <t>13 / 11</t>
  </si>
  <si>
    <t>18 / 7</t>
  </si>
  <si>
    <t>13 / 4</t>
  </si>
  <si>
    <t>16 / 15</t>
  </si>
  <si>
    <t>14 / 12</t>
  </si>
  <si>
    <t>13 / 15</t>
  </si>
  <si>
    <t>13 / 9</t>
  </si>
  <si>
    <t>2 / 4</t>
  </si>
  <si>
    <t>5 / 2</t>
  </si>
  <si>
    <t>3 / 2</t>
  </si>
  <si>
    <t>2 / 3</t>
  </si>
  <si>
    <t>4 / 5</t>
  </si>
  <si>
    <t>3 / 4</t>
  </si>
  <si>
    <t>1 / 0</t>
  </si>
  <si>
    <t>0 / 1</t>
  </si>
  <si>
    <t>3 / 16</t>
  </si>
  <si>
    <t>12 / 7</t>
  </si>
  <si>
    <t>8 / 6</t>
  </si>
  <si>
    <t>6 / 6</t>
  </si>
  <si>
    <t>6 / 7</t>
  </si>
  <si>
    <t>12 / 15</t>
  </si>
  <si>
    <t>7 / 8</t>
  </si>
  <si>
    <t>11 / 27</t>
  </si>
  <si>
    <t>24 / 14</t>
  </si>
  <si>
    <t>24 / 9</t>
  </si>
  <si>
    <t>21 / 6</t>
  </si>
  <si>
    <t>18 / 20</t>
  </si>
  <si>
    <t>19 / 19</t>
  </si>
  <si>
    <t>17 / 18</t>
  </si>
  <si>
    <t>13 / 16</t>
  </si>
  <si>
    <t xml:space="preserve">CMI papers and information may be accessed via the CMI pages on the UK Actuarial Profession's website: </t>
  </si>
  <si>
    <t>CMI home page:</t>
  </si>
  <si>
    <t>http://www.actuaries.org.uk/research-and-resources/pages/continuous-mortality-investigation</t>
  </si>
  <si>
    <t>CMI IP Investigation:</t>
  </si>
  <si>
    <t>http://www.actuaries.org.uk/research-and-resources/pages/income-protection-investigation</t>
  </si>
  <si>
    <t>Notices:</t>
  </si>
  <si>
    <t>(1)</t>
  </si>
  <si>
    <t>Although the CMI has made reasonable attempts to validate the data, its accuracy cannot be guaranteed and the CMI accepts no liability for its use.</t>
  </si>
  <si>
    <t>(2)</t>
  </si>
  <si>
    <t>Although the CMI has made reasonable attempts to ensure the accuracy of the spreadsheet, it cannot be guaranteed to be error free and the CMI accepts no liability for its use.</t>
  </si>
  <si>
    <t>(3)</t>
  </si>
  <si>
    <r>
      <t xml:space="preserve">Please communicate any issues you discover in the spreadsheet or in the data to the CMI Income Protection Committee (e-mail to </t>
    </r>
    <r>
      <rPr>
        <sz val="12"/>
        <color indexed="12"/>
        <rFont val="Times New Roman"/>
        <family val="1"/>
      </rPr>
      <t>IP@cmib.org.uk</t>
    </r>
    <r>
      <rPr>
        <sz val="12"/>
        <color indexed="8"/>
        <rFont val="Times New Roman"/>
        <family val="1"/>
      </rPr>
      <t xml:space="preserve">) at the earliest opportunity. </t>
    </r>
  </si>
  <si>
    <t>(4)</t>
  </si>
  <si>
    <t>Any published comment or analysis using information in this spreadsheet should acknowledge the CMI as the source of the data.</t>
  </si>
  <si>
    <t>(5)</t>
  </si>
  <si>
    <t>Important notes on the Investigation and results tables - Please read before using the data and results</t>
  </si>
  <si>
    <t>Experience is analysed for each of the three main transition events to or from IP Claim:  Claim Inceptions, Claimant Recoveries and Claimant Deaths.</t>
  </si>
  <si>
    <t>Results are presented separately for each combination of Sex, Deferred Period and CMI Occupation Class.</t>
  </si>
  <si>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ratios are also shown for each age group and, for the Terminations analysis, each interval of duration Sick.</t>
    </r>
  </si>
  <si>
    <r>
      <t xml:space="preserve">To indicate cells with relatively low credibility,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ratios based on fewer than 30 actual Claim events are shown in </t>
    </r>
    <r>
      <rPr>
        <i/>
        <sz val="12"/>
        <color indexed="8"/>
        <rFont val="Times New Roman"/>
        <family val="1"/>
      </rPr>
      <t>italics.</t>
    </r>
  </si>
  <si>
    <r>
      <t xml:space="preserve">The tests using </t>
    </r>
    <r>
      <rPr>
        <i/>
        <sz val="12"/>
        <color indexed="8"/>
        <rFont val="Times New Roman"/>
        <family val="1"/>
      </rPr>
      <t>E</t>
    </r>
    <r>
      <rPr>
        <sz val="12"/>
        <color indexed="8"/>
        <rFont val="Times New Roman"/>
        <family val="1"/>
      </rPr>
      <t xml:space="preserve"> examine whether the experience could reasonably be said to conform to the comparison basis, as used to calculate the numbers of expected Claim events. </t>
    </r>
  </si>
  <si>
    <r>
      <t xml:space="preserve">Probability values for the statistical tests are generally shown to 2 d.p.; values of </t>
    </r>
    <r>
      <rPr>
        <i/>
        <sz val="12"/>
        <color indexed="8"/>
        <rFont val="Times New Roman"/>
        <family val="1"/>
      </rPr>
      <t>p</t>
    </r>
    <r>
      <rPr>
        <sz val="12"/>
        <color indexed="8"/>
        <rFont val="Times New Roman"/>
        <family val="1"/>
      </rPr>
      <t>(B) are shown with 3 d.p. indicating the number of simulations out of 1,000 that met the criterion.</t>
    </r>
  </si>
  <si>
    <r>
      <t xml:space="preserve">To indicate potentially significant </t>
    </r>
    <r>
      <rPr>
        <i/>
        <sz val="12"/>
        <color indexed="8"/>
        <rFont val="Times New Roman"/>
        <family val="1"/>
      </rPr>
      <t>p</t>
    </r>
    <r>
      <rPr>
        <sz val="12"/>
        <color indexed="8"/>
        <rFont val="Times New Roman"/>
        <family val="1"/>
      </rPr>
      <t xml:space="preserve">-values in the statistical tests, </t>
    </r>
    <r>
      <rPr>
        <i/>
        <sz val="12"/>
        <color indexed="8"/>
        <rFont val="Times New Roman"/>
        <family val="1"/>
      </rPr>
      <t>p</t>
    </r>
    <r>
      <rPr>
        <sz val="12"/>
        <color indexed="8"/>
        <rFont val="Times New Roman"/>
        <family val="1"/>
      </rPr>
      <t xml:space="preserve">-values less than 0.10 are shown with 4 d.p. and those less than 0.05 are highlighted in </t>
    </r>
    <r>
      <rPr>
        <b/>
        <sz val="12"/>
        <color indexed="8"/>
        <rFont val="Times New Roman"/>
        <family val="1"/>
      </rPr>
      <t>bold</t>
    </r>
    <r>
      <rPr>
        <sz val="12"/>
        <color indexed="8"/>
        <rFont val="Times New Roman"/>
        <family val="1"/>
      </rPr>
      <t>.</t>
    </r>
  </si>
  <si>
    <t>Tables showing additional information are provided for the Claim Inceptions analysis; the equivalent tables are not currently available for the Claim Terminations analysis.</t>
  </si>
  <si>
    <t>This spreadsheet is provided as an ".xls" Excel workbook.  It is believed to be compatible with Excel versions 97-2003, 2007 and 2010.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</si>
</sst>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numFmt numFmtId="167" formatCode="0.000"/>
    <numFmt numFmtId="168" formatCode="#,##0_ ;\-#,##0\ "/>
    <numFmt numFmtId="169" formatCode="#,##0.0_ ;\-#,##0.0\ "/>
    <numFmt numFmtId="170" formatCode="#,##0.000"/>
    <numFmt numFmtId="171" formatCode="#,##0.0000"/>
    <numFmt numFmtId="177" formatCode="#,##0.00"/>
  </numFmts>
  <fonts count="77">
    <font>
      <sz val="10"/>
      <color theme="1"/>
      <name val="Arial"/>
      <family val="2"/>
    </font>
    <font>
      <sz val="11"/>
      <color indexed="8"/>
      <name val="Calibri"/>
      <family val="2"/>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Symbol"/>
      <family val="1"/>
    </font>
    <font>
      <vertAlign val="superscript"/>
      <sz val="12"/>
      <name val="Times New Roman"/>
      <family val="1"/>
    </font>
    <font>
      <i/>
      <sz val="12"/>
      <name val="Times New Roman"/>
      <family val="1"/>
    </font>
    <font>
      <i/>
      <sz val="12"/>
      <color indexed="8"/>
      <name val="Times New Roman"/>
      <family val="1"/>
    </font>
    <font>
      <b/>
      <i/>
      <sz val="12"/>
      <name val="Times New Roman"/>
      <family val="1"/>
    </font>
    <font>
      <b/>
      <i/>
      <sz val="12"/>
      <color indexed="8"/>
      <name val="Times New Roman"/>
      <family val="1"/>
    </font>
    <font>
      <b/>
      <sz val="12"/>
      <color indexed="8"/>
      <name val="Symbol"/>
      <family val="1"/>
    </font>
    <font>
      <b/>
      <sz val="16"/>
      <color indexed="12"/>
      <name val="Times New Roman"/>
      <family val="1"/>
    </font>
    <font>
      <sz val="12"/>
      <color indexed="8"/>
      <name val="Symbol"/>
      <family val="1"/>
    </font>
    <font>
      <sz val="12"/>
      <color indexed="12"/>
      <name val="Times New Roman"/>
      <family val="1"/>
    </font>
    <font>
      <sz val="10"/>
      <color indexed="8"/>
      <name val="Arial"/>
      <family val="2"/>
    </font>
    <font>
      <u val="single"/>
      <sz val="11"/>
      <color indexed="12"/>
      <name val="Calibri"/>
      <family val="2"/>
    </font>
    <font>
      <b/>
      <sz val="11"/>
      <color indexed="8"/>
      <name val="Calibri"/>
      <family val="2"/>
    </font>
    <font>
      <sz val="12"/>
      <color indexed="10"/>
      <name val="Times New Roman"/>
      <family val="1"/>
    </font>
    <font>
      <u val="single"/>
      <sz val="12"/>
      <color indexed="12"/>
      <name val="Times New Roman"/>
      <family val="1"/>
    </font>
    <font>
      <sz val="10"/>
      <color indexed="12"/>
      <name val="Arial"/>
      <family val="2"/>
    </font>
    <font>
      <sz val="10"/>
      <color indexed="8"/>
      <name val="Times New Roman"/>
      <family val="1"/>
    </font>
    <font>
      <b/>
      <sz val="12"/>
      <color indexed="12"/>
      <name val="Times New Roman"/>
      <family val="1"/>
    </font>
    <font>
      <sz val="14"/>
      <color indexed="8"/>
      <name val="Times New Roman"/>
      <family val="1"/>
    </font>
    <font>
      <b/>
      <sz val="14"/>
      <color indexed="8"/>
      <name val="Times New Roman"/>
      <family val="1"/>
    </font>
    <font>
      <b/>
      <sz val="16"/>
      <color indexed="12"/>
      <name val="Arial"/>
      <family val="2"/>
    </font>
    <font>
      <b/>
      <sz val="20"/>
      <color indexed="12"/>
      <name val="Times New Roman"/>
      <family val="1"/>
    </font>
    <font>
      <b/>
      <sz val="14"/>
      <color indexed="12"/>
      <name val="Times New Roman"/>
      <family val="1"/>
    </font>
    <font>
      <sz val="14"/>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2"/>
      <color rgb="FFFF0000"/>
      <name val="Times New Roman"/>
      <family val="1"/>
    </font>
    <font>
      <u val="single"/>
      <sz val="12"/>
      <color theme="10"/>
      <name val="Times New Roman"/>
      <family val="1"/>
    </font>
    <font>
      <sz val="10"/>
      <color rgb="FF0000FF"/>
      <name val="Arial"/>
      <family val="2"/>
    </font>
    <font>
      <sz val="10"/>
      <color theme="1"/>
      <name val="Times New Roman"/>
      <family val="1"/>
    </font>
    <font>
      <b/>
      <sz val="12"/>
      <color rgb="FF0000FF"/>
      <name val="Times New Roman"/>
      <family val="1"/>
    </font>
    <font>
      <b/>
      <sz val="16"/>
      <color rgb="FF0000FF"/>
      <name val="Times New Roman"/>
      <family val="1"/>
    </font>
    <font>
      <sz val="14"/>
      <color theme="1"/>
      <name val="Times New Roman"/>
      <family val="1"/>
    </font>
    <font>
      <b/>
      <sz val="14"/>
      <color theme="1"/>
      <name val="Times New Roman"/>
      <family val="1"/>
    </font>
    <font>
      <b/>
      <sz val="16"/>
      <color rgb="FF0000FF"/>
      <name val="Arial"/>
      <family val="2"/>
    </font>
    <font>
      <sz val="14"/>
      <color rgb="FF0000FF"/>
      <name val="Times New Roman"/>
      <family val="1"/>
    </font>
    <font>
      <b/>
      <sz val="20"/>
      <color rgb="FF0000FF"/>
      <name val="Times New Roman"/>
      <family val="1"/>
    </font>
    <font>
      <b/>
      <sz val="14"/>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rgb="FFCCECFF"/>
        <bgColor indexed="64"/>
      </patternFill>
    </fill>
    <fill>
      <patternFill patternType="solid">
        <fgColor rgb="FFEAEAEA"/>
        <bgColor indexed="64"/>
      </patternFill>
    </fill>
    <fill>
      <patternFill patternType="solid">
        <fgColor rgb="FFFFEB9C"/>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double"/>
    </border>
    <border>
      <left/>
      <right/>
      <top/>
      <bottom style="double"/>
    </border>
    <border>
      <left/>
      <right style="double"/>
      <top/>
      <bottom style="double"/>
    </border>
    <border>
      <left/>
      <right/>
      <top style="double"/>
      <bottom style="double"/>
    </border>
    <border>
      <left/>
      <right style="double"/>
      <top style="double"/>
      <bottom style="double"/>
    </border>
    <border>
      <left style="double"/>
      <right/>
      <top/>
      <bottom/>
    </border>
    <border>
      <left style="double"/>
      <right/>
      <top/>
      <bottom style="medium"/>
    </border>
    <border>
      <left style="double"/>
      <right/>
      <top style="medium"/>
      <bottom/>
    </border>
    <border>
      <left style="double"/>
      <right/>
      <top style="double"/>
      <bottom style="double"/>
    </border>
    <border>
      <left/>
      <right style="double"/>
      <top/>
      <bottom/>
    </border>
    <border>
      <left/>
      <right/>
      <top/>
      <bottom style="medium"/>
    </border>
    <border>
      <left/>
      <right style="double"/>
      <top/>
      <bottom style="medium"/>
    </border>
    <border>
      <left style="double"/>
      <right/>
      <top style="double"/>
      <bottom/>
    </border>
    <border>
      <left/>
      <right/>
      <top style="double"/>
      <bottom/>
    </border>
    <border>
      <left/>
      <right style="double"/>
      <top style="double"/>
      <bottom/>
    </border>
    <border>
      <left/>
      <right/>
      <top style="medium"/>
      <bottom/>
    </border>
    <border>
      <left/>
      <right style="double"/>
      <top style="medium"/>
      <bottom/>
    </border>
    <border>
      <left style="double"/>
      <right style="double"/>
      <top style="double"/>
      <bottom style="double"/>
    </border>
    <border>
      <left style="double"/>
      <right style="double"/>
      <top style="double"/>
      <bottom/>
    </border>
    <border>
      <left style="double"/>
      <right style="double"/>
      <top/>
      <bottom/>
    </border>
    <border>
      <left style="double"/>
      <right style="double"/>
      <top/>
      <bottom style="medium"/>
    </border>
    <border>
      <left style="double"/>
      <right style="double"/>
      <top style="medium"/>
      <bottom/>
    </border>
    <border>
      <left style="double"/>
      <right style="double"/>
      <top/>
      <bottom style="double"/>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double"/>
      <right style="thin"/>
      <top style="double"/>
      <bottom/>
    </border>
    <border>
      <left style="thin"/>
      <right style="thin"/>
      <top style="double"/>
      <bottom/>
    </border>
    <border>
      <left style="double"/>
      <right style="thin"/>
      <top/>
      <bottom/>
    </border>
    <border>
      <left style="thin"/>
      <right style="thin"/>
      <top/>
      <bottom/>
    </border>
    <border>
      <left style="double"/>
      <right style="thin"/>
      <top/>
      <bottom style="double"/>
    </border>
    <border>
      <left style="thin"/>
      <right style="thin"/>
      <top/>
      <bottom style="double"/>
    </border>
    <border>
      <left style="thin"/>
      <right style="double"/>
      <top style="double"/>
      <bottom/>
    </border>
    <border>
      <left style="thin"/>
      <right style="double"/>
      <top/>
      <bottom/>
    </border>
    <border>
      <left style="thin"/>
      <right style="double"/>
      <top/>
      <bottom style="double"/>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45" fillId="31" borderId="0" applyNumberFormat="0" applyFont="0" applyBorder="0" applyAlignment="0" applyProtection="0"/>
    <xf numFmtId="0" fontId="45" fillId="31" borderId="0" applyNumberFormat="0" applyFont="0" applyBorder="0" applyAlignment="0" applyProtection="0"/>
    <xf numFmtId="0" fontId="45" fillId="32" borderId="0" applyNumberFormat="0" applyFont="0" applyBorder="0" applyAlignment="0" applyProtection="0"/>
    <xf numFmtId="0" fontId="45" fillId="32" borderId="0" applyNumberFormat="0" applyFont="0" applyBorder="0" applyAlignment="0" applyProtection="0"/>
    <xf numFmtId="0" fontId="45" fillId="33" borderId="0" applyNumberFormat="0" applyFont="0" applyBorder="0" applyAlignment="0" applyProtection="0"/>
    <xf numFmtId="0" fontId="45" fillId="33" borderId="0" applyNumberFormat="0" applyFont="0" applyBorder="0" applyAlignment="0" applyProtection="0"/>
    <xf numFmtId="0" fontId="58" fillId="34" borderId="0" applyNumberFormat="0" applyBorder="0" applyAlignment="0" applyProtection="0"/>
    <xf numFmtId="0" fontId="0" fillId="31"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3">
    <xf numFmtId="0" fontId="0" fillId="0" borderId="0" xfId="0" applyAlignment="1">
      <alignment/>
    </xf>
    <xf numFmtId="0" fontId="2" fillId="0" borderId="10" xfId="57" applyFont="1" applyFill="1" applyBorder="1" applyAlignment="1">
      <alignment/>
    </xf>
    <xf numFmtId="0" fontId="2" fillId="0" borderId="11" xfId="57" applyFont="1" applyFill="1" applyBorder="1" applyAlignment="1">
      <alignment horizontal="right"/>
    </xf>
    <xf numFmtId="0" fontId="2" fillId="0" borderId="12" xfId="57" applyFont="1" applyFill="1" applyBorder="1" applyAlignment="1">
      <alignment horizontal="right"/>
    </xf>
    <xf numFmtId="0" fontId="2" fillId="0" borderId="13" xfId="57" applyFont="1" applyFill="1" applyBorder="1" applyAlignment="1">
      <alignment horizontal="right"/>
    </xf>
    <xf numFmtId="0" fontId="2" fillId="0" borderId="14" xfId="57" applyFont="1" applyFill="1" applyBorder="1" applyAlignment="1">
      <alignment horizontal="right"/>
    </xf>
    <xf numFmtId="0" fontId="3" fillId="0" borderId="15" xfId="57" applyFont="1" applyFill="1" applyBorder="1" applyAlignment="1">
      <alignment/>
    </xf>
    <xf numFmtId="0" fontId="2" fillId="0" borderId="15" xfId="57" applyFont="1" applyFill="1" applyBorder="1" applyAlignment="1">
      <alignment/>
    </xf>
    <xf numFmtId="0" fontId="3" fillId="0" borderId="16" xfId="57" applyFont="1" applyFill="1" applyBorder="1" applyAlignment="1">
      <alignment/>
    </xf>
    <xf numFmtId="0" fontId="2" fillId="0" borderId="17" xfId="57" applyFont="1" applyFill="1" applyBorder="1" applyAlignment="1">
      <alignment/>
    </xf>
    <xf numFmtId="167" fontId="3" fillId="0" borderId="15" xfId="57" applyNumberFormat="1" applyFont="1" applyFill="1" applyBorder="1" applyAlignment="1">
      <alignment/>
    </xf>
    <xf numFmtId="0" fontId="63" fillId="0" borderId="18" xfId="59" applyFont="1" applyFill="1" applyBorder="1" applyAlignment="1">
      <alignment/>
    </xf>
    <xf numFmtId="0" fontId="63" fillId="0" borderId="13" xfId="59" applyFont="1" applyFill="1" applyBorder="1" applyAlignment="1">
      <alignment horizontal="right"/>
    </xf>
    <xf numFmtId="0" fontId="63" fillId="0" borderId="14" xfId="59" applyFont="1" applyFill="1" applyBorder="1" applyAlignment="1">
      <alignment horizontal="right"/>
    </xf>
    <xf numFmtId="0" fontId="63" fillId="0" borderId="15" xfId="59" applyFont="1" applyFill="1" applyBorder="1" applyAlignment="1">
      <alignment/>
    </xf>
    <xf numFmtId="0" fontId="64" fillId="0" borderId="0" xfId="57" applyFont="1" applyFill="1" applyBorder="1" applyAlignment="1">
      <alignment/>
    </xf>
    <xf numFmtId="0" fontId="64" fillId="0" borderId="19" xfId="57" applyFont="1" applyFill="1" applyBorder="1" applyAlignment="1">
      <alignment/>
    </xf>
    <xf numFmtId="0" fontId="64" fillId="0" borderId="15" xfId="59" applyFont="1" applyFill="1" applyBorder="1" applyAlignment="1">
      <alignment/>
    </xf>
    <xf numFmtId="3" fontId="64" fillId="0" borderId="0" xfId="57" applyNumberFormat="1" applyFont="1" applyFill="1" applyBorder="1" applyAlignment="1">
      <alignment horizontal="right"/>
    </xf>
    <xf numFmtId="3" fontId="64" fillId="0" borderId="19" xfId="57" applyNumberFormat="1" applyFont="1" applyFill="1" applyBorder="1" applyAlignment="1">
      <alignment horizontal="right"/>
    </xf>
    <xf numFmtId="166" fontId="64" fillId="0" borderId="0" xfId="57" applyNumberFormat="1" applyFont="1" applyFill="1" applyBorder="1" applyAlignment="1">
      <alignment horizontal="right"/>
    </xf>
    <xf numFmtId="166" fontId="64" fillId="0" borderId="19" xfId="57" applyNumberFormat="1" applyFont="1" applyFill="1" applyBorder="1" applyAlignment="1">
      <alignment horizontal="right"/>
    </xf>
    <xf numFmtId="0" fontId="63" fillId="0" borderId="16" xfId="59" applyFont="1" applyFill="1" applyBorder="1" applyAlignment="1">
      <alignment/>
    </xf>
    <xf numFmtId="0" fontId="64" fillId="0" borderId="20" xfId="57" applyFont="1" applyFill="1" applyBorder="1" applyAlignment="1">
      <alignment horizontal="right"/>
    </xf>
    <xf numFmtId="0" fontId="64" fillId="0" borderId="21" xfId="57" applyFont="1" applyFill="1" applyBorder="1" applyAlignment="1">
      <alignment horizontal="right"/>
    </xf>
    <xf numFmtId="0" fontId="64" fillId="0" borderId="0" xfId="57" applyFont="1" applyFill="1" applyBorder="1" applyAlignment="1">
      <alignment horizontal="right"/>
    </xf>
    <xf numFmtId="0" fontId="64" fillId="0" borderId="19" xfId="57" applyFont="1" applyFill="1" applyBorder="1" applyAlignment="1">
      <alignment horizontal="right"/>
    </xf>
    <xf numFmtId="1" fontId="64" fillId="0" borderId="0" xfId="57" applyNumberFormat="1" applyFont="1" applyFill="1" applyBorder="1" applyAlignment="1">
      <alignment horizontal="right"/>
    </xf>
    <xf numFmtId="1" fontId="64" fillId="0" borderId="19" xfId="57" applyNumberFormat="1" applyFont="1" applyFill="1" applyBorder="1" applyAlignment="1">
      <alignment horizontal="right"/>
    </xf>
    <xf numFmtId="0" fontId="63" fillId="0" borderId="17" xfId="59" applyFont="1" applyFill="1" applyBorder="1" applyAlignment="1">
      <alignment/>
    </xf>
    <xf numFmtId="2" fontId="64" fillId="0" borderId="0" xfId="57" applyNumberFormat="1" applyFont="1" applyFill="1" applyBorder="1" applyAlignment="1">
      <alignment horizontal="right"/>
    </xf>
    <xf numFmtId="2" fontId="64" fillId="0" borderId="19" xfId="57" applyNumberFormat="1" applyFont="1" applyFill="1" applyBorder="1" applyAlignment="1">
      <alignment horizontal="right"/>
    </xf>
    <xf numFmtId="0" fontId="64" fillId="0" borderId="0" xfId="57" applyNumberFormat="1" applyFont="1" applyFill="1" applyBorder="1" applyAlignment="1">
      <alignment horizontal="right"/>
    </xf>
    <xf numFmtId="0" fontId="64" fillId="0" borderId="19" xfId="57" applyNumberFormat="1" applyFont="1" applyFill="1" applyBorder="1" applyAlignment="1">
      <alignment horizontal="right"/>
    </xf>
    <xf numFmtId="4" fontId="64" fillId="0" borderId="0" xfId="57" applyNumberFormat="1" applyFont="1" applyFill="1" applyBorder="1" applyAlignment="1">
      <alignment horizontal="right"/>
    </xf>
    <xf numFmtId="4" fontId="64" fillId="0" borderId="19" xfId="57" applyNumberFormat="1" applyFont="1" applyFill="1" applyBorder="1" applyAlignment="1">
      <alignment horizontal="right"/>
    </xf>
    <xf numFmtId="164" fontId="64" fillId="0" borderId="0" xfId="57" applyNumberFormat="1" applyFont="1" applyFill="1" applyBorder="1" applyAlignment="1">
      <alignment horizontal="right"/>
    </xf>
    <xf numFmtId="164" fontId="64" fillId="0" borderId="19" xfId="57" applyNumberFormat="1" applyFont="1" applyFill="1" applyBorder="1" applyAlignment="1">
      <alignment horizontal="right"/>
    </xf>
    <xf numFmtId="0" fontId="63" fillId="0" borderId="10" xfId="59" applyFont="1" applyFill="1" applyBorder="1" applyAlignment="1">
      <alignment/>
    </xf>
    <xf numFmtId="0" fontId="64" fillId="0" borderId="11" xfId="57" applyFont="1" applyFill="1" applyBorder="1" applyAlignment="1">
      <alignment horizontal="right"/>
    </xf>
    <xf numFmtId="0" fontId="64" fillId="0" borderId="12" xfId="57" applyFont="1" applyFill="1" applyBorder="1" applyAlignment="1">
      <alignment horizontal="right"/>
    </xf>
    <xf numFmtId="0" fontId="61" fillId="0" borderId="22"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63" fillId="0" borderId="11" xfId="59" applyFont="1" applyFill="1" applyBorder="1" applyAlignment="1">
      <alignment horizontal="right"/>
    </xf>
    <xf numFmtId="0" fontId="64" fillId="0" borderId="0" xfId="42" applyNumberFormat="1" applyFont="1" applyFill="1" applyBorder="1" applyAlignment="1">
      <alignment/>
    </xf>
    <xf numFmtId="0" fontId="64" fillId="0" borderId="19" xfId="42" applyNumberFormat="1" applyFont="1" applyFill="1" applyBorder="1" applyAlignment="1">
      <alignment/>
    </xf>
    <xf numFmtId="3" fontId="64" fillId="0" borderId="0" xfId="55" applyNumberFormat="1" applyFont="1" applyFill="1" applyBorder="1" applyAlignment="1">
      <alignment horizontal="right"/>
    </xf>
    <xf numFmtId="168" fontId="64" fillId="0" borderId="0" xfId="55" applyNumberFormat="1" applyFont="1" applyFill="1" applyBorder="1" applyAlignment="1">
      <alignment horizontal="right"/>
    </xf>
    <xf numFmtId="168" fontId="64" fillId="0" borderId="0" xfId="55" applyNumberFormat="1" applyFont="1" applyFill="1" applyBorder="1" applyAlignment="1">
      <alignment/>
    </xf>
    <xf numFmtId="169" fontId="64" fillId="0" borderId="0" xfId="55" applyNumberFormat="1" applyFont="1" applyFill="1" applyBorder="1" applyAlignment="1">
      <alignment/>
    </xf>
    <xf numFmtId="168" fontId="64" fillId="0" borderId="19" xfId="55" applyNumberFormat="1" applyFont="1" applyFill="1" applyBorder="1" applyAlignment="1">
      <alignment/>
    </xf>
    <xf numFmtId="3" fontId="64" fillId="0" borderId="0" xfId="42" applyNumberFormat="1" applyFont="1" applyFill="1" applyBorder="1" applyAlignment="1">
      <alignment horizontal="right"/>
    </xf>
    <xf numFmtId="168" fontId="64" fillId="0" borderId="0" xfId="42" applyNumberFormat="1" applyFont="1" applyFill="1" applyBorder="1" applyAlignment="1">
      <alignment horizontal="right"/>
    </xf>
    <xf numFmtId="168" fontId="64" fillId="0" borderId="0" xfId="42" applyNumberFormat="1" applyFont="1" applyFill="1" applyBorder="1" applyAlignment="1">
      <alignment/>
    </xf>
    <xf numFmtId="169" fontId="64" fillId="0" borderId="0" xfId="42" applyNumberFormat="1" applyFont="1" applyFill="1" applyBorder="1" applyAlignment="1">
      <alignment/>
    </xf>
    <xf numFmtId="168" fontId="64" fillId="0" borderId="19" xfId="42" applyNumberFormat="1" applyFont="1" applyFill="1" applyBorder="1" applyAlignment="1">
      <alignment/>
    </xf>
    <xf numFmtId="0" fontId="64" fillId="0" borderId="0" xfId="55" applyFont="1" applyFill="1" applyBorder="1" applyAlignment="1">
      <alignment/>
    </xf>
    <xf numFmtId="0" fontId="0" fillId="0" borderId="0" xfId="0" applyFill="1" applyBorder="1" applyAlignment="1">
      <alignment/>
    </xf>
    <xf numFmtId="0" fontId="63" fillId="0" borderId="0" xfId="55" applyFont="1" applyFill="1" applyBorder="1" applyAlignment="1">
      <alignment/>
    </xf>
    <xf numFmtId="2" fontId="0" fillId="0" borderId="0" xfId="0" applyNumberFormat="1" applyFill="1" applyAlignment="1">
      <alignment/>
    </xf>
    <xf numFmtId="0" fontId="64" fillId="0" borderId="25" xfId="57" applyNumberFormat="1" applyFont="1" applyFill="1" applyBorder="1" applyAlignment="1">
      <alignment horizontal="right"/>
    </xf>
    <xf numFmtId="0" fontId="64" fillId="0" borderId="26" xfId="57" applyNumberFormat="1" applyFont="1" applyFill="1" applyBorder="1" applyAlignment="1">
      <alignment horizontal="right"/>
    </xf>
    <xf numFmtId="0" fontId="63" fillId="0" borderId="0" xfId="59" applyFont="1" applyFill="1" applyBorder="1" applyAlignment="1">
      <alignment/>
    </xf>
    <xf numFmtId="168" fontId="64" fillId="0" borderId="11" xfId="55" applyNumberFormat="1" applyFont="1" applyFill="1" applyBorder="1" applyAlignment="1">
      <alignment/>
    </xf>
    <xf numFmtId="3" fontId="64" fillId="0" borderId="11" xfId="55" applyNumberFormat="1" applyFont="1" applyFill="1" applyBorder="1" applyAlignment="1">
      <alignment horizontal="right"/>
    </xf>
    <xf numFmtId="168" fontId="64" fillId="0" borderId="11" xfId="55" applyNumberFormat="1" applyFont="1" applyFill="1" applyBorder="1" applyAlignment="1">
      <alignment horizontal="right"/>
    </xf>
    <xf numFmtId="169" fontId="64" fillId="0" borderId="11" xfId="55" applyNumberFormat="1" applyFont="1" applyFill="1" applyBorder="1" applyAlignment="1">
      <alignment/>
    </xf>
    <xf numFmtId="168" fontId="64" fillId="0" borderId="12" xfId="55" applyNumberFormat="1" applyFont="1" applyFill="1" applyBorder="1" applyAlignment="1">
      <alignment/>
    </xf>
    <xf numFmtId="0" fontId="63" fillId="0" borderId="27" xfId="59" applyFont="1" applyFill="1" applyBorder="1" applyAlignment="1">
      <alignment/>
    </xf>
    <xf numFmtId="0" fontId="63" fillId="0" borderId="28" xfId="59" applyFont="1" applyFill="1" applyBorder="1" applyAlignment="1">
      <alignment/>
    </xf>
    <xf numFmtId="0" fontId="63" fillId="0" borderId="29" xfId="59" applyFont="1" applyFill="1" applyBorder="1" applyAlignment="1">
      <alignment/>
    </xf>
    <xf numFmtId="0" fontId="64" fillId="0" borderId="29" xfId="59" applyFont="1" applyFill="1" applyBorder="1" applyAlignment="1">
      <alignment/>
    </xf>
    <xf numFmtId="0" fontId="63" fillId="0" borderId="30" xfId="59" applyFont="1" applyFill="1" applyBorder="1" applyAlignment="1">
      <alignment/>
    </xf>
    <xf numFmtId="0" fontId="63" fillId="0" borderId="31" xfId="59" applyFont="1" applyFill="1" applyBorder="1" applyAlignment="1">
      <alignment/>
    </xf>
    <xf numFmtId="0" fontId="3" fillId="0" borderId="29" xfId="57" applyFont="1" applyFill="1" applyBorder="1" applyAlignment="1">
      <alignment/>
    </xf>
    <xf numFmtId="0" fontId="63" fillId="0" borderId="32" xfId="59" applyFont="1" applyFill="1" applyBorder="1" applyAlignment="1">
      <alignment/>
    </xf>
    <xf numFmtId="0" fontId="2" fillId="0" borderId="27" xfId="57" applyFont="1" applyFill="1" applyBorder="1" applyAlignment="1">
      <alignment/>
    </xf>
    <xf numFmtId="0" fontId="3" fillId="0" borderId="28" xfId="57" applyFont="1" applyFill="1" applyBorder="1" applyAlignment="1">
      <alignment/>
    </xf>
    <xf numFmtId="0" fontId="2" fillId="0" borderId="29" xfId="57" applyFont="1" applyFill="1" applyBorder="1" applyAlignment="1">
      <alignment/>
    </xf>
    <xf numFmtId="0" fontId="3" fillId="0" borderId="30" xfId="57" applyFont="1" applyFill="1" applyBorder="1" applyAlignment="1">
      <alignment/>
    </xf>
    <xf numFmtId="0" fontId="2" fillId="0" borderId="31" xfId="57" applyFont="1" applyFill="1" applyBorder="1" applyAlignment="1">
      <alignment/>
    </xf>
    <xf numFmtId="167" fontId="3" fillId="0" borderId="29" xfId="57" applyNumberFormat="1" applyFont="1" applyFill="1" applyBorder="1" applyAlignment="1">
      <alignment/>
    </xf>
    <xf numFmtId="0" fontId="2" fillId="0" borderId="30" xfId="57" applyFont="1" applyFill="1" applyBorder="1" applyAlignment="1">
      <alignment/>
    </xf>
    <xf numFmtId="0" fontId="2" fillId="0" borderId="32" xfId="57" applyFont="1" applyFill="1" applyBorder="1" applyAlignment="1">
      <alignment/>
    </xf>
    <xf numFmtId="0" fontId="64" fillId="0" borderId="0" xfId="0" applyFont="1" applyAlignment="1">
      <alignment/>
    </xf>
    <xf numFmtId="0" fontId="65" fillId="0" borderId="0" xfId="0" applyFont="1" applyAlignment="1">
      <alignment/>
    </xf>
    <xf numFmtId="0" fontId="64" fillId="0" borderId="33" xfId="0" applyFont="1" applyBorder="1" applyAlignment="1">
      <alignment/>
    </xf>
    <xf numFmtId="0" fontId="66" fillId="0" borderId="0" xfId="52" applyFont="1" applyAlignment="1" applyProtection="1">
      <alignment/>
      <protection/>
    </xf>
    <xf numFmtId="0" fontId="64" fillId="0" borderId="0" xfId="0" applyFont="1" applyBorder="1" applyAlignment="1">
      <alignment/>
    </xf>
    <xf numFmtId="0" fontId="67" fillId="0" borderId="0" xfId="0" applyFont="1" applyFill="1" applyAlignment="1">
      <alignment/>
    </xf>
    <xf numFmtId="0" fontId="68" fillId="0" borderId="0" xfId="0" applyFont="1" applyFill="1" applyAlignment="1">
      <alignment/>
    </xf>
    <xf numFmtId="0" fontId="69" fillId="0" borderId="0" xfId="55" applyFont="1" applyFill="1" applyBorder="1" applyAlignment="1">
      <alignment/>
    </xf>
    <xf numFmtId="0" fontId="67" fillId="0" borderId="0" xfId="0" applyFont="1" applyFill="1" applyBorder="1" applyAlignment="1">
      <alignment/>
    </xf>
    <xf numFmtId="0" fontId="70" fillId="0" borderId="0" xfId="0" applyFont="1" applyFill="1" applyBorder="1" applyAlignment="1">
      <alignment/>
    </xf>
    <xf numFmtId="0" fontId="68" fillId="0" borderId="11" xfId="0" applyFont="1" applyFill="1" applyBorder="1" applyAlignment="1">
      <alignment/>
    </xf>
    <xf numFmtId="0" fontId="68" fillId="0" borderId="0" xfId="0" applyFont="1" applyFill="1" applyBorder="1" applyAlignment="1">
      <alignment/>
    </xf>
    <xf numFmtId="0" fontId="13" fillId="0" borderId="0" xfId="0" applyFont="1" applyFill="1" applyBorder="1" applyAlignment="1">
      <alignment/>
    </xf>
    <xf numFmtId="0" fontId="71" fillId="0" borderId="0" xfId="0" applyFont="1" applyAlignment="1">
      <alignment/>
    </xf>
    <xf numFmtId="0" fontId="72" fillId="0" borderId="0" xfId="0" applyFont="1" applyAlignment="1">
      <alignment/>
    </xf>
    <xf numFmtId="0" fontId="63" fillId="0" borderId="19" xfId="55" applyFont="1" applyFill="1" applyBorder="1" applyAlignment="1">
      <alignment/>
    </xf>
    <xf numFmtId="0" fontId="64" fillId="0" borderId="34" xfId="0" applyFont="1" applyBorder="1" applyAlignment="1">
      <alignment/>
    </xf>
    <xf numFmtId="0" fontId="63" fillId="0" borderId="33" xfId="55" applyFont="1" applyFill="1" applyBorder="1" applyAlignment="1">
      <alignment/>
    </xf>
    <xf numFmtId="0" fontId="63" fillId="0" borderId="35" xfId="55" applyFont="1" applyFill="1" applyBorder="1" applyAlignment="1">
      <alignment/>
    </xf>
    <xf numFmtId="0" fontId="64" fillId="0" borderId="36" xfId="0" applyFont="1" applyBorder="1" applyAlignment="1">
      <alignment/>
    </xf>
    <xf numFmtId="0" fontId="64" fillId="0" borderId="37" xfId="0" applyFont="1" applyBorder="1" applyAlignment="1">
      <alignment/>
    </xf>
    <xf numFmtId="0" fontId="64" fillId="0" borderId="38" xfId="0" applyFont="1" applyBorder="1" applyAlignment="1">
      <alignment/>
    </xf>
    <xf numFmtId="0" fontId="64" fillId="0" borderId="39" xfId="0" applyFont="1" applyBorder="1" applyAlignment="1">
      <alignment/>
    </xf>
    <xf numFmtId="0" fontId="64" fillId="0" borderId="40" xfId="0" applyFont="1" applyBorder="1" applyAlignment="1">
      <alignment/>
    </xf>
    <xf numFmtId="0" fontId="64" fillId="0" borderId="35" xfId="0" applyFont="1" applyBorder="1" applyAlignment="1">
      <alignment/>
    </xf>
    <xf numFmtId="0" fontId="64" fillId="0" borderId="0" xfId="0" applyFont="1" applyAlignment="1">
      <alignment/>
    </xf>
    <xf numFmtId="0" fontId="64" fillId="0" borderId="41" xfId="0" applyFont="1" applyBorder="1" applyAlignment="1">
      <alignment horizontal="center"/>
    </xf>
    <xf numFmtId="0" fontId="64" fillId="0" borderId="42" xfId="0" applyFont="1" applyBorder="1" applyAlignment="1">
      <alignment/>
    </xf>
    <xf numFmtId="0" fontId="64" fillId="0" borderId="43" xfId="0" applyFont="1" applyBorder="1" applyAlignment="1">
      <alignment/>
    </xf>
    <xf numFmtId="0" fontId="64" fillId="0" borderId="0" xfId="0" applyFont="1" applyAlignment="1">
      <alignment vertical="center" wrapText="1"/>
    </xf>
    <xf numFmtId="0" fontId="64" fillId="0" borderId="0" xfId="0" applyFont="1" applyAlignment="1">
      <alignment vertical="center"/>
    </xf>
    <xf numFmtId="0" fontId="63" fillId="0" borderId="0" xfId="0" applyFont="1" applyAlignment="1">
      <alignment vertical="center"/>
    </xf>
    <xf numFmtId="0" fontId="3" fillId="0" borderId="10" xfId="57" applyFont="1" applyFill="1" applyBorder="1" applyAlignment="1">
      <alignment/>
    </xf>
    <xf numFmtId="0" fontId="0" fillId="0" borderId="0" xfId="0" applyFill="1" applyAlignment="1">
      <alignment/>
    </xf>
    <xf numFmtId="0" fontId="0" fillId="0" borderId="0" xfId="0" applyNumberFormat="1" applyFill="1" applyAlignment="1">
      <alignment/>
    </xf>
    <xf numFmtId="0" fontId="0" fillId="0" borderId="0" xfId="0" applyFont="1" applyFill="1" applyAlignment="1">
      <alignment/>
    </xf>
    <xf numFmtId="0" fontId="73" fillId="0" borderId="27" xfId="0" applyFont="1" applyFill="1" applyBorder="1" applyAlignment="1">
      <alignment/>
    </xf>
    <xf numFmtId="0" fontId="69" fillId="0" borderId="28" xfId="0" applyFont="1" applyFill="1" applyBorder="1" applyAlignment="1">
      <alignment/>
    </xf>
    <xf numFmtId="0" fontId="0" fillId="0" borderId="29" xfId="0" applyFill="1" applyBorder="1" applyAlignment="1">
      <alignment/>
    </xf>
    <xf numFmtId="0" fontId="69" fillId="0" borderId="29" xfId="0" applyFont="1" applyFill="1" applyBorder="1" applyAlignment="1">
      <alignment/>
    </xf>
    <xf numFmtId="0" fontId="0" fillId="0" borderId="32" xfId="0" applyFill="1" applyBorder="1" applyAlignment="1">
      <alignment/>
    </xf>
    <xf numFmtId="0" fontId="3" fillId="0" borderId="0" xfId="58" applyFont="1" applyFill="1" applyBorder="1" applyAlignment="1">
      <alignment horizontal="right"/>
    </xf>
    <xf numFmtId="0" fontId="3" fillId="0" borderId="19" xfId="58" applyFont="1" applyFill="1" applyBorder="1" applyAlignment="1">
      <alignment horizontal="right"/>
    </xf>
    <xf numFmtId="3" fontId="3" fillId="0" borderId="0" xfId="58" applyNumberFormat="1" applyFont="1" applyFill="1" applyBorder="1" applyAlignment="1">
      <alignment horizontal="right"/>
    </xf>
    <xf numFmtId="3" fontId="3" fillId="0" borderId="19" xfId="58" applyNumberFormat="1" applyFont="1" applyFill="1" applyBorder="1" applyAlignment="1">
      <alignment horizontal="right"/>
    </xf>
    <xf numFmtId="165" fontId="3" fillId="0" borderId="0" xfId="58" applyNumberFormat="1" applyFont="1" applyFill="1" applyBorder="1" applyAlignment="1">
      <alignment horizontal="right"/>
    </xf>
    <xf numFmtId="165" fontId="3" fillId="0" borderId="19" xfId="58" applyNumberFormat="1" applyFont="1" applyFill="1" applyBorder="1" applyAlignment="1">
      <alignment horizontal="right"/>
    </xf>
    <xf numFmtId="166" fontId="3" fillId="0" borderId="20" xfId="58" applyNumberFormat="1" applyFont="1" applyFill="1" applyBorder="1" applyAlignment="1">
      <alignment horizontal="right"/>
    </xf>
    <xf numFmtId="166" fontId="3" fillId="0" borderId="21" xfId="58" applyNumberFormat="1" applyFont="1" applyFill="1" applyBorder="1" applyAlignment="1">
      <alignment horizontal="right"/>
    </xf>
    <xf numFmtId="1" fontId="3" fillId="0" borderId="0" xfId="58" applyNumberFormat="1" applyFont="1" applyFill="1" applyBorder="1" applyAlignment="1">
      <alignment horizontal="right"/>
    </xf>
    <xf numFmtId="1" fontId="3" fillId="0" borderId="19" xfId="58" applyNumberFormat="1" applyFont="1" applyFill="1" applyBorder="1" applyAlignment="1">
      <alignment horizontal="right"/>
    </xf>
    <xf numFmtId="1" fontId="8" fillId="0" borderId="0" xfId="58" applyNumberFormat="1" applyFont="1" applyFill="1" applyBorder="1" applyAlignment="1">
      <alignment horizontal="right"/>
    </xf>
    <xf numFmtId="1" fontId="8" fillId="0" borderId="19" xfId="58" applyNumberFormat="1" applyFont="1" applyFill="1" applyBorder="1" applyAlignment="1">
      <alignment horizontal="right"/>
    </xf>
    <xf numFmtId="166" fontId="3" fillId="0" borderId="0" xfId="58" applyNumberFormat="1" applyFont="1" applyFill="1" applyBorder="1" applyAlignment="1">
      <alignment horizontal="right"/>
    </xf>
    <xf numFmtId="166" fontId="3" fillId="0" borderId="19" xfId="58" applyNumberFormat="1" applyFont="1" applyFill="1" applyBorder="1" applyAlignment="1">
      <alignment horizontal="right"/>
    </xf>
    <xf numFmtId="0" fontId="3" fillId="0" borderId="25" xfId="58" applyFont="1" applyFill="1" applyBorder="1" applyAlignment="1">
      <alignment horizontal="right"/>
    </xf>
    <xf numFmtId="0" fontId="3" fillId="0" borderId="26" xfId="58" applyFont="1" applyFill="1" applyBorder="1" applyAlignment="1">
      <alignment horizontal="right"/>
    </xf>
    <xf numFmtId="4" fontId="3" fillId="0" borderId="0" xfId="58" applyNumberFormat="1" applyFont="1" applyFill="1" applyBorder="1" applyAlignment="1">
      <alignment horizontal="right"/>
    </xf>
    <xf numFmtId="4" fontId="3" fillId="0" borderId="19" xfId="58" applyNumberFormat="1" applyFont="1" applyFill="1" applyBorder="1" applyAlignment="1">
      <alignment horizontal="right"/>
    </xf>
    <xf numFmtId="2" fontId="3" fillId="0" borderId="0" xfId="58" applyNumberFormat="1" applyFont="1" applyFill="1" applyBorder="1" applyAlignment="1">
      <alignment horizontal="right"/>
    </xf>
    <xf numFmtId="2" fontId="3" fillId="0" borderId="19" xfId="58" applyNumberFormat="1" applyFont="1" applyFill="1" applyBorder="1" applyAlignment="1">
      <alignment horizontal="right"/>
    </xf>
    <xf numFmtId="167" fontId="3" fillId="0" borderId="0" xfId="58" applyNumberFormat="1" applyFont="1" applyFill="1" applyBorder="1" applyAlignment="1">
      <alignment horizontal="right"/>
    </xf>
    <xf numFmtId="167" fontId="3" fillId="0" borderId="19" xfId="58" applyNumberFormat="1" applyFont="1" applyFill="1" applyBorder="1" applyAlignment="1">
      <alignment horizontal="right"/>
    </xf>
    <xf numFmtId="0" fontId="3" fillId="0" borderId="20" xfId="58" applyFont="1" applyFill="1" applyBorder="1" applyAlignment="1">
      <alignment horizontal="right"/>
    </xf>
    <xf numFmtId="0" fontId="3" fillId="0" borderId="21" xfId="58" applyFont="1" applyFill="1" applyBorder="1" applyAlignment="1">
      <alignment horizontal="right"/>
    </xf>
    <xf numFmtId="0" fontId="3" fillId="0" borderId="0" xfId="58" applyNumberFormat="1" applyFont="1" applyFill="1" applyBorder="1" applyAlignment="1">
      <alignment horizontal="right"/>
    </xf>
    <xf numFmtId="0" fontId="3" fillId="0" borderId="19" xfId="58" applyNumberFormat="1" applyFont="1" applyFill="1" applyBorder="1" applyAlignment="1">
      <alignment horizontal="right"/>
    </xf>
    <xf numFmtId="164" fontId="3" fillId="0" borderId="0" xfId="58" applyNumberFormat="1" applyFont="1" applyFill="1" applyBorder="1" applyAlignment="1">
      <alignment horizontal="right"/>
    </xf>
    <xf numFmtId="164" fontId="3" fillId="0" borderId="19" xfId="58" applyNumberFormat="1" applyFont="1" applyFill="1" applyBorder="1" applyAlignment="1">
      <alignment horizontal="right"/>
    </xf>
    <xf numFmtId="164" fontId="3" fillId="0" borderId="11" xfId="58" applyNumberFormat="1" applyFont="1" applyFill="1" applyBorder="1" applyAlignment="1">
      <alignment horizontal="right"/>
    </xf>
    <xf numFmtId="164" fontId="3" fillId="0" borderId="12" xfId="58" applyNumberFormat="1" applyFont="1" applyFill="1" applyBorder="1" applyAlignment="1">
      <alignment horizontal="right"/>
    </xf>
    <xf numFmtId="0" fontId="70" fillId="0" borderId="27" xfId="0" applyFont="1" applyFill="1" applyBorder="1" applyAlignment="1">
      <alignment/>
    </xf>
    <xf numFmtId="0" fontId="69" fillId="0" borderId="27" xfId="0" applyFont="1" applyFill="1" applyBorder="1" applyAlignment="1">
      <alignment/>
    </xf>
    <xf numFmtId="0" fontId="13" fillId="0" borderId="27" xfId="0" applyFont="1" applyFill="1" applyBorder="1" applyAlignment="1">
      <alignment/>
    </xf>
    <xf numFmtId="0" fontId="64" fillId="0" borderId="0" xfId="0" applyFont="1" applyAlignment="1" quotePrefix="1">
      <alignment/>
    </xf>
    <xf numFmtId="0" fontId="63" fillId="0" borderId="44" xfId="0" applyFont="1" applyBorder="1" applyAlignment="1">
      <alignment/>
    </xf>
    <xf numFmtId="0" fontId="74" fillId="0" borderId="45" xfId="0" applyFont="1" applyBorder="1" applyAlignment="1">
      <alignment horizontal="left"/>
    </xf>
    <xf numFmtId="0" fontId="74" fillId="0" borderId="46" xfId="0" applyFont="1" applyBorder="1" applyAlignment="1">
      <alignment horizontal="left"/>
    </xf>
    <xf numFmtId="0" fontId="74" fillId="0" borderId="47" xfId="0" applyFont="1" applyBorder="1" applyAlignment="1">
      <alignment horizontal="left"/>
    </xf>
    <xf numFmtId="0" fontId="74" fillId="0" borderId="48" xfId="0" applyFont="1" applyBorder="1" applyAlignment="1">
      <alignment horizontal="left"/>
    </xf>
    <xf numFmtId="0" fontId="74" fillId="0" borderId="49" xfId="0" applyFont="1" applyBorder="1" applyAlignment="1">
      <alignment horizontal="left"/>
    </xf>
    <xf numFmtId="0" fontId="74" fillId="0" borderId="50" xfId="0" applyFont="1" applyBorder="1" applyAlignment="1">
      <alignment horizontal="left"/>
    </xf>
    <xf numFmtId="0" fontId="66" fillId="0" borderId="36" xfId="52" applyFont="1" applyBorder="1" applyAlignment="1" applyProtection="1">
      <alignment horizontal="left"/>
      <protection/>
    </xf>
    <xf numFmtId="0" fontId="66" fillId="0" borderId="0" xfId="52" applyFont="1" applyBorder="1" applyAlignment="1" applyProtection="1">
      <alignment horizontal="left"/>
      <protection/>
    </xf>
    <xf numFmtId="0" fontId="66" fillId="0" borderId="0" xfId="52" applyFont="1" applyAlignment="1" applyProtection="1">
      <alignment horizontal="left"/>
      <protection/>
    </xf>
    <xf numFmtId="0" fontId="75" fillId="0" borderId="0" xfId="0" applyFont="1" applyAlignment="1">
      <alignment horizontal="left"/>
    </xf>
    <xf numFmtId="0" fontId="76" fillId="35" borderId="46" xfId="0" applyFont="1" applyFill="1" applyBorder="1" applyAlignment="1">
      <alignment horizontal="left"/>
    </xf>
    <xf numFmtId="0" fontId="76" fillId="35" borderId="51" xfId="0" applyFont="1" applyFill="1" applyBorder="1" applyAlignment="1">
      <alignment horizontal="left"/>
    </xf>
    <xf numFmtId="0" fontId="76" fillId="35" borderId="48" xfId="0" applyFont="1" applyFill="1" applyBorder="1" applyAlignment="1">
      <alignment horizontal="left"/>
    </xf>
    <xf numFmtId="0" fontId="76" fillId="35" borderId="52" xfId="0" applyFont="1" applyFill="1" applyBorder="1" applyAlignment="1">
      <alignment horizontal="left"/>
    </xf>
    <xf numFmtId="0" fontId="76" fillId="35" borderId="50" xfId="0" applyFont="1" applyFill="1" applyBorder="1" applyAlignment="1">
      <alignment horizontal="left"/>
    </xf>
    <xf numFmtId="0" fontId="76" fillId="35" borderId="53" xfId="0" applyFont="1" applyFill="1" applyBorder="1" applyAlignment="1">
      <alignment horizontal="left"/>
    </xf>
    <xf numFmtId="0" fontId="66" fillId="0" borderId="44" xfId="52" applyFont="1" applyFill="1" applyBorder="1" applyAlignment="1" applyProtection="1">
      <alignment horizontal="left"/>
      <protection/>
    </xf>
    <xf numFmtId="0" fontId="66" fillId="0" borderId="43" xfId="52" applyFont="1" applyFill="1" applyBorder="1" applyAlignment="1" applyProtection="1">
      <alignment horizontal="left"/>
      <protection/>
    </xf>
    <xf numFmtId="0" fontId="66" fillId="0" borderId="38" xfId="52" applyFont="1" applyBorder="1" applyAlignment="1" applyProtection="1">
      <alignment horizontal="left"/>
      <protection/>
    </xf>
    <xf numFmtId="0" fontId="66" fillId="0" borderId="39" xfId="52" applyFont="1" applyBorder="1" applyAlignment="1" applyProtection="1">
      <alignment horizontal="left"/>
      <protection/>
    </xf>
    <xf numFmtId="0" fontId="64" fillId="0" borderId="54" xfId="0" applyFont="1" applyBorder="1" applyAlignment="1">
      <alignment horizontal="center" vertical="center" wrapText="1"/>
    </xf>
    <xf numFmtId="0" fontId="64" fillId="0" borderId="48" xfId="0" applyFont="1" applyBorder="1" applyAlignment="1">
      <alignment horizontal="center" vertical="center" wrapText="1"/>
    </xf>
    <xf numFmtId="0" fontId="64" fillId="0" borderId="55" xfId="0" applyFont="1" applyBorder="1" applyAlignment="1">
      <alignment horizontal="center" vertical="center" wrapText="1"/>
    </xf>
    <xf numFmtId="0" fontId="66" fillId="0" borderId="34" xfId="52" applyFont="1" applyBorder="1" applyAlignment="1" applyProtection="1">
      <alignment horizontal="left"/>
      <protection/>
    </xf>
    <xf numFmtId="0" fontId="66" fillId="0" borderId="35" xfId="52" applyFont="1" applyBorder="1" applyAlignment="1" applyProtection="1">
      <alignment horizontal="left"/>
      <protection/>
    </xf>
    <xf numFmtId="0" fontId="66" fillId="0" borderId="37" xfId="52" applyFont="1" applyBorder="1" applyAlignment="1" applyProtection="1">
      <alignment horizontal="left"/>
      <protection/>
    </xf>
    <xf numFmtId="0" fontId="66" fillId="0" borderId="40" xfId="52" applyFont="1" applyBorder="1" applyAlignment="1" applyProtection="1">
      <alignment horizontal="left"/>
      <protection/>
    </xf>
    <xf numFmtId="0" fontId="66" fillId="0" borderId="33" xfId="52" applyFont="1" applyBorder="1" applyAlignment="1" applyProtection="1">
      <alignment horizontal="left"/>
      <protection/>
    </xf>
    <xf numFmtId="0" fontId="70" fillId="0" borderId="44" xfId="0" applyFont="1" applyFill="1" applyBorder="1" applyAlignment="1">
      <alignment horizontal="center"/>
    </xf>
    <xf numFmtId="0" fontId="70" fillId="0" borderId="42" xfId="0" applyFont="1" applyFill="1" applyBorder="1" applyAlignment="1">
      <alignment horizontal="center"/>
    </xf>
    <xf numFmtId="0" fontId="70" fillId="0" borderId="43" xfId="0" applyFont="1" applyFill="1" applyBorder="1" applyAlignment="1">
      <alignment horizontal="center"/>
    </xf>
    <xf numFmtId="0" fontId="69" fillId="0" borderId="22" xfId="55" applyFont="1" applyFill="1" applyBorder="1" applyAlignment="1">
      <alignment horizontal="center"/>
    </xf>
    <xf numFmtId="0" fontId="69" fillId="0" borderId="23" xfId="55" applyFont="1" applyFill="1" applyBorder="1" applyAlignment="1">
      <alignment horizontal="center"/>
    </xf>
    <xf numFmtId="0" fontId="69" fillId="0" borderId="24" xfId="55" applyFont="1" applyFill="1" applyBorder="1" applyAlignment="1">
      <alignment horizontal="center"/>
    </xf>
    <xf numFmtId="0" fontId="63" fillId="0" borderId="15" xfId="55" applyFont="1" applyFill="1" applyBorder="1" applyAlignment="1">
      <alignment horizontal="center"/>
    </xf>
    <xf numFmtId="0" fontId="63" fillId="0" borderId="0" xfId="55" applyFont="1" applyFill="1" applyBorder="1" applyAlignment="1">
      <alignment horizontal="center"/>
    </xf>
    <xf numFmtId="0" fontId="63" fillId="0" borderId="19" xfId="55" applyFont="1" applyFill="1" applyBorder="1" applyAlignment="1">
      <alignment horizontal="center"/>
    </xf>
    <xf numFmtId="0" fontId="63" fillId="0" borderId="10" xfId="55" applyFont="1" applyFill="1" applyBorder="1" applyAlignment="1">
      <alignment horizontal="center"/>
    </xf>
    <xf numFmtId="0" fontId="63" fillId="0" borderId="11" xfId="55" applyFont="1" applyFill="1" applyBorder="1" applyAlignment="1">
      <alignment horizontal="center"/>
    </xf>
    <xf numFmtId="0" fontId="63" fillId="0" borderId="12" xfId="55" applyFont="1" applyFill="1" applyBorder="1" applyAlignment="1">
      <alignment horizontal="center"/>
    </xf>
    <xf numFmtId="0" fontId="70" fillId="0" borderId="48" xfId="0" applyFont="1" applyFill="1" applyBorder="1" applyAlignment="1">
      <alignment horizontal="center" vertical="center" wrapText="1"/>
    </xf>
    <xf numFmtId="0" fontId="70" fillId="0" borderId="55"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63" fillId="0" borderId="23" xfId="0" applyFont="1" applyFill="1" applyBorder="1" applyAlignment="1">
      <alignment horizontal="center"/>
    </xf>
    <xf numFmtId="0" fontId="13" fillId="0" borderId="44" xfId="0" applyFont="1" applyFill="1" applyBorder="1" applyAlignment="1">
      <alignment horizontal="center"/>
    </xf>
    <xf numFmtId="0" fontId="13" fillId="0" borderId="42" xfId="0" applyFont="1" applyFill="1" applyBorder="1" applyAlignment="1">
      <alignment horizontal="center"/>
    </xf>
    <xf numFmtId="0" fontId="13" fillId="0" borderId="43" xfId="0" applyFont="1" applyFill="1" applyBorder="1" applyAlignment="1">
      <alignment horizontal="center"/>
    </xf>
    <xf numFmtId="0" fontId="13" fillId="0" borderId="48"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73" fillId="0" borderId="44" xfId="0" applyFont="1" applyFill="1" applyBorder="1" applyAlignment="1">
      <alignment horizontal="center"/>
    </xf>
    <xf numFmtId="0" fontId="73" fillId="0" borderId="42" xfId="0" applyFont="1" applyFill="1" applyBorder="1" applyAlignment="1">
      <alignment horizontal="center"/>
    </xf>
    <xf numFmtId="0" fontId="73" fillId="0" borderId="43"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Linked Input" xfId="55"/>
    <cellStyle name="Linked Input 2" xfId="56"/>
    <cellStyle name="Linked Output" xfId="57"/>
    <cellStyle name="Linked Output 2" xfId="58"/>
    <cellStyle name="Named Cells" xfId="59"/>
    <cellStyle name="Named Cells 2" xfId="60"/>
    <cellStyle name="Neutral" xfId="61"/>
    <cellStyle name="Note" xfId="62"/>
    <cellStyle name="Output" xfId="63"/>
    <cellStyle name="Percent" xfId="64"/>
    <cellStyle name="Title" xfId="65"/>
    <cellStyle name="Total" xfId="66"/>
    <cellStyle name="Warning Text" xfId="67"/>
  </cellStyles>
  <dxfs count="101">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1" formatCode="#,##0.0000"/>
    </dxf>
    <dxf>
      <numFmt numFmtId="164" formatCode="0.0000"/>
    </dxf>
    <dxf>
      <numFmt numFmtId="177" formatCode="#,##0.00"/>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numFmt numFmtId="171" formatCode="#,##0.0000"/>
    </dxf>
    <dxf>
      <numFmt numFmtId="164" formatCode="0.0000"/>
    </dxf>
    <dxf>
      <numFmt numFmtId="177" formatCode="#,##0.00"/>
    </dxf>
    <dxf>
      <font>
        <b val="0"/>
        <i/>
      </font>
    </dxf>
    <dxf>
      <font>
        <b val="0"/>
        <i/>
      </font>
    </dxf>
    <dxf>
      <font>
        <b val="0"/>
        <i/>
      </font>
    </dxf>
    <dxf>
      <font>
        <b val="0"/>
        <i/>
      </font>
    </dxf>
    <dxf>
      <font>
        <b val="0"/>
        <i/>
      </font>
    </dxf>
    <dxf>
      <font>
        <b val="0"/>
        <i/>
      </font>
    </dxf>
    <dxf>
      <font>
        <b val="0"/>
        <i/>
      </font>
      <border/>
    </dxf>
    <dxf>
      <font>
        <b/>
        <i val="0"/>
      </font>
      <numFmt numFmtId="171" formatCode="#,##0.0000"/>
      <border/>
    </dxf>
    <dxf>
      <font>
        <b/>
        <i val="0"/>
      </font>
      <numFmt numFmtId="170" formatCode="#,##0.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PHI\Working%20Papers\WPXX%20-%20Experience%20of%2099-02%20and%2003-06%20against%20IPM%2091-98\Experience%20Analysis%20Results\Formatting%20ADW's%20results%20files\Inceptions%20formatting.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HI\Working%20Papers\WPXX%20-%20Experience%20of%2099-02%20and%2003-06%20against%20IPM%2091-98\Experience%20Analysis%20Results\Formatting%20ADW's%20results%20files\AJS%20attempts\Inceptions_DW%20data_test%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DW Data"/>
      <sheetName val="Information"/>
      <sheetName val="Summary Tables 1"/>
      <sheetName val="Summary Tables 2"/>
      <sheetName val="Summary Tables 3 - ind ages"/>
      <sheetName val="Summary Tables 3 - ind ages grp"/>
      <sheetName val="Summary Tables 3 - 5yr ages"/>
      <sheetName val="Summary Tables 3 - 5yr ages grp"/>
      <sheetName val="Male Statistics"/>
      <sheetName val="Inceptions - Male - Detail"/>
      <sheetName val="Female Statistics"/>
      <sheetName val="Inceptions - Female - Detail"/>
      <sheetName val="Make Results"/>
      <sheetName val="Notes"/>
      <sheetName val="Male Inceptions"/>
      <sheetName val="Female Inceptions"/>
    </sheetNames>
    <sheetDataSet>
      <sheetData sheetId="4">
        <row r="6">
          <cell r="N6" t="str">
            <v>Deferred Period</v>
          </cell>
          <cell r="O6" t="str">
            <v>DP0</v>
          </cell>
          <cell r="P6" t="str">
            <v>DP1</v>
          </cell>
          <cell r="Q6" t="str">
            <v>DP2</v>
          </cell>
          <cell r="R6" t="str">
            <v>DP4</v>
          </cell>
          <cell r="S6" t="str">
            <v>DP8</v>
          </cell>
          <cell r="T6" t="str">
            <v>DP13</v>
          </cell>
          <cell r="U6" t="str">
            <v>DP26</v>
          </cell>
          <cell r="V6" t="str">
            <v>DP52</v>
          </cell>
        </row>
        <row r="7">
          <cell r="O7">
            <v>0</v>
          </cell>
          <cell r="P7">
            <v>0</v>
          </cell>
          <cell r="Q7">
            <v>0</v>
          </cell>
          <cell r="R7">
            <v>0</v>
          </cell>
          <cell r="S7">
            <v>0</v>
          </cell>
          <cell r="T7">
            <v>0</v>
          </cell>
          <cell r="U7">
            <v>0</v>
          </cell>
          <cell r="V7">
            <v>0</v>
          </cell>
        </row>
        <row r="8">
          <cell r="N8" t="str">
            <v>Inceptions CD</v>
          </cell>
          <cell r="O8">
            <v>0</v>
          </cell>
          <cell r="P8">
            <v>13254</v>
          </cell>
          <cell r="Q8">
            <v>23</v>
          </cell>
          <cell r="R8">
            <v>1676</v>
          </cell>
          <cell r="S8">
            <v>3</v>
          </cell>
          <cell r="T8">
            <v>675</v>
          </cell>
          <cell r="U8">
            <v>623</v>
          </cell>
          <cell r="V8">
            <v>256</v>
          </cell>
        </row>
        <row r="9">
          <cell r="N9" t="str">
            <v>Inceptions XD</v>
          </cell>
          <cell r="O9">
            <v>0</v>
          </cell>
          <cell r="P9">
            <v>5351</v>
          </cell>
          <cell r="Q9">
            <v>21</v>
          </cell>
          <cell r="R9">
            <v>1166</v>
          </cell>
          <cell r="S9">
            <v>3</v>
          </cell>
          <cell r="T9">
            <v>467</v>
          </cell>
          <cell r="U9">
            <v>428</v>
          </cell>
          <cell r="V9">
            <v>160</v>
          </cell>
        </row>
        <row r="10">
          <cell r="N10" t="str">
            <v>Exposed (R4)</v>
          </cell>
          <cell r="O10">
            <v>12</v>
          </cell>
          <cell r="P10">
            <v>85904.86433672001</v>
          </cell>
          <cell r="Q10">
            <v>326.79466173</v>
          </cell>
          <cell r="R10">
            <v>102874.72585058001</v>
          </cell>
          <cell r="S10">
            <v>379.82569646999997</v>
          </cell>
          <cell r="T10">
            <v>122853.30135324999</v>
          </cell>
          <cell r="U10">
            <v>170955.38206785006</v>
          </cell>
          <cell r="V10">
            <v>83826.78428589</v>
          </cell>
        </row>
        <row r="11">
          <cell r="N11" t="str">
            <v>Exposed R5</v>
          </cell>
          <cell r="O11">
            <v>12</v>
          </cell>
          <cell r="P11">
            <v>40227.08464003001</v>
          </cell>
          <cell r="Q11">
            <v>149.65794609999998</v>
          </cell>
          <cell r="R11">
            <v>33077.196991900004</v>
          </cell>
          <cell r="S11">
            <v>9.937979380000002</v>
          </cell>
          <cell r="T11">
            <v>5931.885669450001</v>
          </cell>
          <cell r="U11">
            <v>10957.39794513</v>
          </cell>
          <cell r="V11">
            <v>8660.508180779998</v>
          </cell>
        </row>
        <row r="12">
          <cell r="N12" t="str">
            <v>Exposed R6</v>
          </cell>
          <cell r="O12">
            <v>12</v>
          </cell>
          <cell r="P12">
            <v>16102.384251840002</v>
          </cell>
          <cell r="Q12">
            <v>133.62656780000003</v>
          </cell>
          <cell r="R12">
            <v>23547.42517378</v>
          </cell>
          <cell r="S12">
            <v>9.937979380000002</v>
          </cell>
          <cell r="T12">
            <v>4036.0486213100003</v>
          </cell>
          <cell r="U12">
            <v>7514.77243099</v>
          </cell>
          <cell r="V12">
            <v>5760.13652745</v>
          </cell>
        </row>
        <row r="13">
          <cell r="O13">
            <v>0</v>
          </cell>
          <cell r="P13">
            <v>0</v>
          </cell>
          <cell r="Q13">
            <v>0</v>
          </cell>
          <cell r="R13">
            <v>0</v>
          </cell>
          <cell r="S13">
            <v>0</v>
          </cell>
          <cell r="T13">
            <v>0</v>
          </cell>
          <cell r="U13">
            <v>0</v>
          </cell>
          <cell r="V13">
            <v>0</v>
          </cell>
        </row>
        <row r="14">
          <cell r="N14" t="str">
            <v>Inceptions Used</v>
          </cell>
          <cell r="O14">
            <v>0</v>
          </cell>
          <cell r="P14">
            <v>5351</v>
          </cell>
          <cell r="Q14">
            <v>21</v>
          </cell>
          <cell r="R14">
            <v>1166</v>
          </cell>
          <cell r="S14">
            <v>3</v>
          </cell>
          <cell r="T14">
            <v>467</v>
          </cell>
          <cell r="U14">
            <v>428</v>
          </cell>
          <cell r="V14">
            <v>160</v>
          </cell>
        </row>
        <row r="15">
          <cell r="N15" t="str">
            <v>Exposed Used</v>
          </cell>
          <cell r="O15">
            <v>12</v>
          </cell>
          <cell r="P15">
            <v>16102.384251840002</v>
          </cell>
          <cell r="Q15">
            <v>133.62656780000003</v>
          </cell>
          <cell r="R15">
            <v>23547.42517378</v>
          </cell>
          <cell r="S15">
            <v>9.937979380000002</v>
          </cell>
          <cell r="T15">
            <v>4036.0486213100003</v>
          </cell>
          <cell r="U15">
            <v>7514.77243099</v>
          </cell>
          <cell r="V15">
            <v>5760.13652745</v>
          </cell>
        </row>
        <row r="16">
          <cell r="N16" t="str">
            <v>Expected</v>
          </cell>
          <cell r="O16">
            <v>3.4384337879648323</v>
          </cell>
          <cell r="P16">
            <v>5159.085468197174</v>
          </cell>
          <cell r="Q16">
            <v>6.904783017362004</v>
          </cell>
          <cell r="R16">
            <v>1084.3934707015792</v>
          </cell>
          <cell r="S16">
            <v>1.2975815711253402</v>
          </cell>
          <cell r="T16">
            <v>404.605491223301</v>
          </cell>
          <cell r="U16">
            <v>417.0372458945457</v>
          </cell>
          <cell r="V16">
            <v>158.03459707796074</v>
          </cell>
        </row>
        <row r="17">
          <cell r="N17" t="str">
            <v>Ratio = 100A/E</v>
          </cell>
          <cell r="O17">
            <v>0</v>
          </cell>
          <cell r="P17">
            <v>103.71993317392918</v>
          </cell>
          <cell r="Q17">
            <v>304.1370010787554</v>
          </cell>
          <cell r="R17">
            <v>107.52554598522464</v>
          </cell>
          <cell r="S17">
            <v>231.1993378110496</v>
          </cell>
          <cell r="T17">
            <v>115.42107315154149</v>
          </cell>
          <cell r="U17">
            <v>102.62872302495168</v>
          </cell>
          <cell r="V17">
            <v>101.24365357863361</v>
          </cell>
        </row>
        <row r="18">
          <cell r="O18">
            <v>0</v>
          </cell>
          <cell r="P18">
            <v>0</v>
          </cell>
          <cell r="Q18">
            <v>0</v>
          </cell>
          <cell r="R18">
            <v>0</v>
          </cell>
          <cell r="S18">
            <v>0</v>
          </cell>
          <cell r="T18">
            <v>0</v>
          </cell>
          <cell r="U18">
            <v>0</v>
          </cell>
          <cell r="V18">
            <v>0</v>
          </cell>
        </row>
        <row r="19">
          <cell r="O19">
            <v>0</v>
          </cell>
          <cell r="P19">
            <v>0</v>
          </cell>
          <cell r="Q19">
            <v>0</v>
          </cell>
          <cell r="R19">
            <v>0</v>
          </cell>
          <cell r="S19">
            <v>0</v>
          </cell>
          <cell r="T19">
            <v>0</v>
          </cell>
          <cell r="U19">
            <v>0</v>
          </cell>
          <cell r="V19">
            <v>0</v>
          </cell>
        </row>
        <row r="20">
          <cell r="N20" t="str">
            <v>Using E</v>
          </cell>
          <cell r="O20">
            <v>0</v>
          </cell>
          <cell r="P20">
            <v>0</v>
          </cell>
          <cell r="Q20">
            <v>0</v>
          </cell>
          <cell r="R20">
            <v>0</v>
          </cell>
          <cell r="S20">
            <v>0</v>
          </cell>
          <cell r="T20">
            <v>0</v>
          </cell>
          <cell r="U20">
            <v>0</v>
          </cell>
          <cell r="V20">
            <v>0</v>
          </cell>
        </row>
        <row r="21">
          <cell r="N21" t="str">
            <v>No Groups</v>
          </cell>
          <cell r="O21">
            <v>1</v>
          </cell>
          <cell r="P21">
            <v>42</v>
          </cell>
          <cell r="Q21">
            <v>1</v>
          </cell>
          <cell r="R21">
            <v>42</v>
          </cell>
          <cell r="S21">
            <v>1</v>
          </cell>
          <cell r="T21">
            <v>32</v>
          </cell>
          <cell r="U21">
            <v>30</v>
          </cell>
          <cell r="V21">
            <v>23</v>
          </cell>
        </row>
        <row r="22">
          <cell r="N22" t="str">
            <v>Positivies</v>
          </cell>
          <cell r="O22">
            <v>0</v>
          </cell>
          <cell r="P22">
            <v>26</v>
          </cell>
          <cell r="Q22">
            <v>1</v>
          </cell>
          <cell r="R22">
            <v>25</v>
          </cell>
          <cell r="S22">
            <v>1</v>
          </cell>
          <cell r="T22">
            <v>22</v>
          </cell>
          <cell r="U22">
            <v>15</v>
          </cell>
          <cell r="V22">
            <v>14</v>
          </cell>
        </row>
        <row r="23">
          <cell r="N23" t="str">
            <v>Negatives</v>
          </cell>
          <cell r="O23">
            <v>1</v>
          </cell>
          <cell r="P23">
            <v>16</v>
          </cell>
          <cell r="Q23">
            <v>0</v>
          </cell>
          <cell r="R23">
            <v>17</v>
          </cell>
          <cell r="S23">
            <v>0</v>
          </cell>
          <cell r="T23">
            <v>10</v>
          </cell>
          <cell r="U23">
            <v>15</v>
          </cell>
          <cell r="V23">
            <v>9</v>
          </cell>
        </row>
        <row r="24">
          <cell r="N24" t="str">
            <v>Prob(Pos)</v>
          </cell>
          <cell r="O24">
            <v>1</v>
          </cell>
          <cell r="P24">
            <v>0.16414940178310644</v>
          </cell>
          <cell r="Q24">
            <v>1</v>
          </cell>
          <cell r="R24">
            <v>0.27995623852893914</v>
          </cell>
          <cell r="S24">
            <v>1</v>
          </cell>
          <cell r="T24">
            <v>0.050102459732443094</v>
          </cell>
          <cell r="U24">
            <v>1</v>
          </cell>
          <cell r="V24">
            <v>0.4048728942871094</v>
          </cell>
        </row>
        <row r="25">
          <cell r="N25" t="str">
            <v>Runs</v>
          </cell>
          <cell r="O25">
            <v>1</v>
          </cell>
          <cell r="P25">
            <v>15</v>
          </cell>
          <cell r="Q25">
            <v>1</v>
          </cell>
          <cell r="R25">
            <v>20</v>
          </cell>
          <cell r="S25">
            <v>1</v>
          </cell>
          <cell r="T25">
            <v>12</v>
          </cell>
          <cell r="U25">
            <v>19</v>
          </cell>
          <cell r="V25">
            <v>11</v>
          </cell>
        </row>
        <row r="26">
          <cell r="N26" t="str">
            <v>Prob(Runs)</v>
          </cell>
          <cell r="O26">
            <v>1</v>
          </cell>
          <cell r="P26">
            <v>0.03958712280328998</v>
          </cell>
          <cell r="Q26">
            <v>1</v>
          </cell>
          <cell r="R26">
            <v>0.40373754048840194</v>
          </cell>
          <cell r="S26">
            <v>1</v>
          </cell>
          <cell r="T26">
            <v>0.16945168854778564</v>
          </cell>
          <cell r="U26">
            <v>0.9026060112358683</v>
          </cell>
          <cell r="V26">
            <v>0.4164086687306502</v>
          </cell>
        </row>
        <row r="27">
          <cell r="N27" t="str">
            <v>Prob(K-S)</v>
          </cell>
          <cell r="O27">
            <v>1</v>
          </cell>
          <cell r="P27">
            <v>0.1503032971345768</v>
          </cell>
          <cell r="Q27">
            <v>0.725907572964329</v>
          </cell>
          <cell r="R27">
            <v>0.5583841273041203</v>
          </cell>
          <cell r="S27">
            <v>0.9978278221038974</v>
          </cell>
          <cell r="T27">
            <v>0.9999916348322304</v>
          </cell>
          <cell r="U27">
            <v>0.9958386557500638</v>
          </cell>
          <cell r="V27">
            <v>0.9994348186421806</v>
          </cell>
        </row>
        <row r="28">
          <cell r="O28">
            <v>0</v>
          </cell>
          <cell r="P28">
            <v>0</v>
          </cell>
          <cell r="Q28">
            <v>0</v>
          </cell>
          <cell r="R28">
            <v>0</v>
          </cell>
          <cell r="S28">
            <v>0</v>
          </cell>
          <cell r="T28">
            <v>0</v>
          </cell>
          <cell r="U28">
            <v>0</v>
          </cell>
          <cell r="V28">
            <v>0</v>
          </cell>
        </row>
        <row r="29">
          <cell r="N29" t="str">
            <v>Deviance</v>
          </cell>
          <cell r="O29">
            <v>6.876867575929665</v>
          </cell>
          <cell r="P29">
            <v>82.07889055439404</v>
          </cell>
          <cell r="Q29">
            <v>51.1864532793635</v>
          </cell>
          <cell r="R29">
            <v>44.018810440995</v>
          </cell>
          <cell r="S29">
            <v>17.228051870199366</v>
          </cell>
          <cell r="T29">
            <v>40.08840883605451</v>
          </cell>
          <cell r="U29">
            <v>49.490304372231684</v>
          </cell>
          <cell r="V29">
            <v>38.54620199838334</v>
          </cell>
        </row>
        <row r="30">
          <cell r="N30" t="str">
            <v>Degrees of Freedom</v>
          </cell>
          <cell r="O30">
            <v>14</v>
          </cell>
          <cell r="P30">
            <v>43</v>
          </cell>
          <cell r="Q30">
            <v>24</v>
          </cell>
          <cell r="R30">
            <v>47</v>
          </cell>
          <cell r="S30">
            <v>38</v>
          </cell>
          <cell r="T30">
            <v>46</v>
          </cell>
          <cell r="U30">
            <v>47</v>
          </cell>
          <cell r="V30">
            <v>46</v>
          </cell>
        </row>
        <row r="31">
          <cell r="N31" t="str">
            <v>Prob(Deviance)</v>
          </cell>
          <cell r="O31">
            <v>0.939354267151865</v>
          </cell>
          <cell r="P31">
            <v>0.00030598707255199905</v>
          </cell>
          <cell r="Q31">
            <v>0.0009976673316957822</v>
          </cell>
          <cell r="R31">
            <v>0.5967871615477808</v>
          </cell>
          <cell r="S31">
            <v>0.9984953222876876</v>
          </cell>
          <cell r="T31">
            <v>0.7172039533756794</v>
          </cell>
          <cell r="U31">
            <v>0.3741100754232598</v>
          </cell>
          <cell r="V31">
            <v>0.7742761488163398</v>
          </cell>
        </row>
        <row r="32">
          <cell r="O32">
            <v>0</v>
          </cell>
          <cell r="P32">
            <v>0</v>
          </cell>
          <cell r="Q32">
            <v>0</v>
          </cell>
          <cell r="R32">
            <v>0</v>
          </cell>
          <cell r="S32">
            <v>0</v>
          </cell>
          <cell r="T32">
            <v>0</v>
          </cell>
          <cell r="U32">
            <v>0</v>
          </cell>
          <cell r="V32">
            <v>0</v>
          </cell>
        </row>
        <row r="33">
          <cell r="N33" t="str">
            <v>Adj Chi squared</v>
          </cell>
          <cell r="O33">
            <v>2.511141309882238</v>
          </cell>
          <cell r="P33">
            <v>78.70970204801976</v>
          </cell>
          <cell r="Q33">
            <v>26.768390018955788</v>
          </cell>
          <cell r="R33">
            <v>39.708977873732564</v>
          </cell>
          <cell r="S33">
            <v>1.1142344421888735</v>
          </cell>
          <cell r="T33">
            <v>26.1208807248911</v>
          </cell>
          <cell r="U33">
            <v>16.674334537810108</v>
          </cell>
          <cell r="V33">
            <v>8.671330789245191</v>
          </cell>
        </row>
        <row r="34">
          <cell r="N34" t="str">
            <v>Variance ratio</v>
          </cell>
          <cell r="O34" t="str">
            <v>none used</v>
          </cell>
          <cell r="P34" t="str">
            <v>none used</v>
          </cell>
          <cell r="Q34" t="str">
            <v>none used</v>
          </cell>
          <cell r="R34" t="str">
            <v>none used</v>
          </cell>
          <cell r="S34" t="str">
            <v>none used</v>
          </cell>
          <cell r="T34" t="str">
            <v>none used</v>
          </cell>
          <cell r="U34" t="str">
            <v>none used</v>
          </cell>
          <cell r="V34" t="str">
            <v>none used</v>
          </cell>
        </row>
        <row r="35">
          <cell r="N35" t="str">
            <v>Degrees of Freedom (grouped)</v>
          </cell>
          <cell r="O35">
            <v>1</v>
          </cell>
          <cell r="P35">
            <v>42</v>
          </cell>
          <cell r="Q35">
            <v>1</v>
          </cell>
          <cell r="R35">
            <v>42</v>
          </cell>
          <cell r="S35">
            <v>1</v>
          </cell>
          <cell r="T35">
            <v>32</v>
          </cell>
          <cell r="U35">
            <v>30</v>
          </cell>
          <cell r="V35">
            <v>23</v>
          </cell>
        </row>
        <row r="36">
          <cell r="N36" t="str">
            <v>Prob(Adj Chi sq)</v>
          </cell>
          <cell r="O36">
            <v>0.11304403546329067</v>
          </cell>
          <cell r="P36">
            <v>0.0005143409330615233</v>
          </cell>
          <cell r="Q36">
            <v>2.2935856214267858E-07</v>
          </cell>
          <cell r="R36">
            <v>0.5720168169128627</v>
          </cell>
          <cell r="S36">
            <v>0.2911633236022647</v>
          </cell>
          <cell r="T36">
            <v>0.7582347735865819</v>
          </cell>
          <cell r="U36">
            <v>0.9762784809139271</v>
          </cell>
          <cell r="V36">
            <v>0.9969504070548313</v>
          </cell>
        </row>
        <row r="37">
          <cell r="O37">
            <v>0</v>
          </cell>
          <cell r="P37">
            <v>0</v>
          </cell>
          <cell r="Q37">
            <v>0</v>
          </cell>
          <cell r="R37">
            <v>0</v>
          </cell>
          <cell r="S37">
            <v>0</v>
          </cell>
          <cell r="T37">
            <v>0</v>
          </cell>
          <cell r="U37">
            <v>0</v>
          </cell>
          <cell r="V37">
            <v>0</v>
          </cell>
        </row>
        <row r="38">
          <cell r="O38">
            <v>0</v>
          </cell>
          <cell r="P38">
            <v>0</v>
          </cell>
          <cell r="Q38">
            <v>0</v>
          </cell>
          <cell r="R38">
            <v>0</v>
          </cell>
          <cell r="S38">
            <v>0</v>
          </cell>
          <cell r="T38">
            <v>0</v>
          </cell>
          <cell r="U38">
            <v>0</v>
          </cell>
          <cell r="V38">
            <v>0</v>
          </cell>
        </row>
        <row r="39">
          <cell r="N39" t="str">
            <v>Using Adjusted E</v>
          </cell>
          <cell r="O39">
            <v>0</v>
          </cell>
          <cell r="P39">
            <v>0</v>
          </cell>
          <cell r="Q39">
            <v>0</v>
          </cell>
          <cell r="R39">
            <v>0</v>
          </cell>
          <cell r="S39">
            <v>0</v>
          </cell>
          <cell r="T39">
            <v>0</v>
          </cell>
          <cell r="U39">
            <v>0</v>
          </cell>
          <cell r="V39">
            <v>0</v>
          </cell>
        </row>
        <row r="40">
          <cell r="N40" t="str">
            <v>No Groups</v>
          </cell>
          <cell r="O40">
            <v>1</v>
          </cell>
          <cell r="P40">
            <v>42</v>
          </cell>
          <cell r="Q40">
            <v>3</v>
          </cell>
          <cell r="R40">
            <v>42</v>
          </cell>
          <cell r="S40">
            <v>1</v>
          </cell>
          <cell r="T40">
            <v>33</v>
          </cell>
          <cell r="U40">
            <v>31</v>
          </cell>
          <cell r="V40">
            <v>23</v>
          </cell>
        </row>
        <row r="41">
          <cell r="N41" t="str">
            <v>Positivies</v>
          </cell>
          <cell r="O41">
            <v>1</v>
          </cell>
          <cell r="P41">
            <v>25</v>
          </cell>
          <cell r="Q41">
            <v>1</v>
          </cell>
          <cell r="R41">
            <v>21</v>
          </cell>
          <cell r="S41">
            <v>1</v>
          </cell>
          <cell r="T41">
            <v>15</v>
          </cell>
          <cell r="U41">
            <v>13</v>
          </cell>
          <cell r="V41">
            <v>14</v>
          </cell>
        </row>
        <row r="42">
          <cell r="N42" t="str">
            <v>Negatives</v>
          </cell>
          <cell r="O42">
            <v>0</v>
          </cell>
          <cell r="P42">
            <v>17</v>
          </cell>
          <cell r="Q42">
            <v>2</v>
          </cell>
          <cell r="R42">
            <v>21</v>
          </cell>
          <cell r="S42">
            <v>0</v>
          </cell>
          <cell r="T42">
            <v>18</v>
          </cell>
          <cell r="U42">
            <v>18</v>
          </cell>
          <cell r="V42">
            <v>9</v>
          </cell>
        </row>
        <row r="43">
          <cell r="N43" t="str">
            <v>Prob(Pos)</v>
          </cell>
          <cell r="O43">
            <v>1</v>
          </cell>
          <cell r="P43">
            <v>0.27995623852893914</v>
          </cell>
          <cell r="Q43">
            <v>1</v>
          </cell>
          <cell r="R43">
            <v>1</v>
          </cell>
          <cell r="S43">
            <v>1</v>
          </cell>
          <cell r="T43">
            <v>0.7283324808813632</v>
          </cell>
          <cell r="U43">
            <v>0.47312965989112854</v>
          </cell>
          <cell r="V43">
            <v>0.4048728942871094</v>
          </cell>
        </row>
        <row r="44">
          <cell r="N44" t="str">
            <v>Runs</v>
          </cell>
          <cell r="O44">
            <v>1</v>
          </cell>
          <cell r="P44">
            <v>13</v>
          </cell>
          <cell r="Q44">
            <v>2</v>
          </cell>
          <cell r="R44">
            <v>22</v>
          </cell>
          <cell r="S44">
            <v>1</v>
          </cell>
          <cell r="T44">
            <v>19</v>
          </cell>
          <cell r="U44">
            <v>19</v>
          </cell>
          <cell r="V44">
            <v>11</v>
          </cell>
        </row>
        <row r="45">
          <cell r="N45" t="str">
            <v>Prob(Runs)</v>
          </cell>
          <cell r="O45">
            <v>1</v>
          </cell>
          <cell r="P45">
            <v>0.005789736669576058</v>
          </cell>
          <cell r="Q45">
            <v>0.6666666666666666</v>
          </cell>
          <cell r="R45">
            <v>0.5634171484653403</v>
          </cell>
          <cell r="S45">
            <v>1</v>
          </cell>
          <cell r="T45">
            <v>0.7754377268072244</v>
          </cell>
          <cell r="U45">
            <v>0.9001461675177449</v>
          </cell>
          <cell r="V45">
            <v>0.4164086687306502</v>
          </cell>
        </row>
        <row r="46">
          <cell r="N46" t="str">
            <v>Prob(K-S)</v>
          </cell>
          <cell r="O46">
            <v>1</v>
          </cell>
          <cell r="P46">
            <v>0.143248340368887</v>
          </cell>
          <cell r="Q46">
            <v>0.28925553302615215</v>
          </cell>
          <cell r="R46">
            <v>0.5343551319738024</v>
          </cell>
          <cell r="S46">
            <v>0.9600931496574587</v>
          </cell>
          <cell r="T46">
            <v>0.9999783255259233</v>
          </cell>
          <cell r="U46">
            <v>0.9954557144641395</v>
          </cell>
          <cell r="V46">
            <v>0.9994028190255554</v>
          </cell>
        </row>
        <row r="47">
          <cell r="O47">
            <v>0</v>
          </cell>
          <cell r="P47">
            <v>0</v>
          </cell>
          <cell r="Q47">
            <v>0</v>
          </cell>
          <cell r="R47">
            <v>0</v>
          </cell>
          <cell r="S47">
            <v>0</v>
          </cell>
          <cell r="T47">
            <v>0</v>
          </cell>
          <cell r="U47">
            <v>0</v>
          </cell>
          <cell r="V47">
            <v>0</v>
          </cell>
        </row>
        <row r="48">
          <cell r="N48" t="str">
            <v>Deviance</v>
          </cell>
          <cell r="O48">
            <v>0</v>
          </cell>
          <cell r="P48">
            <v>75.02671073529463</v>
          </cell>
          <cell r="Q48">
            <v>32.65994808019</v>
          </cell>
          <cell r="R48">
            <v>38.02598241777471</v>
          </cell>
          <cell r="S48">
            <v>15.604228207946862</v>
          </cell>
          <cell r="T48">
            <v>30.92617157167247</v>
          </cell>
          <cell r="U48">
            <v>49.204616410903306</v>
          </cell>
          <cell r="V48">
            <v>38.52185989712222</v>
          </cell>
        </row>
        <row r="49">
          <cell r="N49" t="str">
            <v>Degrees of Freedom</v>
          </cell>
          <cell r="O49">
            <v>13</v>
          </cell>
          <cell r="P49">
            <v>42</v>
          </cell>
          <cell r="Q49">
            <v>23</v>
          </cell>
          <cell r="R49">
            <v>46</v>
          </cell>
          <cell r="S49">
            <v>37</v>
          </cell>
          <cell r="T49">
            <v>45</v>
          </cell>
          <cell r="U49">
            <v>46</v>
          </cell>
          <cell r="V49">
            <v>45</v>
          </cell>
        </row>
        <row r="50">
          <cell r="N50" t="str">
            <v>Prob(Deviance)</v>
          </cell>
          <cell r="O50">
            <v>1</v>
          </cell>
          <cell r="P50">
            <v>0.0012992745925483869</v>
          </cell>
          <cell r="Q50">
            <v>0.08717778693426545</v>
          </cell>
          <cell r="R50">
            <v>0.7922593741534933</v>
          </cell>
          <cell r="S50">
            <v>0.9992265128908561</v>
          </cell>
          <cell r="T50">
            <v>0.9454330263751511</v>
          </cell>
          <cell r="U50">
            <v>0.34611540393531465</v>
          </cell>
          <cell r="V50">
            <v>0.7413327489169704</v>
          </cell>
        </row>
        <row r="51">
          <cell r="O51">
            <v>0</v>
          </cell>
          <cell r="P51">
            <v>0</v>
          </cell>
          <cell r="Q51">
            <v>0</v>
          </cell>
          <cell r="R51">
            <v>0</v>
          </cell>
          <cell r="S51">
            <v>0</v>
          </cell>
          <cell r="T51">
            <v>0</v>
          </cell>
          <cell r="U51">
            <v>0</v>
          </cell>
          <cell r="V51">
            <v>0</v>
          </cell>
        </row>
        <row r="52">
          <cell r="N52" t="str">
            <v>Adj Chi squared</v>
          </cell>
          <cell r="O52">
            <v>65535</v>
          </cell>
          <cell r="P52">
            <v>69.3215841176761</v>
          </cell>
          <cell r="Q52">
            <v>4.692014781292152</v>
          </cell>
          <cell r="R52">
            <v>31.444781492294055</v>
          </cell>
          <cell r="S52">
            <v>0</v>
          </cell>
          <cell r="T52">
            <v>15.34239809727638</v>
          </cell>
          <cell r="U52">
            <v>17.58889188957265</v>
          </cell>
          <cell r="V52">
            <v>8.599109706042217</v>
          </cell>
        </row>
        <row r="53">
          <cell r="N53" t="str">
            <v>Variance ratio</v>
          </cell>
          <cell r="O53" t="str">
            <v>none used</v>
          </cell>
          <cell r="P53" t="str">
            <v>none used</v>
          </cell>
          <cell r="Q53" t="str">
            <v>none used</v>
          </cell>
          <cell r="R53" t="str">
            <v>none used</v>
          </cell>
          <cell r="S53" t="str">
            <v>none used</v>
          </cell>
          <cell r="T53" t="str">
            <v>none used</v>
          </cell>
          <cell r="U53" t="str">
            <v>none used</v>
          </cell>
          <cell r="V53" t="str">
            <v>none used</v>
          </cell>
        </row>
        <row r="54">
          <cell r="N54" t="str">
            <v>Degrees of Freedom (grouped)</v>
          </cell>
          <cell r="O54">
            <v>0</v>
          </cell>
          <cell r="P54">
            <v>41</v>
          </cell>
          <cell r="Q54">
            <v>2</v>
          </cell>
          <cell r="R54">
            <v>41</v>
          </cell>
          <cell r="S54">
            <v>0</v>
          </cell>
          <cell r="T54">
            <v>32</v>
          </cell>
          <cell r="U54">
            <v>30</v>
          </cell>
          <cell r="V54">
            <v>22</v>
          </cell>
        </row>
        <row r="55">
          <cell r="N55" t="str">
            <v>Prob(Adj Chi sq)</v>
          </cell>
          <cell r="O55">
            <v>1</v>
          </cell>
          <cell r="P55">
            <v>0.0037279974602914168</v>
          </cell>
          <cell r="Q55">
            <v>0.09575069517388408</v>
          </cell>
          <cell r="R55">
            <v>0.8588734798561463</v>
          </cell>
          <cell r="S55">
            <v>1</v>
          </cell>
          <cell r="T55">
            <v>0.9943376981446899</v>
          </cell>
          <cell r="U55">
            <v>0.9648168867605805</v>
          </cell>
          <cell r="V55">
            <v>0.995178646991495</v>
          </cell>
        </row>
      </sheetData>
      <sheetData sheetId="7">
        <row r="40">
          <cell r="Q40" t="str">
            <v>Age Band</v>
          </cell>
          <cell r="R40" t="str">
            <v>Exposure R4</v>
          </cell>
          <cell r="S40" t="str">
            <v>Inceptions CD</v>
          </cell>
          <cell r="T40" t="str">
            <v>Inceptions XD</v>
          </cell>
          <cell r="U40" t="str">
            <v>Exposure Used</v>
          </cell>
          <cell r="V40" t="str">
            <v>Inceptions Used</v>
          </cell>
          <cell r="W40" t="str">
            <v>Expected inceptions</v>
          </cell>
          <cell r="X40" t="str">
            <v>100A/E</v>
          </cell>
          <cell r="Y40" t="str">
            <v>Adjusted Z</v>
          </cell>
          <cell r="Z40" t="str">
            <v>Z squared</v>
          </cell>
        </row>
        <row r="41">
          <cell r="R41" t="str">
            <v/>
          </cell>
          <cell r="S41" t="str">
            <v/>
          </cell>
          <cell r="T41" t="str">
            <v/>
          </cell>
          <cell r="U41" t="str">
            <v/>
          </cell>
          <cell r="V41" t="str">
            <v/>
          </cell>
          <cell r="W41" t="str">
            <v/>
          </cell>
          <cell r="X41" t="str">
            <v/>
          </cell>
          <cell r="Y41" t="str">
            <v/>
          </cell>
          <cell r="Z41" t="str">
            <v/>
          </cell>
        </row>
        <row r="42">
          <cell r="Q42" t="str">
            <v>20 - 24</v>
          </cell>
          <cell r="R42">
            <v>370.068621</v>
          </cell>
          <cell r="S42">
            <v>30</v>
          </cell>
          <cell r="T42">
            <v>27</v>
          </cell>
          <cell r="U42">
            <v>75.90150844</v>
          </cell>
          <cell r="V42">
            <v>27</v>
          </cell>
          <cell r="W42">
            <v>23.795207013790108</v>
          </cell>
          <cell r="X42">
            <v>113.46822906122485</v>
          </cell>
          <cell r="Y42">
            <v>0.5544843435248976</v>
          </cell>
          <cell r="Z42">
            <v>0.3074528872142367</v>
          </cell>
        </row>
        <row r="43">
          <cell r="Q43" t="str">
            <v>25 - 29</v>
          </cell>
          <cell r="R43">
            <v>2858.70037534</v>
          </cell>
          <cell r="S43">
            <v>295</v>
          </cell>
          <cell r="T43">
            <v>195</v>
          </cell>
          <cell r="U43">
            <v>486.86563414</v>
          </cell>
          <cell r="V43">
            <v>195</v>
          </cell>
          <cell r="W43">
            <v>197.57370279832585</v>
          </cell>
          <cell r="X43">
            <v>98.697345465579</v>
          </cell>
          <cell r="Y43">
            <v>-0.14753054410390373</v>
          </cell>
          <cell r="Z43">
            <v>0.021765261443593885</v>
          </cell>
        </row>
        <row r="44">
          <cell r="Q44" t="str">
            <v>30 - 34</v>
          </cell>
          <cell r="R44">
            <v>6573.8140905</v>
          </cell>
          <cell r="S44">
            <v>1010</v>
          </cell>
          <cell r="T44">
            <v>542</v>
          </cell>
          <cell r="U44">
            <v>943.02798508</v>
          </cell>
          <cell r="V44">
            <v>542</v>
          </cell>
          <cell r="W44">
            <v>447.6509591053765</v>
          </cell>
          <cell r="X44">
            <v>121.07647464515179</v>
          </cell>
          <cell r="Y44">
            <v>4.435678686116896</v>
          </cell>
          <cell r="Z44">
            <v>19.675245406471713</v>
          </cell>
        </row>
        <row r="45">
          <cell r="Q45" t="str">
            <v>35 - 39</v>
          </cell>
          <cell r="R45">
            <v>11036.90149124</v>
          </cell>
          <cell r="S45">
            <v>1824</v>
          </cell>
          <cell r="T45">
            <v>737</v>
          </cell>
          <cell r="U45">
            <v>1451.74719017</v>
          </cell>
          <cell r="V45">
            <v>737</v>
          </cell>
          <cell r="W45">
            <v>670.3313381907213</v>
          </cell>
          <cell r="X45">
            <v>109.94562808136388</v>
          </cell>
          <cell r="Y45">
            <v>2.5556865651818934</v>
          </cell>
          <cell r="Z45">
            <v>6.531533819451225</v>
          </cell>
        </row>
        <row r="46">
          <cell r="Q46" t="str">
            <v>40 - 44</v>
          </cell>
          <cell r="R46">
            <v>17291.119498519998</v>
          </cell>
          <cell r="S46">
            <v>2631</v>
          </cell>
          <cell r="T46">
            <v>925</v>
          </cell>
          <cell r="U46">
            <v>2423.69928258</v>
          </cell>
          <cell r="V46">
            <v>925</v>
          </cell>
          <cell r="W46">
            <v>962.1674264789224</v>
          </cell>
          <cell r="X46">
            <v>96.13711445055488</v>
          </cell>
          <cell r="Y46">
            <v>-1.1821024156559106</v>
          </cell>
          <cell r="Z46">
            <v>1.3973661210995392</v>
          </cell>
        </row>
        <row r="47">
          <cell r="Q47" t="str">
            <v>45 - 49</v>
          </cell>
          <cell r="R47">
            <v>18761.95609957</v>
          </cell>
          <cell r="S47">
            <v>2791</v>
          </cell>
          <cell r="T47">
            <v>998</v>
          </cell>
          <cell r="U47">
            <v>3194.3328059900005</v>
          </cell>
          <cell r="V47">
            <v>998</v>
          </cell>
          <cell r="W47">
            <v>1037.6499330680776</v>
          </cell>
          <cell r="X47">
            <v>96.17887191002437</v>
          </cell>
          <cell r="Y47">
            <v>-1.2153618301801918</v>
          </cell>
          <cell r="Z47">
            <v>1.4771043782589455</v>
          </cell>
        </row>
        <row r="48">
          <cell r="Q48" t="str">
            <v>50 - 54</v>
          </cell>
          <cell r="R48">
            <v>13401.337826160001</v>
          </cell>
          <cell r="S48">
            <v>2170</v>
          </cell>
          <cell r="T48">
            <v>847</v>
          </cell>
          <cell r="U48">
            <v>2918.58114993</v>
          </cell>
          <cell r="V48">
            <v>847</v>
          </cell>
          <cell r="W48">
            <v>769.2558235131431</v>
          </cell>
          <cell r="X48">
            <v>110.10641377166364</v>
          </cell>
          <cell r="Y48">
            <v>2.7850330358601614</v>
          </cell>
          <cell r="Z48">
            <v>7.756409010832467</v>
          </cell>
        </row>
        <row r="49">
          <cell r="Q49" t="str">
            <v>55 - 59</v>
          </cell>
          <cell r="R49">
            <v>9587.12117358</v>
          </cell>
          <cell r="S49">
            <v>1541</v>
          </cell>
          <cell r="T49">
            <v>641</v>
          </cell>
          <cell r="U49">
            <v>2623.16306193</v>
          </cell>
          <cell r="V49">
            <v>641</v>
          </cell>
          <cell r="W49">
            <v>601.2985460390679</v>
          </cell>
          <cell r="X49">
            <v>106.60261931821678</v>
          </cell>
          <cell r="Y49">
            <v>1.5986636427032703</v>
          </cell>
          <cell r="Z49">
            <v>2.5557254425012896</v>
          </cell>
        </row>
        <row r="50">
          <cell r="Q50" t="str">
            <v>60 and over</v>
          </cell>
          <cell r="R50">
            <v>6023.84516081</v>
          </cell>
          <cell r="S50">
            <v>962</v>
          </cell>
          <cell r="T50">
            <v>439</v>
          </cell>
          <cell r="U50">
            <v>1985.0656335800002</v>
          </cell>
          <cell r="V50">
            <v>439</v>
          </cell>
          <cell r="W50">
            <v>449.3625319897488</v>
          </cell>
          <cell r="X50">
            <v>97.69394837084789</v>
          </cell>
          <cell r="Y50">
            <v>-0.4652538717184711</v>
          </cell>
          <cell r="Z50">
            <v>0.21646116514902755</v>
          </cell>
        </row>
        <row r="51">
          <cell r="Q51" t="str">
            <v/>
          </cell>
          <cell r="R51" t="str">
            <v/>
          </cell>
          <cell r="S51" t="str">
            <v/>
          </cell>
          <cell r="T51" t="str">
            <v/>
          </cell>
          <cell r="U51" t="str">
            <v/>
          </cell>
          <cell r="V51" t="str">
            <v/>
          </cell>
          <cell r="W51" t="str">
            <v/>
          </cell>
          <cell r="X51" t="str">
            <v/>
          </cell>
          <cell r="Y51" t="str">
            <v/>
          </cell>
          <cell r="Z51" t="str">
            <v/>
          </cell>
        </row>
        <row r="52">
          <cell r="Q52" t="str">
            <v>All Cells</v>
          </cell>
          <cell r="R52">
            <v>85904.86433672001</v>
          </cell>
          <cell r="S52">
            <v>13254</v>
          </cell>
          <cell r="T52">
            <v>5351</v>
          </cell>
          <cell r="U52">
            <v>16102.384251840002</v>
          </cell>
          <cell r="V52">
            <v>5351</v>
          </cell>
          <cell r="W52">
            <v>5159.085468197174</v>
          </cell>
          <cell r="X52">
            <v>103.71993317392918</v>
          </cell>
          <cell r="Y52">
            <v>8.919297611728641</v>
          </cell>
          <cell r="Z52">
            <v>39.93906349242204</v>
          </cell>
        </row>
        <row r="53">
          <cell r="Q53" t="str">
            <v/>
          </cell>
          <cell r="R53" t="str">
            <v/>
          </cell>
          <cell r="S53" t="str">
            <v/>
          </cell>
          <cell r="T53" t="str">
            <v/>
          </cell>
          <cell r="U53" t="str">
            <v/>
          </cell>
          <cell r="V53" t="str">
            <v/>
          </cell>
          <cell r="W53" t="str">
            <v/>
          </cell>
          <cell r="X53" t="str">
            <v/>
          </cell>
          <cell r="Y53" t="str">
            <v/>
          </cell>
          <cell r="Z53" t="str">
            <v/>
          </cell>
        </row>
        <row r="54">
          <cell r="Q54" t="str">
            <v/>
          </cell>
          <cell r="R54" t="str">
            <v/>
          </cell>
          <cell r="S54" t="str">
            <v/>
          </cell>
          <cell r="T54" t="str">
            <v/>
          </cell>
          <cell r="U54" t="str">
            <v>Number of positives</v>
          </cell>
          <cell r="V54">
            <v>5</v>
          </cell>
          <cell r="W54" t="str">
            <v>Number of negatives</v>
          </cell>
          <cell r="X54">
            <v>4</v>
          </cell>
          <cell r="Y54" t="str">
            <v>Prob(Pos)</v>
          </cell>
          <cell r="Z54">
            <v>1</v>
          </cell>
        </row>
        <row r="55">
          <cell r="Q55" t="str">
            <v/>
          </cell>
          <cell r="R55" t="str">
            <v/>
          </cell>
          <cell r="S55" t="str">
            <v/>
          </cell>
          <cell r="T55" t="str">
            <v/>
          </cell>
          <cell r="U55" t="str">
            <v>Number of Runs</v>
          </cell>
          <cell r="V55">
            <v>6</v>
          </cell>
          <cell r="W55" t="str">
            <v>Prob(Runs)</v>
          </cell>
          <cell r="X55">
            <v>0.7857142857142857</v>
          </cell>
          <cell r="Y55" t="str">
            <v>Prob(KS)</v>
          </cell>
          <cell r="Z55">
            <v>0.2014619171513431</v>
          </cell>
        </row>
        <row r="56">
          <cell r="Q56" t="str">
            <v/>
          </cell>
          <cell r="R56" t="str">
            <v/>
          </cell>
          <cell r="S56" t="str">
            <v/>
          </cell>
          <cell r="T56" t="str">
            <v/>
          </cell>
          <cell r="U56" t="str">
            <v>Serial Correlation Ts</v>
          </cell>
          <cell r="V56">
            <v>-0.05949201473083089</v>
          </cell>
          <cell r="W56">
            <v>-2.1059738242726915</v>
          </cell>
          <cell r="X56">
            <v>-0.08087050551900786</v>
          </cell>
          <cell r="Y56" t="str">
            <v/>
          </cell>
          <cell r="Z56" t="str">
            <v/>
          </cell>
        </row>
        <row r="57">
          <cell r="Q57" t="str">
            <v/>
          </cell>
          <cell r="R57" t="str">
            <v/>
          </cell>
          <cell r="S57" t="str">
            <v/>
          </cell>
          <cell r="T57" t="str">
            <v/>
          </cell>
          <cell r="U57" t="str">
            <v>Adjusted SC Ts</v>
          </cell>
          <cell r="V57">
            <v>-0.03797871608150437</v>
          </cell>
          <cell r="W57">
            <v>-2.1294382272143513</v>
          </cell>
          <cell r="X57">
            <v>-0.10701446580783708</v>
          </cell>
          <cell r="Y57" t="str">
            <v/>
          </cell>
          <cell r="Z57" t="str">
            <v/>
          </cell>
        </row>
        <row r="58">
          <cell r="Q58" t="str">
            <v/>
          </cell>
          <cell r="R58" t="str">
            <v/>
          </cell>
          <cell r="S58" t="str">
            <v/>
          </cell>
          <cell r="T58" t="str">
            <v/>
          </cell>
          <cell r="U58" t="str">
            <v>Chi squared</v>
          </cell>
          <cell r="V58">
            <v>40.649483391416524</v>
          </cell>
          <cell r="W58" t="str">
            <v>Degrees of Freedom</v>
          </cell>
          <cell r="X58">
            <v>9</v>
          </cell>
          <cell r="Y58" t="str">
            <v>Prob(Chi squared)</v>
          </cell>
          <cell r="Z58">
            <v>5.792727832981685E-06</v>
          </cell>
        </row>
        <row r="59">
          <cell r="Q59" t="str">
            <v/>
          </cell>
          <cell r="R59" t="str">
            <v/>
          </cell>
          <cell r="S59" t="str">
            <v/>
          </cell>
          <cell r="T59" t="str">
            <v/>
          </cell>
          <cell r="U59" t="str">
            <v>Adjusted Chi squared</v>
          </cell>
          <cell r="V59">
            <v>39.93906349242204</v>
          </cell>
          <cell r="W59" t="str">
            <v>Variance ratio</v>
          </cell>
          <cell r="X59" t="str">
            <v>none used</v>
          </cell>
          <cell r="Y59" t="str">
            <v>Prob(Adj Chi sqd)</v>
          </cell>
          <cell r="Z59">
            <v>7.794133755271174E-06</v>
          </cell>
        </row>
        <row r="60">
          <cell r="Q60" t="str">
            <v/>
          </cell>
          <cell r="R60" t="str">
            <v/>
          </cell>
          <cell r="S60" t="str">
            <v/>
          </cell>
          <cell r="T60" t="str">
            <v/>
          </cell>
          <cell r="U60" t="str">
            <v>Total deviance</v>
          </cell>
          <cell r="V60">
            <v>38.88824179465544</v>
          </cell>
          <cell r="W60" t="str">
            <v/>
          </cell>
          <cell r="X60" t="str">
            <v/>
          </cell>
          <cell r="Y60" t="str">
            <v>Prob(Deviance)</v>
          </cell>
          <cell r="Z60">
            <v>1.206755054114142E-05</v>
          </cell>
        </row>
        <row r="61">
          <cell r="Q61" t="str">
            <v/>
          </cell>
          <cell r="R61" t="str">
            <v/>
          </cell>
          <cell r="S61" t="str">
            <v/>
          </cell>
          <cell r="T61" t="str">
            <v/>
          </cell>
          <cell r="U61" t="str">
            <v/>
          </cell>
          <cell r="V61" t="str">
            <v/>
          </cell>
          <cell r="W61" t="str">
            <v/>
          </cell>
          <cell r="X61" t="str">
            <v/>
          </cell>
          <cell r="Y61" t="str">
            <v/>
          </cell>
          <cell r="Z61" t="str">
            <v/>
          </cell>
        </row>
        <row r="100">
          <cell r="Q100" t="str">
            <v>Age Band</v>
          </cell>
          <cell r="R100" t="str">
            <v>Exposure R4</v>
          </cell>
          <cell r="S100" t="str">
            <v>Inceptions CD</v>
          </cell>
          <cell r="T100" t="str">
            <v>Inceptions XD</v>
          </cell>
          <cell r="U100" t="str">
            <v>Exposure Used</v>
          </cell>
          <cell r="V100" t="str">
            <v>Inceptions Used</v>
          </cell>
          <cell r="W100" t="str">
            <v>Expected inceptions</v>
          </cell>
          <cell r="X100" t="str">
            <v>100A/E</v>
          </cell>
          <cell r="Y100" t="str">
            <v>Adjusted Z</v>
          </cell>
          <cell r="Z100" t="str">
            <v>Z squared</v>
          </cell>
        </row>
        <row r="101">
          <cell r="R101" t="str">
            <v/>
          </cell>
          <cell r="S101" t="str">
            <v/>
          </cell>
          <cell r="T101" t="str">
            <v/>
          </cell>
          <cell r="U101" t="str">
            <v/>
          </cell>
          <cell r="V101" t="str">
            <v/>
          </cell>
          <cell r="W101" t="str">
            <v/>
          </cell>
          <cell r="X101" t="str">
            <v/>
          </cell>
          <cell r="Y101" t="str">
            <v/>
          </cell>
          <cell r="Z101" t="str">
            <v/>
          </cell>
        </row>
        <row r="102">
          <cell r="Q102" t="str">
            <v>up to 19</v>
          </cell>
          <cell r="R102">
            <v>32.508824</v>
          </cell>
          <cell r="S102">
            <v>0</v>
          </cell>
          <cell r="T102">
            <v>0</v>
          </cell>
          <cell r="U102">
            <v>8.950294170000001</v>
          </cell>
          <cell r="V102">
            <v>0</v>
          </cell>
          <cell r="W102">
            <v>0.2460959246935407</v>
          </cell>
          <cell r="X102">
            <v>0</v>
          </cell>
          <cell r="Y102">
            <v>0</v>
          </cell>
          <cell r="Z102">
            <v>0</v>
          </cell>
        </row>
        <row r="103">
          <cell r="Q103" t="str">
            <v>20 - 24</v>
          </cell>
          <cell r="R103">
            <v>2121.57925538</v>
          </cell>
          <cell r="S103">
            <v>20</v>
          </cell>
          <cell r="T103">
            <v>19</v>
          </cell>
          <cell r="U103">
            <v>476.56555456</v>
          </cell>
          <cell r="V103">
            <v>19</v>
          </cell>
          <cell r="W103">
            <v>14.240120292533463</v>
          </cell>
          <cell r="X103">
            <v>133.42583917610787</v>
          </cell>
          <cell r="Y103">
            <v>1.1288610967268826</v>
          </cell>
          <cell r="Z103">
            <v>1.2743273757034201</v>
          </cell>
        </row>
        <row r="104">
          <cell r="Q104" t="str">
            <v>25 - 29</v>
          </cell>
          <cell r="R104">
            <v>12366.512929650002</v>
          </cell>
          <cell r="S104">
            <v>92</v>
          </cell>
          <cell r="T104">
            <v>92</v>
          </cell>
          <cell r="U104">
            <v>2450.60322964</v>
          </cell>
          <cell r="V104">
            <v>92</v>
          </cell>
          <cell r="W104">
            <v>78.83010465743591</v>
          </cell>
          <cell r="X104">
            <v>116.70668255458392</v>
          </cell>
          <cell r="Y104">
            <v>1.427009866591891</v>
          </cell>
          <cell r="Z104">
            <v>2.0363571593506067</v>
          </cell>
        </row>
        <row r="105">
          <cell r="Q105" t="str">
            <v>30 - 34</v>
          </cell>
          <cell r="R105">
            <v>11132.182060580002</v>
          </cell>
          <cell r="S105">
            <v>105</v>
          </cell>
          <cell r="T105">
            <v>92</v>
          </cell>
          <cell r="U105">
            <v>1962.56364914</v>
          </cell>
          <cell r="V105">
            <v>92</v>
          </cell>
          <cell r="W105">
            <v>69.4468006160565</v>
          </cell>
          <cell r="X105">
            <v>132.4755052556432</v>
          </cell>
          <cell r="Y105">
            <v>2.646339032805894</v>
          </cell>
          <cell r="Z105">
            <v>7.003110276552036</v>
          </cell>
        </row>
        <row r="106">
          <cell r="Q106" t="str">
            <v>35 - 39</v>
          </cell>
          <cell r="R106">
            <v>14115.13969823</v>
          </cell>
          <cell r="S106">
            <v>139</v>
          </cell>
          <cell r="T106">
            <v>106</v>
          </cell>
          <cell r="U106">
            <v>2531.51162763</v>
          </cell>
          <cell r="V106">
            <v>106</v>
          </cell>
          <cell r="W106">
            <v>98.54016684557922</v>
          </cell>
          <cell r="X106">
            <v>107.5703475985696</v>
          </cell>
          <cell r="Y106">
            <v>0.7011197191473523</v>
          </cell>
          <cell r="Z106">
            <v>0.4915688605772621</v>
          </cell>
        </row>
        <row r="107">
          <cell r="Q107" t="str">
            <v>40 - 44</v>
          </cell>
          <cell r="R107">
            <v>17848.537514569998</v>
          </cell>
          <cell r="S107">
            <v>217</v>
          </cell>
          <cell r="T107">
            <v>151</v>
          </cell>
          <cell r="U107">
            <v>3479.87533466</v>
          </cell>
          <cell r="V107">
            <v>151</v>
          </cell>
          <cell r="W107">
            <v>149.1214586397449</v>
          </cell>
          <cell r="X107">
            <v>101.25973912634088</v>
          </cell>
          <cell r="Y107">
            <v>0.11288850695861698</v>
          </cell>
          <cell r="Z107">
            <v>0.012743815003345713</v>
          </cell>
        </row>
        <row r="108">
          <cell r="Q108" t="str">
            <v>45 - 49</v>
          </cell>
          <cell r="R108">
            <v>17748.310030349996</v>
          </cell>
          <cell r="S108">
            <v>316</v>
          </cell>
          <cell r="T108">
            <v>204</v>
          </cell>
          <cell r="U108">
            <v>3939.59058578</v>
          </cell>
          <cell r="V108">
            <v>204</v>
          </cell>
          <cell r="W108">
            <v>184.85234632947513</v>
          </cell>
          <cell r="X108">
            <v>110.35835035406946</v>
          </cell>
          <cell r="Y108">
            <v>1.37155021016376</v>
          </cell>
          <cell r="Z108">
            <v>1.8811499790002542</v>
          </cell>
        </row>
        <row r="109">
          <cell r="Q109" t="str">
            <v>50 - 54</v>
          </cell>
          <cell r="R109">
            <v>12018.852554910001</v>
          </cell>
          <cell r="S109">
            <v>272</v>
          </cell>
          <cell r="T109">
            <v>177</v>
          </cell>
          <cell r="U109">
            <v>3268.8807501399997</v>
          </cell>
          <cell r="V109">
            <v>177</v>
          </cell>
          <cell r="W109">
            <v>168.7102176851234</v>
          </cell>
          <cell r="X109">
            <v>104.91362196588972</v>
          </cell>
          <cell r="Y109">
            <v>0.5997284184595955</v>
          </cell>
          <cell r="Z109">
            <v>0.3596741759080476</v>
          </cell>
        </row>
        <row r="110">
          <cell r="Q110" t="str">
            <v>55 - 59</v>
          </cell>
          <cell r="R110">
            <v>9793.088307959999</v>
          </cell>
          <cell r="S110">
            <v>327</v>
          </cell>
          <cell r="T110">
            <v>200</v>
          </cell>
          <cell r="U110">
            <v>3238.30714413</v>
          </cell>
          <cell r="V110">
            <v>200</v>
          </cell>
          <cell r="W110">
            <v>183.7794400344249</v>
          </cell>
          <cell r="X110">
            <v>108.82610152829757</v>
          </cell>
          <cell r="Y110">
            <v>1.159630286775132</v>
          </cell>
          <cell r="Z110">
            <v>1.344742402006175</v>
          </cell>
        </row>
        <row r="111">
          <cell r="Q111" t="str">
            <v>60 and over</v>
          </cell>
          <cell r="R111">
            <v>5698.01467495</v>
          </cell>
          <cell r="S111">
            <v>188</v>
          </cell>
          <cell r="T111">
            <v>125</v>
          </cell>
          <cell r="U111">
            <v>2190.57700393</v>
          </cell>
          <cell r="V111">
            <v>125</v>
          </cell>
          <cell r="W111">
            <v>136.6267196765124</v>
          </cell>
          <cell r="X111">
            <v>91.49015675408097</v>
          </cell>
          <cell r="Y111">
            <v>-0.9519175330823152</v>
          </cell>
          <cell r="Z111">
            <v>0.9061469897895207</v>
          </cell>
        </row>
        <row r="112">
          <cell r="Q112" t="str">
            <v/>
          </cell>
          <cell r="R112" t="str">
            <v/>
          </cell>
          <cell r="S112" t="str">
            <v/>
          </cell>
          <cell r="T112" t="str">
            <v/>
          </cell>
          <cell r="U112" t="str">
            <v/>
          </cell>
          <cell r="V112" t="str">
            <v/>
          </cell>
          <cell r="W112" t="str">
            <v/>
          </cell>
          <cell r="X112" t="str">
            <v/>
          </cell>
          <cell r="Y112" t="str">
            <v/>
          </cell>
          <cell r="Z112" t="str">
            <v/>
          </cell>
        </row>
        <row r="113">
          <cell r="Q113" t="str">
            <v>All Cells</v>
          </cell>
          <cell r="R113">
            <v>102874.72585058001</v>
          </cell>
          <cell r="S113">
            <v>1676</v>
          </cell>
          <cell r="T113">
            <v>1166</v>
          </cell>
          <cell r="U113">
            <v>23547.42517378</v>
          </cell>
          <cell r="V113">
            <v>1166</v>
          </cell>
          <cell r="W113">
            <v>1084.3934707015792</v>
          </cell>
          <cell r="X113">
            <v>107.52554598522464</v>
          </cell>
          <cell r="Y113">
            <v>8.19520960454681</v>
          </cell>
          <cell r="Z113">
            <v>15.309821033890666</v>
          </cell>
        </row>
        <row r="114">
          <cell r="Q114" t="str">
            <v/>
          </cell>
          <cell r="R114" t="str">
            <v/>
          </cell>
          <cell r="S114" t="str">
            <v/>
          </cell>
          <cell r="T114" t="str">
            <v/>
          </cell>
          <cell r="U114" t="str">
            <v/>
          </cell>
          <cell r="V114" t="str">
            <v/>
          </cell>
          <cell r="W114" t="str">
            <v/>
          </cell>
          <cell r="X114" t="str">
            <v/>
          </cell>
          <cell r="Y114" t="str">
            <v/>
          </cell>
          <cell r="Z114" t="str">
            <v/>
          </cell>
        </row>
        <row r="115">
          <cell r="Q115" t="str">
            <v/>
          </cell>
          <cell r="R115" t="str">
            <v/>
          </cell>
          <cell r="S115" t="str">
            <v/>
          </cell>
          <cell r="T115" t="str">
            <v/>
          </cell>
          <cell r="U115" t="str">
            <v>Number of positives</v>
          </cell>
          <cell r="V115">
            <v>8</v>
          </cell>
          <cell r="W115" t="str">
            <v>Number of negatives</v>
          </cell>
          <cell r="X115">
            <v>2</v>
          </cell>
          <cell r="Y115" t="str">
            <v>Prob(Pos)</v>
          </cell>
          <cell r="Z115">
            <v>0.109375</v>
          </cell>
        </row>
        <row r="116">
          <cell r="Q116" t="str">
            <v/>
          </cell>
          <cell r="R116" t="str">
            <v/>
          </cell>
          <cell r="S116" t="str">
            <v/>
          </cell>
          <cell r="T116" t="str">
            <v/>
          </cell>
          <cell r="U116" t="str">
            <v>Number of Runs</v>
          </cell>
          <cell r="V116">
            <v>3</v>
          </cell>
          <cell r="W116" t="str">
            <v>Prob(Runs)</v>
          </cell>
          <cell r="X116">
            <v>0.22222222222222224</v>
          </cell>
          <cell r="Y116" t="str">
            <v>Prob(KS)</v>
          </cell>
          <cell r="Z116">
            <v>0.9014971637337251</v>
          </cell>
        </row>
        <row r="117">
          <cell r="Q117" t="str">
            <v/>
          </cell>
          <cell r="R117" t="str">
            <v/>
          </cell>
          <cell r="S117" t="str">
            <v/>
          </cell>
          <cell r="T117" t="str">
            <v/>
          </cell>
          <cell r="U117" t="str">
            <v>Serial Correlation Ts</v>
          </cell>
          <cell r="V117">
            <v>-0.10657568540019365</v>
          </cell>
          <cell r="W117">
            <v>-0.21425626699065786</v>
          </cell>
          <cell r="X117">
            <v>-0.9732750502886687</v>
          </cell>
          <cell r="Y117" t="str">
            <v/>
          </cell>
          <cell r="Z117" t="str">
            <v/>
          </cell>
        </row>
        <row r="118">
          <cell r="Q118" t="str">
            <v/>
          </cell>
          <cell r="R118" t="str">
            <v/>
          </cell>
          <cell r="S118" t="str">
            <v/>
          </cell>
          <cell r="T118" t="str">
            <v/>
          </cell>
          <cell r="U118" t="str">
            <v>Adjusted SC Ts</v>
          </cell>
          <cell r="V118">
            <v>-0.10196638139414212</v>
          </cell>
          <cell r="W118">
            <v>-0.23127642840489368</v>
          </cell>
          <cell r="X118">
            <v>-0.7899556351777235</v>
          </cell>
          <cell r="Y118" t="str">
            <v/>
          </cell>
          <cell r="Z118" t="str">
            <v/>
          </cell>
        </row>
        <row r="119">
          <cell r="Q119" t="str">
            <v/>
          </cell>
          <cell r="R119" t="str">
            <v/>
          </cell>
          <cell r="S119" t="str">
            <v/>
          </cell>
          <cell r="T119" t="str">
            <v/>
          </cell>
          <cell r="U119" t="str">
            <v>Chi squared</v>
          </cell>
          <cell r="V119">
            <v>16.7618120668302</v>
          </cell>
          <cell r="W119" t="str">
            <v>Degrees of Freedom</v>
          </cell>
          <cell r="X119">
            <v>10</v>
          </cell>
          <cell r="Y119" t="str">
            <v>Prob(Chi squared)</v>
          </cell>
          <cell r="Z119">
            <v>0.0798034424148658</v>
          </cell>
        </row>
        <row r="120">
          <cell r="Q120" t="str">
            <v/>
          </cell>
          <cell r="R120" t="str">
            <v/>
          </cell>
          <cell r="S120" t="str">
            <v/>
          </cell>
          <cell r="T120" t="str">
            <v/>
          </cell>
          <cell r="U120" t="str">
            <v>Adjusted Chi squared</v>
          </cell>
          <cell r="V120">
            <v>15.309821033890666</v>
          </cell>
          <cell r="W120" t="str">
            <v>Variance ratio</v>
          </cell>
          <cell r="X120" t="str">
            <v>none used</v>
          </cell>
          <cell r="Y120" t="str">
            <v>Prob(Adj Chi sqd)</v>
          </cell>
          <cell r="Z120">
            <v>0.1211679733486039</v>
          </cell>
        </row>
        <row r="121">
          <cell r="Q121" t="str">
            <v/>
          </cell>
          <cell r="R121" t="str">
            <v/>
          </cell>
          <cell r="S121" t="str">
            <v/>
          </cell>
          <cell r="T121" t="str">
            <v/>
          </cell>
          <cell r="U121" t="str">
            <v>Total deviance</v>
          </cell>
          <cell r="V121">
            <v>15.96086819911627</v>
          </cell>
          <cell r="W121" t="str">
            <v/>
          </cell>
          <cell r="X121" t="str">
            <v/>
          </cell>
          <cell r="Y121" t="str">
            <v>Prob(Deviance)</v>
          </cell>
          <cell r="Z121">
            <v>0.10075808586446819</v>
          </cell>
        </row>
        <row r="160">
          <cell r="Q160" t="str">
            <v>Age Band</v>
          </cell>
          <cell r="R160" t="str">
            <v>Exposure R4</v>
          </cell>
          <cell r="S160" t="str">
            <v>Inceptions CD</v>
          </cell>
          <cell r="T160" t="str">
            <v>Inceptions XD</v>
          </cell>
          <cell r="U160" t="str">
            <v>Exposure Used</v>
          </cell>
          <cell r="V160" t="str">
            <v>Inceptions Used</v>
          </cell>
          <cell r="W160" t="str">
            <v>Expected inceptions</v>
          </cell>
          <cell r="X160" t="str">
            <v>100A/E</v>
          </cell>
          <cell r="Y160" t="str">
            <v>Adjusted Z</v>
          </cell>
          <cell r="Z160" t="str">
            <v>Z squared</v>
          </cell>
        </row>
        <row r="161">
          <cell r="R161" t="str">
            <v/>
          </cell>
          <cell r="S161" t="str">
            <v/>
          </cell>
          <cell r="T161" t="str">
            <v/>
          </cell>
          <cell r="U161" t="str">
            <v/>
          </cell>
          <cell r="V161" t="str">
            <v/>
          </cell>
          <cell r="W161" t="str">
            <v/>
          </cell>
          <cell r="X161" t="str">
            <v/>
          </cell>
          <cell r="Y161" t="str">
            <v/>
          </cell>
          <cell r="Z161" t="str">
            <v/>
          </cell>
        </row>
        <row r="162">
          <cell r="Q162" t="str">
            <v>20 - 24</v>
          </cell>
          <cell r="R162">
            <v>640.43610612</v>
          </cell>
          <cell r="S162">
            <v>1</v>
          </cell>
          <cell r="T162">
            <v>1</v>
          </cell>
          <cell r="U162">
            <v>6.91129213</v>
          </cell>
          <cell r="V162">
            <v>1</v>
          </cell>
          <cell r="W162">
            <v>1.3924944956250005</v>
          </cell>
          <cell r="X162">
            <v>71.81356932769525</v>
          </cell>
          <cell r="Y162">
            <v>0</v>
          </cell>
          <cell r="Z162">
            <v>0</v>
          </cell>
        </row>
        <row r="163">
          <cell r="Q163" t="str">
            <v>25 - 29</v>
          </cell>
          <cell r="R163">
            <v>5440.06756411</v>
          </cell>
          <cell r="S163">
            <v>9</v>
          </cell>
          <cell r="T163">
            <v>9</v>
          </cell>
          <cell r="U163">
            <v>40.18728591</v>
          </cell>
          <cell r="V163">
            <v>9</v>
          </cell>
          <cell r="W163">
            <v>7.262516651241423</v>
          </cell>
          <cell r="X163">
            <v>123.92398437340007</v>
          </cell>
          <cell r="Y163">
            <v>0.4591935649658438</v>
          </cell>
          <cell r="Z163">
            <v>0.21085873010604061</v>
          </cell>
        </row>
        <row r="164">
          <cell r="Q164" t="str">
            <v>30 - 34</v>
          </cell>
          <cell r="R164">
            <v>13388.01250298</v>
          </cell>
          <cell r="S164">
            <v>18</v>
          </cell>
          <cell r="T164">
            <v>17</v>
          </cell>
          <cell r="U164">
            <v>92.10211635</v>
          </cell>
          <cell r="V164">
            <v>17</v>
          </cell>
          <cell r="W164">
            <v>14.776523952585357</v>
          </cell>
          <cell r="X164">
            <v>115.04735521391426</v>
          </cell>
          <cell r="Y164">
            <v>0.4483519995712832</v>
          </cell>
          <cell r="Z164">
            <v>0.20101951551956793</v>
          </cell>
        </row>
        <row r="165">
          <cell r="Q165" t="str">
            <v>35 - 39</v>
          </cell>
          <cell r="R165">
            <v>19470.39659178</v>
          </cell>
          <cell r="S165">
            <v>49</v>
          </cell>
          <cell r="T165">
            <v>36</v>
          </cell>
          <cell r="U165">
            <v>169.1201728</v>
          </cell>
          <cell r="V165">
            <v>36</v>
          </cell>
          <cell r="W165">
            <v>24.003505312263357</v>
          </cell>
          <cell r="X165">
            <v>149.97809499768206</v>
          </cell>
          <cell r="Y165">
            <v>2.3465407959245095</v>
          </cell>
          <cell r="Z165">
            <v>5.506253706938031</v>
          </cell>
        </row>
        <row r="166">
          <cell r="Q166" t="str">
            <v>40 - 44</v>
          </cell>
          <cell r="R166">
            <v>24403.02211631</v>
          </cell>
          <cell r="S166">
            <v>61</v>
          </cell>
          <cell r="T166">
            <v>45</v>
          </cell>
          <cell r="U166">
            <v>366.94056275</v>
          </cell>
          <cell r="V166">
            <v>45</v>
          </cell>
          <cell r="W166">
            <v>45.895839097074145</v>
          </cell>
          <cell r="X166">
            <v>98.04810389199038</v>
          </cell>
          <cell r="Y166">
            <v>-0.058429481194093406</v>
          </cell>
          <cell r="Z166">
            <v>0.003414004272610915</v>
          </cell>
        </row>
        <row r="167">
          <cell r="Q167" t="str">
            <v>45 - 49</v>
          </cell>
          <cell r="R167">
            <v>24923.68510181</v>
          </cell>
          <cell r="S167">
            <v>111</v>
          </cell>
          <cell r="T167">
            <v>85</v>
          </cell>
          <cell r="U167">
            <v>684.71414191</v>
          </cell>
          <cell r="V167">
            <v>85</v>
          </cell>
          <cell r="W167">
            <v>76.34752392408195</v>
          </cell>
          <cell r="X167">
            <v>111.33301465614241</v>
          </cell>
          <cell r="Y167">
            <v>0.9330223661159721</v>
          </cell>
          <cell r="Z167">
            <v>0.8705307356726472</v>
          </cell>
        </row>
        <row r="168">
          <cell r="Q168" t="str">
            <v>50 - 54</v>
          </cell>
          <cell r="R168">
            <v>16042.786461980002</v>
          </cell>
          <cell r="S168">
            <v>139</v>
          </cell>
          <cell r="T168">
            <v>87</v>
          </cell>
          <cell r="U168">
            <v>810.7488615300001</v>
          </cell>
          <cell r="V168">
            <v>87</v>
          </cell>
          <cell r="W168">
            <v>79.81153644361498</v>
          </cell>
          <cell r="X168">
            <v>109.00679760934499</v>
          </cell>
          <cell r="Y168">
            <v>0.7486753414486944</v>
          </cell>
          <cell r="Z168">
            <v>0.5605147668933191</v>
          </cell>
        </row>
        <row r="169">
          <cell r="Q169" t="str">
            <v>55 - 59</v>
          </cell>
          <cell r="R169">
            <v>12308.73693902</v>
          </cell>
          <cell r="S169">
            <v>176</v>
          </cell>
          <cell r="T169">
            <v>119</v>
          </cell>
          <cell r="U169">
            <v>1069.33414815</v>
          </cell>
          <cell r="V169">
            <v>119</v>
          </cell>
          <cell r="W169">
            <v>93.29330978634209</v>
          </cell>
          <cell r="X169">
            <v>127.55469848002038</v>
          </cell>
          <cell r="Y169">
            <v>2.6096999278312523</v>
          </cell>
          <cell r="Z169">
            <v>6.810533713322443</v>
          </cell>
        </row>
        <row r="170">
          <cell r="Q170" t="str">
            <v>60 and over</v>
          </cell>
          <cell r="R170">
            <v>6236.15796914</v>
          </cell>
          <cell r="S170">
            <v>111</v>
          </cell>
          <cell r="T170">
            <v>68</v>
          </cell>
          <cell r="U170">
            <v>795.9900397800001</v>
          </cell>
          <cell r="V170">
            <v>68</v>
          </cell>
          <cell r="W170">
            <v>61.82224156047263</v>
          </cell>
          <cell r="X170">
            <v>109.99277652118855</v>
          </cell>
          <cell r="Y170">
            <v>0.7221119592881248</v>
          </cell>
          <cell r="Z170">
            <v>0.5214456817469344</v>
          </cell>
        </row>
        <row r="171">
          <cell r="Q171" t="str">
            <v/>
          </cell>
          <cell r="R171" t="str">
            <v/>
          </cell>
          <cell r="S171" t="str">
            <v/>
          </cell>
          <cell r="T171" t="str">
            <v/>
          </cell>
          <cell r="U171" t="str">
            <v/>
          </cell>
          <cell r="V171" t="str">
            <v/>
          </cell>
          <cell r="W171" t="str">
            <v/>
          </cell>
          <cell r="X171" t="str">
            <v/>
          </cell>
          <cell r="Y171" t="str">
            <v/>
          </cell>
          <cell r="Z171" t="str">
            <v/>
          </cell>
        </row>
        <row r="172">
          <cell r="Q172" t="str">
            <v>All Cells</v>
          </cell>
          <cell r="R172">
            <v>122853.30135324999</v>
          </cell>
          <cell r="S172">
            <v>675</v>
          </cell>
          <cell r="T172">
            <v>467</v>
          </cell>
          <cell r="U172">
            <v>4036.0486213100003</v>
          </cell>
          <cell r="V172">
            <v>467</v>
          </cell>
          <cell r="W172">
            <v>404.605491223301</v>
          </cell>
          <cell r="X172">
            <v>115.42107315154149</v>
          </cell>
          <cell r="Y172">
            <v>8.209166473951587</v>
          </cell>
          <cell r="Z172">
            <v>14.684570854471593</v>
          </cell>
        </row>
        <row r="173">
          <cell r="Q173" t="str">
            <v/>
          </cell>
          <cell r="R173" t="str">
            <v/>
          </cell>
          <cell r="S173" t="str">
            <v/>
          </cell>
          <cell r="T173" t="str">
            <v/>
          </cell>
          <cell r="U173" t="str">
            <v/>
          </cell>
          <cell r="V173" t="str">
            <v/>
          </cell>
          <cell r="W173" t="str">
            <v/>
          </cell>
          <cell r="X173" t="str">
            <v/>
          </cell>
          <cell r="Y173" t="str">
            <v/>
          </cell>
          <cell r="Z173" t="str">
            <v/>
          </cell>
        </row>
        <row r="174">
          <cell r="Q174" t="str">
            <v/>
          </cell>
          <cell r="R174" t="str">
            <v/>
          </cell>
          <cell r="S174" t="str">
            <v/>
          </cell>
          <cell r="T174" t="str">
            <v/>
          </cell>
          <cell r="U174" t="str">
            <v>Number of positives</v>
          </cell>
          <cell r="V174">
            <v>7</v>
          </cell>
          <cell r="W174" t="str">
            <v>Number of negatives</v>
          </cell>
          <cell r="X174">
            <v>2</v>
          </cell>
          <cell r="Y174" t="str">
            <v>Prob(Pos)</v>
          </cell>
          <cell r="Z174">
            <v>0.1796875</v>
          </cell>
        </row>
        <row r="175">
          <cell r="Q175" t="str">
            <v/>
          </cell>
          <cell r="R175" t="str">
            <v/>
          </cell>
          <cell r="S175" t="str">
            <v/>
          </cell>
          <cell r="T175" t="str">
            <v/>
          </cell>
          <cell r="U175" t="str">
            <v>Number of Runs</v>
          </cell>
          <cell r="V175">
            <v>4</v>
          </cell>
          <cell r="W175" t="str">
            <v>Prob(Runs)</v>
          </cell>
          <cell r="X175">
            <v>0.5833333333333333</v>
          </cell>
          <cell r="Y175" t="str">
            <v>Prob(KS)</v>
          </cell>
          <cell r="Z175">
            <v>0.999999883989725</v>
          </cell>
        </row>
        <row r="176">
          <cell r="Q176" t="str">
            <v/>
          </cell>
          <cell r="R176" t="str">
            <v/>
          </cell>
          <cell r="S176" t="str">
            <v/>
          </cell>
          <cell r="T176" t="str">
            <v/>
          </cell>
          <cell r="U176" t="str">
            <v>Serial Correlation Ts</v>
          </cell>
          <cell r="V176">
            <v>-0.8117721821243448</v>
          </cell>
          <cell r="W176">
            <v>0.26502976959644625</v>
          </cell>
          <cell r="X176">
            <v>-1.334260339686161</v>
          </cell>
          <cell r="Y176" t="str">
            <v/>
          </cell>
          <cell r="Z176" t="str">
            <v/>
          </cell>
        </row>
        <row r="177">
          <cell r="Q177" t="str">
            <v/>
          </cell>
          <cell r="R177" t="str">
            <v/>
          </cell>
          <cell r="S177" t="str">
            <v/>
          </cell>
          <cell r="T177" t="str">
            <v/>
          </cell>
          <cell r="U177" t="str">
            <v>Adjusted SC Ts</v>
          </cell>
          <cell r="V177">
            <v>-0.8578737253170408</v>
          </cell>
          <cell r="W177">
            <v>0.19950233700623493</v>
          </cell>
          <cell r="X177">
            <v>-1.152387412741663</v>
          </cell>
          <cell r="Y177" t="str">
            <v/>
          </cell>
          <cell r="Z177" t="str">
            <v/>
          </cell>
        </row>
        <row r="178">
          <cell r="Q178" t="str">
            <v/>
          </cell>
          <cell r="R178" t="str">
            <v/>
          </cell>
          <cell r="S178" t="str">
            <v/>
          </cell>
          <cell r="T178" t="str">
            <v/>
          </cell>
          <cell r="U178" t="str">
            <v>Chi squared</v>
          </cell>
          <cell r="V178">
            <v>16.202752450594193</v>
          </cell>
          <cell r="W178" t="str">
            <v>Degrees of Freedom</v>
          </cell>
          <cell r="X178">
            <v>9</v>
          </cell>
          <cell r="Y178" t="str">
            <v>Prob(Chi squared)</v>
          </cell>
          <cell r="Z178">
            <v>0.06276642211737335</v>
          </cell>
        </row>
        <row r="179">
          <cell r="Q179" t="str">
            <v/>
          </cell>
          <cell r="R179" t="str">
            <v/>
          </cell>
          <cell r="S179" t="str">
            <v/>
          </cell>
          <cell r="T179" t="str">
            <v/>
          </cell>
          <cell r="U179" t="str">
            <v>Adjusted Chi squared</v>
          </cell>
          <cell r="V179">
            <v>14.684570854471593</v>
          </cell>
          <cell r="W179" t="str">
            <v>Variance ratio</v>
          </cell>
          <cell r="X179" t="str">
            <v>none used</v>
          </cell>
          <cell r="Y179" t="str">
            <v>Prob(Adj Chi sqd)</v>
          </cell>
          <cell r="Z179">
            <v>0.09997270061459149</v>
          </cell>
        </row>
        <row r="180">
          <cell r="Q180" t="str">
            <v/>
          </cell>
          <cell r="R180" t="str">
            <v/>
          </cell>
          <cell r="S180" t="str">
            <v/>
          </cell>
          <cell r="T180" t="str">
            <v/>
          </cell>
          <cell r="U180" t="str">
            <v>Total deviance</v>
          </cell>
          <cell r="V180">
            <v>14.717312186779152</v>
          </cell>
          <cell r="W180" t="str">
            <v/>
          </cell>
          <cell r="X180" t="str">
            <v/>
          </cell>
          <cell r="Y180" t="str">
            <v>Prob(Deviance)</v>
          </cell>
          <cell r="Z180">
            <v>0.09899937698837481</v>
          </cell>
        </row>
        <row r="181">
          <cell r="Q181" t="str">
            <v/>
          </cell>
          <cell r="R181" t="str">
            <v/>
          </cell>
          <cell r="S181" t="str">
            <v/>
          </cell>
          <cell r="T181" t="str">
            <v/>
          </cell>
          <cell r="U181" t="str">
            <v/>
          </cell>
          <cell r="V181" t="str">
            <v/>
          </cell>
          <cell r="W181" t="str">
            <v/>
          </cell>
          <cell r="X181" t="str">
            <v/>
          </cell>
          <cell r="Y181" t="str">
            <v/>
          </cell>
          <cell r="Z181" t="str">
            <v/>
          </cell>
        </row>
        <row r="190">
          <cell r="Q190" t="str">
            <v>Age Band</v>
          </cell>
          <cell r="R190" t="str">
            <v>Exposure R4</v>
          </cell>
          <cell r="S190" t="str">
            <v>Inceptions CD</v>
          </cell>
          <cell r="T190" t="str">
            <v>Inceptions XD</v>
          </cell>
          <cell r="U190" t="str">
            <v>Exposure Used</v>
          </cell>
          <cell r="V190" t="str">
            <v>Inceptions Used</v>
          </cell>
          <cell r="W190" t="str">
            <v>Expected inceptions</v>
          </cell>
          <cell r="X190" t="str">
            <v>100A/E</v>
          </cell>
          <cell r="Y190" t="str">
            <v>Adjusted Z</v>
          </cell>
          <cell r="Z190" t="str">
            <v>Z squared</v>
          </cell>
        </row>
        <row r="191">
          <cell r="R191" t="str">
            <v/>
          </cell>
          <cell r="S191" t="str">
            <v/>
          </cell>
          <cell r="T191" t="str">
            <v/>
          </cell>
          <cell r="U191" t="str">
            <v/>
          </cell>
          <cell r="V191" t="str">
            <v/>
          </cell>
          <cell r="W191" t="str">
            <v/>
          </cell>
          <cell r="X191" t="str">
            <v/>
          </cell>
          <cell r="Y191" t="str">
            <v/>
          </cell>
          <cell r="Z191" t="str">
            <v/>
          </cell>
        </row>
        <row r="192">
          <cell r="Q192" t="str">
            <v>up to 19</v>
          </cell>
          <cell r="R192">
            <v>3.2743195299999996</v>
          </cell>
          <cell r="S192">
            <v>0</v>
          </cell>
          <cell r="T192">
            <v>0</v>
          </cell>
          <cell r="U192">
            <v>0.08572199999999999</v>
          </cell>
          <cell r="V192">
            <v>0</v>
          </cell>
          <cell r="W192">
            <v>0.006316969403953496</v>
          </cell>
          <cell r="X192">
            <v>0</v>
          </cell>
          <cell r="Y192">
            <v>0</v>
          </cell>
          <cell r="Z192">
            <v>0</v>
          </cell>
        </row>
        <row r="193">
          <cell r="Q193" t="str">
            <v>20 - 24</v>
          </cell>
          <cell r="R193">
            <v>2224.18758687</v>
          </cell>
          <cell r="S193">
            <v>4</v>
          </cell>
          <cell r="T193">
            <v>4</v>
          </cell>
          <cell r="U193">
            <v>33.5523271</v>
          </cell>
          <cell r="V193">
            <v>4</v>
          </cell>
          <cell r="W193">
            <v>2.3753226273404877</v>
          </cell>
          <cell r="X193">
            <v>168.3981769027549</v>
          </cell>
          <cell r="Y193">
            <v>0.7297374836113029</v>
          </cell>
          <cell r="Z193">
            <v>0.5325167949873565</v>
          </cell>
        </row>
        <row r="194">
          <cell r="Q194" t="str">
            <v>25 - 29</v>
          </cell>
          <cell r="R194">
            <v>7719.58295749</v>
          </cell>
          <cell r="S194">
            <v>4</v>
          </cell>
          <cell r="T194">
            <v>4</v>
          </cell>
          <cell r="U194">
            <v>86.58266272</v>
          </cell>
          <cell r="V194">
            <v>4</v>
          </cell>
          <cell r="W194">
            <v>5.943769132831717</v>
          </cell>
          <cell r="X194">
            <v>67.29736486407454</v>
          </cell>
          <cell r="Y194">
            <v>-0.5921977955679086</v>
          </cell>
          <cell r="Z194">
            <v>0.35069822907549053</v>
          </cell>
        </row>
        <row r="195">
          <cell r="Q195" t="str">
            <v>30 - 34</v>
          </cell>
          <cell r="R195">
            <v>15384.403576239998</v>
          </cell>
          <cell r="S195">
            <v>15</v>
          </cell>
          <cell r="T195">
            <v>12</v>
          </cell>
          <cell r="U195">
            <v>159.46866062</v>
          </cell>
          <cell r="V195">
            <v>12</v>
          </cell>
          <cell r="W195">
            <v>10.471053876150693</v>
          </cell>
          <cell r="X195">
            <v>114.60164508685891</v>
          </cell>
          <cell r="Y195">
            <v>0.317978267231586</v>
          </cell>
          <cell r="Z195">
            <v>0.10111017843160193</v>
          </cell>
        </row>
        <row r="196">
          <cell r="Q196" t="str">
            <v>35 - 39</v>
          </cell>
          <cell r="R196">
            <v>22832.74831221</v>
          </cell>
          <cell r="S196">
            <v>15</v>
          </cell>
          <cell r="T196">
            <v>12</v>
          </cell>
          <cell r="U196">
            <v>296.07087616</v>
          </cell>
          <cell r="V196">
            <v>12</v>
          </cell>
          <cell r="W196">
            <v>18.602773795014013</v>
          </cell>
          <cell r="X196">
            <v>64.5065092562502</v>
          </cell>
          <cell r="Y196">
            <v>-1.4149412900970804</v>
          </cell>
          <cell r="Z196">
            <v>2.0020588544215903</v>
          </cell>
        </row>
        <row r="197">
          <cell r="Q197" t="str">
            <v>40 - 44</v>
          </cell>
          <cell r="R197">
            <v>32175.02193548</v>
          </cell>
          <cell r="S197">
            <v>57</v>
          </cell>
          <cell r="T197">
            <v>45</v>
          </cell>
          <cell r="U197">
            <v>702.52168851</v>
          </cell>
          <cell r="V197">
            <v>45</v>
          </cell>
          <cell r="W197">
            <v>42.239212161793034</v>
          </cell>
          <cell r="X197">
            <v>106.53607796384091</v>
          </cell>
          <cell r="Y197">
            <v>0.34785792628748224</v>
          </cell>
          <cell r="Z197">
            <v>0.12100513688102743</v>
          </cell>
        </row>
        <row r="198">
          <cell r="Q198" t="str">
            <v>45 - 49</v>
          </cell>
          <cell r="R198">
            <v>36119.07887333</v>
          </cell>
          <cell r="S198">
            <v>113</v>
          </cell>
          <cell r="T198">
            <v>78</v>
          </cell>
          <cell r="U198">
            <v>1319.85181573</v>
          </cell>
          <cell r="V198">
            <v>78</v>
          </cell>
          <cell r="W198">
            <v>76.20511207806308</v>
          </cell>
          <cell r="X198">
            <v>102.35533794648615</v>
          </cell>
          <cell r="Y198">
            <v>0.14833380148635228</v>
          </cell>
          <cell r="Z198">
            <v>0.022002916663392564</v>
          </cell>
        </row>
        <row r="199">
          <cell r="Q199" t="str">
            <v>50 - 54</v>
          </cell>
          <cell r="R199">
            <v>25366.522564270002</v>
          </cell>
          <cell r="S199">
            <v>121</v>
          </cell>
          <cell r="T199">
            <v>82</v>
          </cell>
          <cell r="U199">
            <v>1562.32356545</v>
          </cell>
          <cell r="V199">
            <v>82</v>
          </cell>
          <cell r="W199">
            <v>86.37077488437441</v>
          </cell>
          <cell r="X199">
            <v>94.93952104722273</v>
          </cell>
          <cell r="Y199">
            <v>-0.4164995212028136</v>
          </cell>
          <cell r="Z199">
            <v>0.17347185116217295</v>
          </cell>
        </row>
        <row r="200">
          <cell r="Q200" t="str">
            <v>55 - 59</v>
          </cell>
          <cell r="R200">
            <v>19788.75260493</v>
          </cell>
          <cell r="S200">
            <v>185</v>
          </cell>
          <cell r="T200">
            <v>122</v>
          </cell>
          <cell r="U200">
            <v>1989.86364994</v>
          </cell>
          <cell r="V200">
            <v>122</v>
          </cell>
          <cell r="W200">
            <v>105.41104627751315</v>
          </cell>
          <cell r="X200">
            <v>115.73739594502601</v>
          </cell>
          <cell r="Y200">
            <v>1.5670568078229712</v>
          </cell>
          <cell r="Z200">
            <v>2.4556670389443203</v>
          </cell>
        </row>
        <row r="201">
          <cell r="Q201" t="str">
            <v>60 and over</v>
          </cell>
          <cell r="R201">
            <v>9341.8093375</v>
          </cell>
          <cell r="S201">
            <v>109</v>
          </cell>
          <cell r="T201">
            <v>69</v>
          </cell>
          <cell r="U201">
            <v>1364.4514627600001</v>
          </cell>
          <cell r="V201">
            <v>69</v>
          </cell>
          <cell r="W201">
            <v>69.4118640920612</v>
          </cell>
          <cell r="X201">
            <v>99.40663732713627</v>
          </cell>
          <cell r="Y201">
            <v>0</v>
          </cell>
          <cell r="Z201">
            <v>0</v>
          </cell>
        </row>
        <row r="202">
          <cell r="Q202" t="str">
            <v/>
          </cell>
          <cell r="R202" t="str">
            <v/>
          </cell>
          <cell r="S202" t="str">
            <v/>
          </cell>
          <cell r="T202" t="str">
            <v/>
          </cell>
          <cell r="U202" t="str">
            <v/>
          </cell>
          <cell r="V202" t="str">
            <v/>
          </cell>
          <cell r="W202" t="str">
            <v/>
          </cell>
          <cell r="X202" t="str">
            <v/>
          </cell>
          <cell r="Y202" t="str">
            <v/>
          </cell>
          <cell r="Z202" t="str">
            <v/>
          </cell>
        </row>
        <row r="203">
          <cell r="Q203" t="str">
            <v>All Cells</v>
          </cell>
          <cell r="R203">
            <v>170955.38206785006</v>
          </cell>
          <cell r="S203">
            <v>623</v>
          </cell>
          <cell r="T203">
            <v>428</v>
          </cell>
          <cell r="U203">
            <v>7514.77243099</v>
          </cell>
          <cell r="V203">
            <v>428</v>
          </cell>
          <cell r="W203">
            <v>417.0372458945457</v>
          </cell>
          <cell r="X203">
            <v>102.62872302495168</v>
          </cell>
          <cell r="Y203">
            <v>0.687325679571892</v>
          </cell>
          <cell r="Z203">
            <v>5.758531000566952</v>
          </cell>
        </row>
        <row r="204">
          <cell r="Q204" t="str">
            <v/>
          </cell>
          <cell r="R204" t="str">
            <v/>
          </cell>
          <cell r="S204" t="str">
            <v/>
          </cell>
          <cell r="T204" t="str">
            <v/>
          </cell>
          <cell r="U204" t="str">
            <v/>
          </cell>
          <cell r="V204" t="str">
            <v/>
          </cell>
          <cell r="W204" t="str">
            <v/>
          </cell>
          <cell r="X204" t="str">
            <v/>
          </cell>
          <cell r="Y204" t="str">
            <v/>
          </cell>
          <cell r="Z204" t="str">
            <v/>
          </cell>
        </row>
        <row r="205">
          <cell r="Q205" t="str">
            <v/>
          </cell>
          <cell r="R205" t="str">
            <v/>
          </cell>
          <cell r="S205" t="str">
            <v/>
          </cell>
          <cell r="T205" t="str">
            <v/>
          </cell>
          <cell r="U205" t="str">
            <v>Number of positives</v>
          </cell>
          <cell r="V205">
            <v>5</v>
          </cell>
          <cell r="W205" t="str">
            <v>Number of negatives</v>
          </cell>
          <cell r="X205">
            <v>5</v>
          </cell>
          <cell r="Y205" t="str">
            <v>Prob(Pos)</v>
          </cell>
          <cell r="Z205">
            <v>1</v>
          </cell>
        </row>
        <row r="206">
          <cell r="Q206" t="str">
            <v/>
          </cell>
          <cell r="R206" t="str">
            <v/>
          </cell>
          <cell r="S206" t="str">
            <v/>
          </cell>
          <cell r="T206" t="str">
            <v/>
          </cell>
          <cell r="U206" t="str">
            <v>Number of Runs</v>
          </cell>
          <cell r="V206">
            <v>9</v>
          </cell>
          <cell r="W206" t="str">
            <v>Prob(Runs)</v>
          </cell>
          <cell r="X206">
            <v>0.992063492063492</v>
          </cell>
          <cell r="Y206" t="str">
            <v>Prob(KS)</v>
          </cell>
          <cell r="Z206">
            <v>0.9978115528976563</v>
          </cell>
        </row>
        <row r="207">
          <cell r="Q207" t="str">
            <v/>
          </cell>
          <cell r="R207" t="str">
            <v/>
          </cell>
          <cell r="S207" t="str">
            <v/>
          </cell>
          <cell r="T207" t="str">
            <v/>
          </cell>
          <cell r="U207" t="str">
            <v>Serial Correlation Ts</v>
          </cell>
          <cell r="V207">
            <v>-1.564017351418983</v>
          </cell>
          <cell r="W207">
            <v>0.845233168854187</v>
          </cell>
          <cell r="X207">
            <v>-0.20861989998443473</v>
          </cell>
          <cell r="Y207" t="str">
            <v/>
          </cell>
          <cell r="Z207" t="str">
            <v/>
          </cell>
        </row>
        <row r="208">
          <cell r="Q208" t="str">
            <v/>
          </cell>
          <cell r="R208" t="str">
            <v/>
          </cell>
          <cell r="S208" t="str">
            <v/>
          </cell>
          <cell r="T208" t="str">
            <v/>
          </cell>
          <cell r="U208" t="str">
            <v>Adjusted SC Ts</v>
          </cell>
          <cell r="V208">
            <v>-1.2609712616108488</v>
          </cell>
          <cell r="W208">
            <v>0.6419651160564152</v>
          </cell>
          <cell r="X208">
            <v>-0.016507632282335944</v>
          </cell>
          <cell r="Y208" t="str">
            <v/>
          </cell>
          <cell r="Z208" t="str">
            <v/>
          </cell>
        </row>
        <row r="209">
          <cell r="Q209" t="str">
            <v/>
          </cell>
          <cell r="R209" t="str">
            <v/>
          </cell>
          <cell r="S209" t="str">
            <v/>
          </cell>
          <cell r="T209" t="str">
            <v/>
          </cell>
          <cell r="U209" t="str">
            <v>Chi squared</v>
          </cell>
          <cell r="V209">
            <v>7.377054835758006</v>
          </cell>
          <cell r="W209" t="str">
            <v>Degrees of Freedom</v>
          </cell>
          <cell r="X209">
            <v>10</v>
          </cell>
          <cell r="Y209" t="str">
            <v>Prob(Chi squared)</v>
          </cell>
          <cell r="Z209">
            <v>0.6894332882213631</v>
          </cell>
        </row>
        <row r="210">
          <cell r="Q210" t="str">
            <v/>
          </cell>
          <cell r="R210" t="str">
            <v/>
          </cell>
          <cell r="S210" t="str">
            <v/>
          </cell>
          <cell r="T210" t="str">
            <v/>
          </cell>
          <cell r="U210" t="str">
            <v>Adjusted Chi squared</v>
          </cell>
          <cell r="V210">
            <v>5.758531000566952</v>
          </cell>
          <cell r="W210" t="str">
            <v>Variance ratio</v>
          </cell>
          <cell r="X210" t="str">
            <v>none used</v>
          </cell>
          <cell r="Y210" t="str">
            <v>Prob(Adj Chi sqd)</v>
          </cell>
          <cell r="Z210">
            <v>0.8351259501558771</v>
          </cell>
        </row>
        <row r="211">
          <cell r="Q211" t="str">
            <v/>
          </cell>
          <cell r="R211" t="str">
            <v/>
          </cell>
          <cell r="S211" t="str">
            <v/>
          </cell>
          <cell r="T211" t="str">
            <v/>
          </cell>
          <cell r="U211" t="str">
            <v>Total deviance</v>
          </cell>
          <cell r="V211">
            <v>7.478298732547891</v>
          </cell>
          <cell r="W211" t="str">
            <v/>
          </cell>
          <cell r="X211" t="str">
            <v/>
          </cell>
          <cell r="Y211" t="str">
            <v>Prob(Deviance)</v>
          </cell>
          <cell r="Z211">
            <v>0.6796495026080613</v>
          </cell>
        </row>
        <row r="220">
          <cell r="Q220" t="str">
            <v>Age Band</v>
          </cell>
          <cell r="R220" t="str">
            <v>Exposure R4</v>
          </cell>
          <cell r="S220" t="str">
            <v>Inceptions CD</v>
          </cell>
          <cell r="T220" t="str">
            <v>Inceptions XD</v>
          </cell>
          <cell r="U220" t="str">
            <v>Exposure Used</v>
          </cell>
          <cell r="V220" t="str">
            <v>Inceptions Used</v>
          </cell>
          <cell r="W220" t="str">
            <v>Expected inceptions</v>
          </cell>
          <cell r="X220" t="str">
            <v>100A/E</v>
          </cell>
          <cell r="Y220" t="str">
            <v>Adjusted Z</v>
          </cell>
          <cell r="Z220" t="str">
            <v>Z squared</v>
          </cell>
        </row>
        <row r="221">
          <cell r="R221" t="str">
            <v/>
          </cell>
          <cell r="S221" t="str">
            <v/>
          </cell>
          <cell r="T221" t="str">
            <v/>
          </cell>
          <cell r="U221" t="str">
            <v/>
          </cell>
          <cell r="V221" t="str">
            <v/>
          </cell>
          <cell r="W221" t="str">
            <v/>
          </cell>
          <cell r="X221" t="str">
            <v/>
          </cell>
          <cell r="Y221" t="str">
            <v/>
          </cell>
          <cell r="Z221" t="str">
            <v/>
          </cell>
        </row>
        <row r="222">
          <cell r="Q222" t="str">
            <v>20 - 24</v>
          </cell>
          <cell r="R222">
            <v>173.22118117000002</v>
          </cell>
          <cell r="S222">
            <v>1</v>
          </cell>
          <cell r="T222">
            <v>1</v>
          </cell>
          <cell r="U222">
            <v>6.10474769</v>
          </cell>
          <cell r="V222">
            <v>1</v>
          </cell>
          <cell r="W222">
            <v>0.09623071033391074</v>
          </cell>
          <cell r="X222">
            <v>1039.1693010787326</v>
          </cell>
          <cell r="Y222">
            <v>1.3015966975337416</v>
          </cell>
          <cell r="Z222">
            <v>1.6941539630307425</v>
          </cell>
        </row>
        <row r="223">
          <cell r="Q223" t="str">
            <v>25 - 29</v>
          </cell>
          <cell r="R223">
            <v>3084.34799412</v>
          </cell>
          <cell r="S223">
            <v>2</v>
          </cell>
          <cell r="T223">
            <v>2</v>
          </cell>
          <cell r="U223">
            <v>80.45398626</v>
          </cell>
          <cell r="V223">
            <v>2</v>
          </cell>
          <cell r="W223">
            <v>1.4027533886111652</v>
          </cell>
          <cell r="X223">
            <v>142.57673631287074</v>
          </cell>
          <cell r="Y223">
            <v>0.0821076861868671</v>
          </cell>
          <cell r="Z223">
            <v>0.006741672130961047</v>
          </cell>
        </row>
        <row r="224">
          <cell r="Q224" t="str">
            <v>30 - 34</v>
          </cell>
          <cell r="R224">
            <v>11433.79739992</v>
          </cell>
          <cell r="S224">
            <v>1</v>
          </cell>
          <cell r="T224">
            <v>1</v>
          </cell>
          <cell r="U224">
            <v>299.25437466</v>
          </cell>
          <cell r="V224">
            <v>1</v>
          </cell>
          <cell r="W224">
            <v>5.681304010314978</v>
          </cell>
          <cell r="X224">
            <v>17.60159284179124</v>
          </cell>
          <cell r="Y224">
            <v>-1.7542348329842503</v>
          </cell>
          <cell r="Z224">
            <v>3.0773398492552806</v>
          </cell>
        </row>
        <row r="225">
          <cell r="Q225" t="str">
            <v>35 - 39</v>
          </cell>
          <cell r="R225">
            <v>13626.87995877</v>
          </cell>
          <cell r="S225">
            <v>10</v>
          </cell>
          <cell r="T225">
            <v>10</v>
          </cell>
          <cell r="U225">
            <v>429.82268202</v>
          </cell>
          <cell r="V225">
            <v>10</v>
          </cell>
          <cell r="W225">
            <v>9.01865500067342</v>
          </cell>
          <cell r="X225">
            <v>110.8812788520384</v>
          </cell>
          <cell r="Y225">
            <v>0.1602823042942832</v>
          </cell>
          <cell r="Z225">
            <v>0.025690417069885195</v>
          </cell>
        </row>
        <row r="226">
          <cell r="Q226" t="str">
            <v>40 - 44</v>
          </cell>
          <cell r="R226">
            <v>16138.813497910001</v>
          </cell>
          <cell r="S226">
            <v>22</v>
          </cell>
          <cell r="T226">
            <v>18</v>
          </cell>
          <cell r="U226">
            <v>680.6644845999999</v>
          </cell>
          <cell r="V226">
            <v>18</v>
          </cell>
          <cell r="W226">
            <v>15.83960438151729</v>
          </cell>
          <cell r="X226">
            <v>113.63920187933232</v>
          </cell>
          <cell r="Y226">
            <v>0.4171953061660979</v>
          </cell>
          <cell r="Z226">
            <v>0.17405192348702417</v>
          </cell>
        </row>
        <row r="227">
          <cell r="Q227" t="str">
            <v>45 - 49</v>
          </cell>
          <cell r="R227">
            <v>16653.73059343</v>
          </cell>
          <cell r="S227">
            <v>74</v>
          </cell>
          <cell r="T227">
            <v>33</v>
          </cell>
          <cell r="U227">
            <v>1051.3831181799999</v>
          </cell>
          <cell r="V227">
            <v>33</v>
          </cell>
          <cell r="W227">
            <v>26.982975091013973</v>
          </cell>
          <cell r="X227">
            <v>122.29933833719414</v>
          </cell>
          <cell r="Y227">
            <v>1.0620868421674765</v>
          </cell>
          <cell r="Z227">
            <v>1.1280284603052821</v>
          </cell>
        </row>
        <row r="228">
          <cell r="Q228" t="str">
            <v>50 - 54</v>
          </cell>
          <cell r="R228">
            <v>11259.39931343</v>
          </cell>
          <cell r="S228">
            <v>43</v>
          </cell>
          <cell r="T228">
            <v>31</v>
          </cell>
          <cell r="U228">
            <v>1249.5516740199998</v>
          </cell>
          <cell r="V228">
            <v>31</v>
          </cell>
          <cell r="W228">
            <v>35.49302802900565</v>
          </cell>
          <cell r="X228">
            <v>87.34109688997553</v>
          </cell>
          <cell r="Y228">
            <v>-0.670240755731691</v>
          </cell>
          <cell r="Z228">
            <v>0.44922267064378824</v>
          </cell>
        </row>
        <row r="229">
          <cell r="Q229" t="str">
            <v>55 - 59</v>
          </cell>
          <cell r="R229">
            <v>8215.49626958</v>
          </cell>
          <cell r="S229">
            <v>65</v>
          </cell>
          <cell r="T229">
            <v>45</v>
          </cell>
          <cell r="U229">
            <v>1306.6293543000002</v>
          </cell>
          <cell r="V229">
            <v>45</v>
          </cell>
          <cell r="W229">
            <v>40.99529279592113</v>
          </cell>
          <cell r="X229">
            <v>109.76870008958034</v>
          </cell>
          <cell r="Y229">
            <v>0.5473747312879607</v>
          </cell>
          <cell r="Z229">
            <v>0.2996190964525671</v>
          </cell>
        </row>
        <row r="230">
          <cell r="Q230" t="str">
            <v>60 and over</v>
          </cell>
          <cell r="R230">
            <v>3241.09807756</v>
          </cell>
          <cell r="S230">
            <v>38</v>
          </cell>
          <cell r="T230">
            <v>19</v>
          </cell>
          <cell r="U230">
            <v>656.2721057200001</v>
          </cell>
          <cell r="V230">
            <v>19</v>
          </cell>
          <cell r="W230">
            <v>22.524753670569254</v>
          </cell>
          <cell r="X230">
            <v>84.35164387535708</v>
          </cell>
          <cell r="Y230">
            <v>-0.6373235804131101</v>
          </cell>
          <cell r="Z230">
            <v>0.40618134615058604</v>
          </cell>
        </row>
        <row r="231">
          <cell r="Q231" t="str">
            <v/>
          </cell>
          <cell r="R231" t="str">
            <v/>
          </cell>
          <cell r="S231" t="str">
            <v/>
          </cell>
          <cell r="T231" t="str">
            <v/>
          </cell>
          <cell r="U231" t="str">
            <v/>
          </cell>
          <cell r="V231" t="str">
            <v/>
          </cell>
          <cell r="W231" t="str">
            <v/>
          </cell>
          <cell r="X231" t="str">
            <v/>
          </cell>
          <cell r="Y231" t="str">
            <v/>
          </cell>
          <cell r="Z231" t="str">
            <v/>
          </cell>
        </row>
        <row r="232">
          <cell r="Q232" t="str">
            <v>All Cells</v>
          </cell>
          <cell r="R232">
            <v>83826.78428589</v>
          </cell>
          <cell r="S232">
            <v>256</v>
          </cell>
          <cell r="T232">
            <v>160</v>
          </cell>
          <cell r="U232">
            <v>5760.13652745</v>
          </cell>
          <cell r="V232">
            <v>160</v>
          </cell>
          <cell r="W232">
            <v>158.03459707796074</v>
          </cell>
          <cell r="X232">
            <v>101.24365357863361</v>
          </cell>
          <cell r="Y232">
            <v>0.5088443985073756</v>
          </cell>
          <cell r="Z232">
            <v>7.261029398526118</v>
          </cell>
        </row>
        <row r="233">
          <cell r="Q233" t="str">
            <v/>
          </cell>
          <cell r="R233" t="str">
            <v/>
          </cell>
          <cell r="S233" t="str">
            <v/>
          </cell>
          <cell r="T233" t="str">
            <v/>
          </cell>
          <cell r="U233" t="str">
            <v/>
          </cell>
          <cell r="V233" t="str">
            <v/>
          </cell>
          <cell r="W233" t="str">
            <v/>
          </cell>
          <cell r="X233" t="str">
            <v/>
          </cell>
          <cell r="Y233" t="str">
            <v/>
          </cell>
          <cell r="Z233" t="str">
            <v/>
          </cell>
        </row>
        <row r="234">
          <cell r="Q234" t="str">
            <v/>
          </cell>
          <cell r="R234" t="str">
            <v/>
          </cell>
          <cell r="S234" t="str">
            <v/>
          </cell>
          <cell r="T234" t="str">
            <v/>
          </cell>
          <cell r="U234" t="str">
            <v>Number of positives</v>
          </cell>
          <cell r="V234">
            <v>6</v>
          </cell>
          <cell r="W234" t="str">
            <v>Number of negatives</v>
          </cell>
          <cell r="X234">
            <v>3</v>
          </cell>
          <cell r="Y234" t="str">
            <v>Prob(Pos)</v>
          </cell>
          <cell r="Z234">
            <v>0.5078125</v>
          </cell>
        </row>
        <row r="235">
          <cell r="Q235" t="str">
            <v/>
          </cell>
          <cell r="R235" t="str">
            <v/>
          </cell>
          <cell r="S235" t="str">
            <v/>
          </cell>
          <cell r="T235" t="str">
            <v/>
          </cell>
          <cell r="U235" t="str">
            <v>Number of Runs</v>
          </cell>
          <cell r="V235">
            <v>6</v>
          </cell>
          <cell r="W235" t="str">
            <v>Prob(Runs)</v>
          </cell>
          <cell r="X235">
            <v>0.8809523809523809</v>
          </cell>
          <cell r="Y235" t="str">
            <v>Prob(KS)</v>
          </cell>
          <cell r="Z235">
            <v>0.9999954198145135</v>
          </cell>
        </row>
        <row r="236">
          <cell r="Q236" t="str">
            <v/>
          </cell>
          <cell r="R236" t="str">
            <v/>
          </cell>
          <cell r="S236" t="str">
            <v/>
          </cell>
          <cell r="T236" t="str">
            <v/>
          </cell>
          <cell r="U236" t="str">
            <v>Serial Correlation Ts</v>
          </cell>
          <cell r="V236">
            <v>-0.2738782187426241</v>
          </cell>
          <cell r="W236">
            <v>-1.0606403117500394</v>
          </cell>
          <cell r="X236">
            <v>-0.5279630735093656</v>
          </cell>
          <cell r="Y236" t="str">
            <v/>
          </cell>
          <cell r="Z236" t="str">
            <v/>
          </cell>
        </row>
        <row r="237">
          <cell r="Q237" t="str">
            <v/>
          </cell>
          <cell r="R237" t="str">
            <v/>
          </cell>
          <cell r="S237" t="str">
            <v/>
          </cell>
          <cell r="T237" t="str">
            <v/>
          </cell>
          <cell r="U237" t="str">
            <v>Adjusted SC Ts</v>
          </cell>
          <cell r="V237">
            <v>-0.5103639667225376</v>
          </cell>
          <cell r="W237">
            <v>-0.8565321771157637</v>
          </cell>
          <cell r="X237">
            <v>-0.9451478035920455</v>
          </cell>
          <cell r="Y237" t="str">
            <v/>
          </cell>
          <cell r="Z237" t="str">
            <v/>
          </cell>
        </row>
        <row r="238">
          <cell r="Q238" t="str">
            <v/>
          </cell>
          <cell r="R238" t="str">
            <v/>
          </cell>
          <cell r="S238" t="str">
            <v/>
          </cell>
          <cell r="T238" t="str">
            <v/>
          </cell>
          <cell r="U238" t="str">
            <v>Chi squared</v>
          </cell>
          <cell r="V238">
            <v>15.854274030702568</v>
          </cell>
          <cell r="W238" t="str">
            <v>Degrees of Freedom</v>
          </cell>
          <cell r="X238">
            <v>9</v>
          </cell>
          <cell r="Y238" t="str">
            <v>Prob(Chi squared)</v>
          </cell>
          <cell r="Z238">
            <v>0.06998779728485818</v>
          </cell>
        </row>
        <row r="239">
          <cell r="Q239" t="str">
            <v/>
          </cell>
          <cell r="R239" t="str">
            <v/>
          </cell>
          <cell r="S239" t="str">
            <v/>
          </cell>
          <cell r="T239" t="str">
            <v/>
          </cell>
          <cell r="U239" t="str">
            <v>Adjusted Chi squared</v>
          </cell>
          <cell r="V239">
            <v>7.261029398526118</v>
          </cell>
          <cell r="W239" t="str">
            <v>Variance ratio</v>
          </cell>
          <cell r="X239" t="str">
            <v>none used</v>
          </cell>
          <cell r="Y239" t="str">
            <v>Prob(Adj Chi sqd)</v>
          </cell>
          <cell r="Z239">
            <v>0.6099627130845148</v>
          </cell>
        </row>
        <row r="240">
          <cell r="Q240" t="str">
            <v/>
          </cell>
          <cell r="R240" t="str">
            <v/>
          </cell>
          <cell r="S240" t="str">
            <v/>
          </cell>
          <cell r="T240" t="str">
            <v/>
          </cell>
          <cell r="U240" t="str">
            <v>Total deviance</v>
          </cell>
          <cell r="V240">
            <v>12.180425275177623</v>
          </cell>
          <cell r="W240" t="str">
            <v/>
          </cell>
          <cell r="X240" t="str">
            <v/>
          </cell>
          <cell r="Y240" t="str">
            <v>Prob(Deviance)</v>
          </cell>
          <cell r="Z240">
            <v>0.20332787863579854</v>
          </cell>
        </row>
        <row r="241">
          <cell r="Q241" t="str">
            <v/>
          </cell>
          <cell r="R241" t="str">
            <v/>
          </cell>
          <cell r="S241" t="str">
            <v/>
          </cell>
          <cell r="T241" t="str">
            <v/>
          </cell>
          <cell r="U241" t="str">
            <v/>
          </cell>
          <cell r="V241" t="str">
            <v/>
          </cell>
          <cell r="W241" t="str">
            <v/>
          </cell>
          <cell r="X241" t="str">
            <v/>
          </cell>
          <cell r="Y241" t="str">
            <v/>
          </cell>
          <cell r="Z24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W Data"/>
      <sheetName val="Information"/>
      <sheetName val="Summary Tables 1"/>
      <sheetName val="Summary Tables 2"/>
      <sheetName val="Summary Tables 3 - ind ages"/>
      <sheetName val="Summary Tables 3 - ind ages grp"/>
      <sheetName val="Summary Tables 3 - 5yr ages"/>
      <sheetName val="Summary Tables 3 - 5yr ages grp"/>
      <sheetName val="Male Statistics"/>
      <sheetName val="Male Inceptions"/>
      <sheetName val="Female Statistics"/>
      <sheetName val="Female Inceptions"/>
      <sheetName val="Make Results"/>
      <sheetName val="Notes"/>
    </sheetNames>
    <sheetDataSet>
      <sheetData sheetId="7">
        <row r="40">
          <cell r="AI40" t="str">
            <v/>
          </cell>
          <cell r="AJ40" t="str">
            <v/>
          </cell>
        </row>
        <row r="41">
          <cell r="AI41" t="str">
            <v/>
          </cell>
          <cell r="AJ41" t="str">
            <v/>
          </cell>
        </row>
        <row r="42">
          <cell r="AI42" t="str">
            <v/>
          </cell>
          <cell r="AJ42" t="str">
            <v/>
          </cell>
        </row>
        <row r="43">
          <cell r="AI43" t="str">
            <v/>
          </cell>
          <cell r="AJ43" t="str">
            <v/>
          </cell>
        </row>
        <row r="44">
          <cell r="AI44" t="str">
            <v/>
          </cell>
          <cell r="AJ44" t="str">
            <v/>
          </cell>
        </row>
        <row r="45">
          <cell r="AI45" t="str">
            <v/>
          </cell>
          <cell r="AJ45" t="str">
            <v/>
          </cell>
        </row>
        <row r="46">
          <cell r="AI46" t="str">
            <v/>
          </cell>
          <cell r="AJ46" t="str">
            <v/>
          </cell>
        </row>
        <row r="47">
          <cell r="AI47" t="str">
            <v/>
          </cell>
          <cell r="AJ47" t="str">
            <v/>
          </cell>
        </row>
        <row r="48">
          <cell r="AI48" t="str">
            <v/>
          </cell>
          <cell r="AJ48" t="str">
            <v/>
          </cell>
        </row>
        <row r="49">
          <cell r="AI49" t="str">
            <v/>
          </cell>
          <cell r="AJ49" t="str">
            <v/>
          </cell>
        </row>
        <row r="50">
          <cell r="AI50" t="str">
            <v/>
          </cell>
          <cell r="AJ50" t="str">
            <v/>
          </cell>
        </row>
        <row r="51">
          <cell r="AI51" t="str">
            <v/>
          </cell>
          <cell r="AJ51" t="str">
            <v/>
          </cell>
        </row>
        <row r="52">
          <cell r="AI52" t="str">
            <v/>
          </cell>
          <cell r="AJ52" t="str">
            <v/>
          </cell>
        </row>
        <row r="53">
          <cell r="AI53" t="str">
            <v/>
          </cell>
          <cell r="AJ53" t="str">
            <v/>
          </cell>
        </row>
        <row r="54">
          <cell r="AI54" t="str">
            <v/>
          </cell>
          <cell r="AJ54" t="str">
            <v/>
          </cell>
        </row>
        <row r="55">
          <cell r="AI55" t="str">
            <v/>
          </cell>
          <cell r="AJ55" t="str">
            <v/>
          </cell>
        </row>
        <row r="56">
          <cell r="AI56" t="str">
            <v/>
          </cell>
          <cell r="AJ56" t="str">
            <v/>
          </cell>
        </row>
        <row r="57">
          <cell r="AI57" t="str">
            <v/>
          </cell>
          <cell r="AJ57" t="str">
            <v/>
          </cell>
        </row>
        <row r="58">
          <cell r="AI58" t="str">
            <v/>
          </cell>
          <cell r="AJ58" t="str">
            <v/>
          </cell>
        </row>
        <row r="59">
          <cell r="AI59" t="str">
            <v/>
          </cell>
          <cell r="AJ59" t="str">
            <v/>
          </cell>
        </row>
        <row r="60">
          <cell r="AI60" t="str">
            <v/>
          </cell>
          <cell r="AJ60" t="str">
            <v/>
          </cell>
        </row>
        <row r="61">
          <cell r="AI61" t="str">
            <v/>
          </cell>
          <cell r="AJ61" t="str">
            <v/>
          </cell>
        </row>
        <row r="282">
          <cell r="AI282" t="str">
            <v/>
          </cell>
          <cell r="AJ282" t="str">
            <v/>
          </cell>
        </row>
        <row r="283">
          <cell r="AI283" t="str">
            <v/>
          </cell>
          <cell r="AJ283" t="str">
            <v/>
          </cell>
        </row>
        <row r="284">
          <cell r="AI284" t="str">
            <v/>
          </cell>
          <cell r="AJ284" t="str">
            <v/>
          </cell>
        </row>
        <row r="285">
          <cell r="AI285" t="str">
            <v/>
          </cell>
          <cell r="AJ285" t="str">
            <v/>
          </cell>
        </row>
        <row r="286">
          <cell r="AI286" t="str">
            <v/>
          </cell>
          <cell r="AJ286" t="str">
            <v/>
          </cell>
        </row>
        <row r="287">
          <cell r="AI287" t="str">
            <v/>
          </cell>
          <cell r="AJ287" t="str">
            <v/>
          </cell>
        </row>
        <row r="288">
          <cell r="AI288" t="str">
            <v/>
          </cell>
          <cell r="AJ288" t="str">
            <v/>
          </cell>
        </row>
        <row r="289">
          <cell r="AI289" t="str">
            <v/>
          </cell>
          <cell r="AJ289" t="str">
            <v/>
          </cell>
        </row>
        <row r="290">
          <cell r="AI290" t="str">
            <v/>
          </cell>
          <cell r="AJ290" t="str">
            <v/>
          </cell>
        </row>
        <row r="291">
          <cell r="AI291" t="str">
            <v/>
          </cell>
          <cell r="AJ291" t="str">
            <v/>
          </cell>
        </row>
        <row r="292">
          <cell r="AI292" t="str">
            <v/>
          </cell>
          <cell r="AJ292" t="str">
            <v/>
          </cell>
        </row>
        <row r="293">
          <cell r="AI293" t="str">
            <v/>
          </cell>
          <cell r="AJ293" t="str">
            <v/>
          </cell>
        </row>
        <row r="294">
          <cell r="AI294" t="str">
            <v/>
          </cell>
          <cell r="AJ294" t="str">
            <v/>
          </cell>
        </row>
        <row r="295">
          <cell r="AI295" t="str">
            <v/>
          </cell>
          <cell r="AJ295" t="str">
            <v/>
          </cell>
        </row>
        <row r="296">
          <cell r="AI296" t="str">
            <v/>
          </cell>
          <cell r="AJ296" t="str">
            <v/>
          </cell>
        </row>
        <row r="297">
          <cell r="AI297" t="str">
            <v/>
          </cell>
          <cell r="AJ297" t="str">
            <v/>
          </cell>
        </row>
        <row r="298">
          <cell r="AI298" t="str">
            <v/>
          </cell>
          <cell r="AJ298" t="str">
            <v/>
          </cell>
        </row>
        <row r="299">
          <cell r="AI299" t="str">
            <v/>
          </cell>
          <cell r="AJ299" t="str">
            <v/>
          </cell>
        </row>
        <row r="300">
          <cell r="AI300" t="str">
            <v/>
          </cell>
          <cell r="AJ300" t="str">
            <v/>
          </cell>
        </row>
        <row r="301">
          <cell r="AI301" t="str">
            <v/>
          </cell>
          <cell r="AJ301" t="str">
            <v/>
          </cell>
        </row>
        <row r="302">
          <cell r="AI302" t="str">
            <v/>
          </cell>
          <cell r="AJ302" t="str">
            <v/>
          </cell>
        </row>
        <row r="303">
          <cell r="AI303" t="str">
            <v/>
          </cell>
          <cell r="AJ30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P@cmib.org.uk" TargetMode="External" /><Relationship Id="rId2" Type="http://schemas.openxmlformats.org/officeDocument/2006/relationships/hyperlink" Target="http://www.actuaries.org.uk/research-and-resources/pages/continuous-mortality-investigation" TargetMode="External" /><Relationship Id="rId3" Type="http://schemas.openxmlformats.org/officeDocument/2006/relationships/hyperlink" Target="http://www.actuaries.org.uk/research-and-resources/pages/income-protection-investigation"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J37"/>
  <sheetViews>
    <sheetView showGridLines="0" tabSelected="1" zoomScalePageLayoutView="0" workbookViewId="0" topLeftCell="A1">
      <selection activeCell="A1" sqref="A1:H1"/>
    </sheetView>
  </sheetViews>
  <sheetFormatPr defaultColWidth="20.7109375" defaultRowHeight="12.75"/>
  <cols>
    <col min="1" max="1" width="12.7109375" style="85" customWidth="1"/>
    <col min="2" max="16384" width="20.7109375" style="85" customWidth="1"/>
  </cols>
  <sheetData>
    <row r="1" spans="1:8" ht="25.5">
      <c r="A1" s="170" t="s">
        <v>196</v>
      </c>
      <c r="B1" s="170"/>
      <c r="C1" s="170"/>
      <c r="D1" s="170"/>
      <c r="E1" s="170"/>
      <c r="F1" s="170"/>
      <c r="G1" s="170"/>
      <c r="H1" s="170"/>
    </row>
    <row r="2" spans="1:8" ht="25.5">
      <c r="A2" s="170" t="s">
        <v>197</v>
      </c>
      <c r="B2" s="170"/>
      <c r="C2" s="170"/>
      <c r="D2" s="170"/>
      <c r="E2" s="170"/>
      <c r="F2" s="170"/>
      <c r="G2" s="170"/>
      <c r="H2" s="170"/>
    </row>
    <row r="4" ht="18.75">
      <c r="A4" s="98" t="s">
        <v>198</v>
      </c>
    </row>
    <row r="5" ht="16.5" thickBot="1"/>
    <row r="6" spans="2:5" ht="19.5" thickTop="1">
      <c r="B6" s="161" t="s">
        <v>199</v>
      </c>
      <c r="C6" s="162"/>
      <c r="D6" s="171" t="s">
        <v>185</v>
      </c>
      <c r="E6" s="172"/>
    </row>
    <row r="7" spans="2:5" ht="18.75">
      <c r="B7" s="163" t="s">
        <v>200</v>
      </c>
      <c r="C7" s="164"/>
      <c r="D7" s="173" t="s">
        <v>188</v>
      </c>
      <c r="E7" s="174"/>
    </row>
    <row r="8" spans="2:5" ht="18.75">
      <c r="B8" s="163" t="s">
        <v>163</v>
      </c>
      <c r="C8" s="164"/>
      <c r="D8" s="173" t="s">
        <v>187</v>
      </c>
      <c r="E8" s="174"/>
    </row>
    <row r="9" spans="2:5" ht="18.75">
      <c r="B9" s="163" t="s">
        <v>164</v>
      </c>
      <c r="C9" s="164"/>
      <c r="D9" s="173" t="s">
        <v>184</v>
      </c>
      <c r="E9" s="174"/>
    </row>
    <row r="10" spans="2:5" ht="19.5" thickBot="1">
      <c r="B10" s="165" t="s">
        <v>161</v>
      </c>
      <c r="C10" s="166"/>
      <c r="D10" s="175" t="s">
        <v>162</v>
      </c>
      <c r="E10" s="176"/>
    </row>
    <row r="11" ht="16.5" thickTop="1">
      <c r="A11" s="86"/>
    </row>
    <row r="12" ht="18.75">
      <c r="A12" s="99" t="s">
        <v>0</v>
      </c>
    </row>
    <row r="13" spans="1:10" ht="15.75">
      <c r="A13" s="89"/>
      <c r="B13" s="57" t="s">
        <v>226</v>
      </c>
      <c r="C13" s="89"/>
      <c r="D13" s="89"/>
      <c r="E13" s="89"/>
      <c r="F13" s="89"/>
      <c r="G13" s="89"/>
      <c r="H13" s="89"/>
      <c r="I13" s="89"/>
      <c r="J13" s="89"/>
    </row>
    <row r="14" spans="1:10" ht="15.75">
      <c r="A14" s="89"/>
      <c r="B14" s="57"/>
      <c r="C14" s="89"/>
      <c r="D14" s="89"/>
      <c r="E14" s="89"/>
      <c r="F14" s="89"/>
      <c r="G14" s="89"/>
      <c r="H14" s="89"/>
      <c r="I14" s="89"/>
      <c r="J14" s="89"/>
    </row>
    <row r="15" spans="1:10" ht="15.75">
      <c r="A15" s="111" t="s">
        <v>227</v>
      </c>
      <c r="B15" s="177" t="s">
        <v>228</v>
      </c>
      <c r="C15" s="178"/>
      <c r="D15" s="160" t="s">
        <v>444</v>
      </c>
      <c r="E15" s="112"/>
      <c r="F15" s="112"/>
      <c r="G15" s="112"/>
      <c r="H15" s="113"/>
      <c r="I15" s="89"/>
      <c r="J15" s="89"/>
    </row>
    <row r="16" spans="1:10" ht="15.75">
      <c r="A16" s="181" t="s">
        <v>210</v>
      </c>
      <c r="B16" s="184" t="s">
        <v>201</v>
      </c>
      <c r="C16" s="185"/>
      <c r="D16" s="101" t="s">
        <v>209</v>
      </c>
      <c r="E16" s="102"/>
      <c r="F16" s="102"/>
      <c r="G16" s="102"/>
      <c r="H16" s="103"/>
      <c r="I16" s="100"/>
      <c r="J16" s="89"/>
    </row>
    <row r="17" spans="1:10" ht="15.75">
      <c r="A17" s="182"/>
      <c r="B17" s="167" t="s">
        <v>202</v>
      </c>
      <c r="C17" s="186"/>
      <c r="D17" s="104" t="s">
        <v>212</v>
      </c>
      <c r="E17" s="89"/>
      <c r="F17" s="89"/>
      <c r="G17" s="89"/>
      <c r="H17" s="105"/>
      <c r="I17" s="89"/>
      <c r="J17" s="89"/>
    </row>
    <row r="18" spans="1:10" ht="15.75">
      <c r="A18" s="182"/>
      <c r="B18" s="167" t="s">
        <v>203</v>
      </c>
      <c r="C18" s="186"/>
      <c r="D18" s="104" t="s">
        <v>209</v>
      </c>
      <c r="E18" s="89"/>
      <c r="F18" s="89"/>
      <c r="G18" s="89"/>
      <c r="H18" s="105"/>
      <c r="I18" s="89"/>
      <c r="J18" s="89"/>
    </row>
    <row r="19" spans="1:10" ht="15.75">
      <c r="A19" s="183"/>
      <c r="B19" s="179" t="s">
        <v>204</v>
      </c>
      <c r="C19" s="187"/>
      <c r="D19" s="104" t="s">
        <v>212</v>
      </c>
      <c r="E19" s="89"/>
      <c r="F19" s="89"/>
      <c r="G19" s="89"/>
      <c r="H19" s="105"/>
      <c r="I19" s="89"/>
      <c r="J19" s="89"/>
    </row>
    <row r="20" spans="1:10" ht="15.75">
      <c r="A20" s="181" t="s">
        <v>211</v>
      </c>
      <c r="B20" s="184" t="s">
        <v>205</v>
      </c>
      <c r="C20" s="188"/>
      <c r="D20" s="101" t="s">
        <v>240</v>
      </c>
      <c r="E20" s="87"/>
      <c r="F20" s="87"/>
      <c r="G20" s="87"/>
      <c r="H20" s="109"/>
      <c r="I20" s="89"/>
      <c r="J20" s="89"/>
    </row>
    <row r="21" spans="1:10" ht="15.75">
      <c r="A21" s="182"/>
      <c r="B21" s="167" t="s">
        <v>206</v>
      </c>
      <c r="C21" s="168"/>
      <c r="D21" s="104" t="s">
        <v>240</v>
      </c>
      <c r="E21" s="89"/>
      <c r="F21" s="89"/>
      <c r="G21" s="89"/>
      <c r="H21" s="105"/>
      <c r="I21" s="89"/>
      <c r="J21" s="89"/>
    </row>
    <row r="22" spans="1:10" ht="15.75">
      <c r="A22" s="182"/>
      <c r="B22" s="167" t="s">
        <v>207</v>
      </c>
      <c r="C22" s="168"/>
      <c r="D22" s="104" t="s">
        <v>240</v>
      </c>
      <c r="E22" s="89"/>
      <c r="F22" s="89"/>
      <c r="G22" s="89"/>
      <c r="H22" s="105"/>
      <c r="I22" s="89"/>
      <c r="J22" s="89"/>
    </row>
    <row r="23" spans="1:10" ht="15.75">
      <c r="A23" s="183"/>
      <c r="B23" s="179" t="s">
        <v>208</v>
      </c>
      <c r="C23" s="180"/>
      <c r="D23" s="106" t="s">
        <v>240</v>
      </c>
      <c r="E23" s="107"/>
      <c r="F23" s="107"/>
      <c r="G23" s="107"/>
      <c r="H23" s="108"/>
      <c r="I23" s="89"/>
      <c r="J23" s="89"/>
    </row>
    <row r="24" spans="1:10" ht="15.75">
      <c r="A24" s="89"/>
      <c r="B24" s="89"/>
      <c r="C24" s="89"/>
      <c r="D24" s="89"/>
      <c r="E24" s="89"/>
      <c r="F24" s="89"/>
      <c r="G24" s="89"/>
      <c r="H24" s="89"/>
      <c r="I24" s="89"/>
      <c r="J24" s="89"/>
    </row>
    <row r="25" ht="18.75">
      <c r="A25" s="99" t="s">
        <v>216</v>
      </c>
    </row>
    <row r="26" spans="2:8" ht="15.75">
      <c r="B26" s="101" t="s">
        <v>214</v>
      </c>
      <c r="C26" s="109"/>
      <c r="D26" s="101" t="s">
        <v>225</v>
      </c>
      <c r="E26" s="87"/>
      <c r="F26" s="87"/>
      <c r="G26" s="87"/>
      <c r="H26" s="109"/>
    </row>
    <row r="27" spans="2:8" ht="15.75">
      <c r="B27" s="106" t="s">
        <v>215</v>
      </c>
      <c r="C27" s="108"/>
      <c r="D27" s="106" t="s">
        <v>217</v>
      </c>
      <c r="E27" s="107"/>
      <c r="F27" s="107"/>
      <c r="G27" s="107"/>
      <c r="H27" s="108"/>
    </row>
    <row r="29" ht="15.75">
      <c r="B29" s="85" t="s">
        <v>429</v>
      </c>
    </row>
    <row r="30" spans="2:8" ht="15.75">
      <c r="B30" s="85" t="s">
        <v>430</v>
      </c>
      <c r="C30" s="169" t="s">
        <v>431</v>
      </c>
      <c r="D30" s="169"/>
      <c r="E30" s="169"/>
      <c r="F30" s="169"/>
      <c r="G30" s="169"/>
      <c r="H30" s="169"/>
    </row>
    <row r="31" spans="2:8" ht="15.75">
      <c r="B31" s="85" t="s">
        <v>432</v>
      </c>
      <c r="C31" s="169" t="s">
        <v>433</v>
      </c>
      <c r="D31" s="169"/>
      <c r="E31" s="169"/>
      <c r="F31" s="169"/>
      <c r="G31" s="169"/>
      <c r="H31" s="169"/>
    </row>
    <row r="33" ht="18.75">
      <c r="A33" s="99" t="s">
        <v>213</v>
      </c>
    </row>
    <row r="34" ht="15.75">
      <c r="A34" s="85" t="s">
        <v>224</v>
      </c>
    </row>
    <row r="35" spans="1:2" ht="15.75">
      <c r="A35" s="110" t="s">
        <v>218</v>
      </c>
      <c r="B35" s="85" t="s">
        <v>219</v>
      </c>
    </row>
    <row r="36" spans="1:2" ht="15.75">
      <c r="A36" s="85" t="s">
        <v>220</v>
      </c>
      <c r="B36" s="88" t="s">
        <v>221</v>
      </c>
    </row>
    <row r="37" spans="1:2" ht="15.75">
      <c r="A37" s="85" t="s">
        <v>222</v>
      </c>
      <c r="B37" s="85" t="s">
        <v>223</v>
      </c>
    </row>
  </sheetData>
  <sheetProtection/>
  <mergeCells count="25">
    <mergeCell ref="B18:C18"/>
    <mergeCell ref="B19:C19"/>
    <mergeCell ref="B20:C20"/>
    <mergeCell ref="B21:C21"/>
    <mergeCell ref="B22:C22"/>
    <mergeCell ref="C30:H30"/>
    <mergeCell ref="C31:H31"/>
    <mergeCell ref="A1:H1"/>
    <mergeCell ref="A2:H2"/>
    <mergeCell ref="D6:E6"/>
    <mergeCell ref="D7:E7"/>
    <mergeCell ref="D8:E8"/>
    <mergeCell ref="D9:E9"/>
    <mergeCell ref="D10:E10"/>
    <mergeCell ref="B15:C15"/>
    <mergeCell ref="B23:C23"/>
    <mergeCell ref="A16:A19"/>
    <mergeCell ref="A20:A23"/>
    <mergeCell ref="B16:C16"/>
    <mergeCell ref="B17:C17"/>
    <mergeCell ref="B6:C6"/>
    <mergeCell ref="B7:C7"/>
    <mergeCell ref="B8:C8"/>
    <mergeCell ref="B9:C9"/>
    <mergeCell ref="B10:C10"/>
  </mergeCells>
  <hyperlinks>
    <hyperlink ref="B21" location="'Female Recoveries'!A1" display="Female Recoveries"/>
    <hyperlink ref="B20" location="'Male Recoveries'!A1" display="Male Recoveries"/>
    <hyperlink ref="B22" location="'Male Deaths'!A1" display="Male Deaths"/>
    <hyperlink ref="B16" location="'Male Inceptions Summary'!A1" display="Male Inceptions Summary"/>
    <hyperlink ref="B23" location="'Female Deaths'!A1" display="Female Deaths"/>
    <hyperlink ref="B18" location="'Female Inceptions Summary'!A1" display="Female InceptionsSummary"/>
    <hyperlink ref="B17" location="'Male Inceptions'!A1" display="Male Inceptions"/>
    <hyperlink ref="B19" location="'Female Inceptions'!A1" display="Female Inceptions"/>
    <hyperlink ref="B36" r:id="rId1" display="IP@cmib.org.uk"/>
    <hyperlink ref="B15:C15" location="Notes!A1" display="Important Notes"/>
    <hyperlink ref="B16:C16" location="'Inceptions - Male'!A1" display="Claim Inceptions - Male - Summary"/>
    <hyperlink ref="B17:C17" location="'Inceptions - Male - Detail'!A1" display="Claim Inceptions - Male - Detail"/>
    <hyperlink ref="B18:C18" location="'Inceptions - Female'!A1" display="Claim Inceptions - Female - Summary"/>
    <hyperlink ref="B19:C19" location="'Inceptions - Female - Detail'!A1" display="Claim Inceptions - Female - Detail"/>
    <hyperlink ref="B20:C20" location="'Recoveries - Male'!A1" display="Claimant Recoveries - Male - Summary"/>
    <hyperlink ref="B21:C21" location="'Recoveries - Female'!A1" display="Claimant Recoveries - Female -Summary"/>
    <hyperlink ref="B22:C22" location="'Deaths - Male'!A1" display="Claimant Deaths - Male - Summary"/>
    <hyperlink ref="B23:C23" location="'Deaths - Female'!A1" display="Claimant Deaths - Female - Summary"/>
    <hyperlink ref="C30" r:id="rId2" display="http://www.actuaries.org.uk/research-and-resources/pages/continuous-mortality-investigation"/>
    <hyperlink ref="C31" r:id="rId3" display="http://www.actuaries.org.uk/research-and-resources/pages/income-protection-investigatio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4"/>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worksheet>
</file>

<file path=xl/worksheets/sheet10.xml><?xml version="1.0" encoding="utf-8"?>
<worksheet xmlns="http://schemas.openxmlformats.org/spreadsheetml/2006/main" xmlns:r="http://schemas.openxmlformats.org/officeDocument/2006/relationships">
  <sheetPr>
    <tabColor rgb="FF0000FF"/>
  </sheetPr>
  <dimension ref="A1:BC79"/>
  <sheetViews>
    <sheetView zoomScale="80" zoomScaleNormal="80" zoomScaleSheetLayoutView="46" zoomScalePageLayoutView="0" workbookViewId="0" topLeftCell="A1">
      <pane xSplit="1" ySplit="9" topLeftCell="B10" activePane="bottomRight" state="frozen"/>
      <selection pane="topLeft" activeCell="A1" sqref="A1:O1"/>
      <selection pane="topRight" activeCell="A1" sqref="A1:O1"/>
      <selection pane="bottomLeft" activeCell="A1" sqref="A1:O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137</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ht="14.25" thickBot="1" thickTop="1"/>
    <row r="3" spans="1:55" s="90" customFormat="1" ht="16.5" thickTop="1">
      <c r="A3" s="122" t="s">
        <v>186</v>
      </c>
      <c r="C3" s="192" t="s">
        <v>53</v>
      </c>
      <c r="D3" s="193"/>
      <c r="E3" s="193"/>
      <c r="F3" s="193"/>
      <c r="G3" s="193"/>
      <c r="H3" s="193"/>
      <c r="I3" s="193"/>
      <c r="J3" s="194"/>
      <c r="L3" s="192" t="s">
        <v>54</v>
      </c>
      <c r="M3" s="193"/>
      <c r="N3" s="193"/>
      <c r="O3" s="193"/>
      <c r="P3" s="193"/>
      <c r="Q3" s="193"/>
      <c r="R3" s="193"/>
      <c r="S3" s="194"/>
      <c r="U3" s="192" t="s">
        <v>55</v>
      </c>
      <c r="V3" s="193"/>
      <c r="W3" s="193"/>
      <c r="X3" s="193"/>
      <c r="Y3" s="193"/>
      <c r="Z3" s="193"/>
      <c r="AA3" s="193"/>
      <c r="AB3" s="194"/>
      <c r="AD3" s="192" t="s">
        <v>56</v>
      </c>
      <c r="AE3" s="193"/>
      <c r="AF3" s="193"/>
      <c r="AG3" s="193"/>
      <c r="AH3" s="193"/>
      <c r="AI3" s="193"/>
      <c r="AJ3" s="193"/>
      <c r="AK3" s="194"/>
      <c r="AM3" s="192" t="s">
        <v>57</v>
      </c>
      <c r="AN3" s="193"/>
      <c r="AO3" s="193"/>
      <c r="AP3" s="193"/>
      <c r="AQ3" s="193"/>
      <c r="AR3" s="193"/>
      <c r="AS3" s="193"/>
      <c r="AT3" s="194"/>
      <c r="AV3" s="192" t="s">
        <v>58</v>
      </c>
      <c r="AW3" s="193"/>
      <c r="AX3" s="193"/>
      <c r="AY3" s="193"/>
      <c r="AZ3" s="193"/>
      <c r="BA3" s="193"/>
      <c r="BB3" s="193"/>
      <c r="BC3" s="194"/>
    </row>
    <row r="4" spans="1:55" ht="15.75">
      <c r="A4" s="123"/>
      <c r="C4" s="195" t="str">
        <f>"Comparison of actual Claimant Deaths with those expected using "&amp;Comparison_Basis</f>
        <v>Comparison of actual Claimant Deaths with those expected using IPM 1991-98</v>
      </c>
      <c r="D4" s="196"/>
      <c r="E4" s="196"/>
      <c r="F4" s="196"/>
      <c r="G4" s="196"/>
      <c r="H4" s="196"/>
      <c r="I4" s="196"/>
      <c r="J4" s="197"/>
      <c r="L4" s="195" t="str">
        <f>"Comparison of actual Claimant Deaths with those expected using "&amp;Comparison_Basis</f>
        <v>Comparison of actual Claimant Deaths with those expected using IPM 1991-98</v>
      </c>
      <c r="M4" s="196"/>
      <c r="N4" s="196"/>
      <c r="O4" s="196"/>
      <c r="P4" s="196"/>
      <c r="Q4" s="196"/>
      <c r="R4" s="196"/>
      <c r="S4" s="197"/>
      <c r="U4" s="195" t="str">
        <f>"Comparison of actual Claimant Deaths with those expected using "&amp;Comparison_Basis</f>
        <v>Comparison of actual Claimant Deaths with those expected using IPM 1991-98</v>
      </c>
      <c r="V4" s="196"/>
      <c r="W4" s="196"/>
      <c r="X4" s="196"/>
      <c r="Y4" s="196"/>
      <c r="Z4" s="196"/>
      <c r="AA4" s="196"/>
      <c r="AB4" s="197"/>
      <c r="AD4" s="195" t="str">
        <f>"Comparison of actual Claimant Deaths with those expected using "&amp;Comparison_Basis</f>
        <v>Comparison of actual Claimant Deaths with those expected using IPM 1991-98</v>
      </c>
      <c r="AE4" s="196"/>
      <c r="AF4" s="196"/>
      <c r="AG4" s="196"/>
      <c r="AH4" s="196"/>
      <c r="AI4" s="196"/>
      <c r="AJ4" s="196"/>
      <c r="AK4" s="197"/>
      <c r="AM4" s="195" t="str">
        <f>"Comparison of actual Claimant Deaths with those expected using "&amp;Comparison_Basis</f>
        <v>Comparison of actual Claimant Deaths with those expected using IPM 1991-98</v>
      </c>
      <c r="AN4" s="196"/>
      <c r="AO4" s="196"/>
      <c r="AP4" s="196"/>
      <c r="AQ4" s="196"/>
      <c r="AR4" s="196"/>
      <c r="AS4" s="196"/>
      <c r="AT4" s="197"/>
      <c r="AV4" s="195" t="str">
        <f>"Comparison of actual Claimant Deaths with those expected using "&amp;Comparison_Basis</f>
        <v>Comparison of actual Claimant Deaths with those expected using IPM 1991-98</v>
      </c>
      <c r="AW4" s="196"/>
      <c r="AX4" s="196"/>
      <c r="AY4" s="196"/>
      <c r="AZ4" s="196"/>
      <c r="BA4" s="196"/>
      <c r="BB4" s="196"/>
      <c r="BC4" s="197"/>
    </row>
    <row r="5" spans="1:55" ht="15.75">
      <c r="A5" s="124" t="str">
        <f>Office</f>
        <v>All Offices</v>
      </c>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c r="AV5" s="195" t="str">
        <f>Investigation&amp;", "&amp;Data_Subset&amp;" business"</f>
        <v>Individual Income Protection, Standard* business</v>
      </c>
      <c r="AW5" s="196"/>
      <c r="AX5" s="196"/>
      <c r="AY5" s="196"/>
      <c r="AZ5" s="196"/>
      <c r="BA5" s="196"/>
      <c r="BB5" s="196"/>
      <c r="BC5" s="197"/>
    </row>
    <row r="6" spans="1:55" ht="15.75">
      <c r="A6" s="124" t="str">
        <f>Period</f>
        <v>2003-2006</v>
      </c>
      <c r="C6" s="195" t="str">
        <f>Office&amp;" experience for "&amp;Period</f>
        <v>All Offices experience for 2003-2006</v>
      </c>
      <c r="D6" s="196"/>
      <c r="E6" s="196"/>
      <c r="F6" s="196"/>
      <c r="G6" s="196"/>
      <c r="H6" s="196"/>
      <c r="I6" s="196"/>
      <c r="J6" s="197"/>
      <c r="L6" s="195" t="str">
        <f>Office&amp;" experience for "&amp;Period</f>
        <v>All Offices experience for 2003-2006</v>
      </c>
      <c r="M6" s="196"/>
      <c r="N6" s="196"/>
      <c r="O6" s="196"/>
      <c r="P6" s="196"/>
      <c r="Q6" s="196"/>
      <c r="R6" s="196"/>
      <c r="S6" s="197"/>
      <c r="U6" s="195" t="str">
        <f>Office&amp;" experience for "&amp;Period</f>
        <v>All Offices experience for 2003-2006</v>
      </c>
      <c r="V6" s="196"/>
      <c r="W6" s="196"/>
      <c r="X6" s="196"/>
      <c r="Y6" s="196"/>
      <c r="Z6" s="196"/>
      <c r="AA6" s="196"/>
      <c r="AB6" s="197"/>
      <c r="AD6" s="195" t="str">
        <f>Office&amp;" experience for "&amp;Period</f>
        <v>All Offices experience for 2003-2006</v>
      </c>
      <c r="AE6" s="196"/>
      <c r="AF6" s="196"/>
      <c r="AG6" s="196"/>
      <c r="AH6" s="196"/>
      <c r="AI6" s="196"/>
      <c r="AJ6" s="196"/>
      <c r="AK6" s="197"/>
      <c r="AM6" s="195" t="str">
        <f>Office&amp;" experience for "&amp;Period</f>
        <v>All Offices experience for 2003-2006</v>
      </c>
      <c r="AN6" s="196"/>
      <c r="AO6" s="196"/>
      <c r="AP6" s="196"/>
      <c r="AQ6" s="196"/>
      <c r="AR6" s="196"/>
      <c r="AS6" s="196"/>
      <c r="AT6" s="197"/>
      <c r="AV6" s="195" t="str">
        <f>Office&amp;" experience for "&amp;Period</f>
        <v>All Offices experience for 2003-2006</v>
      </c>
      <c r="AW6" s="196"/>
      <c r="AX6" s="196"/>
      <c r="AY6" s="196"/>
      <c r="AZ6" s="196"/>
      <c r="BA6" s="196"/>
      <c r="BB6" s="196"/>
      <c r="BC6" s="197"/>
    </row>
    <row r="7" spans="1:55" ht="15.75">
      <c r="A7" s="124" t="str">
        <f>Comparison_Basis</f>
        <v>IPM 1991-98</v>
      </c>
      <c r="C7" s="195" t="str">
        <f>$A3&amp;", "&amp;C1</f>
        <v>Females, CMI Occupation Class 1</v>
      </c>
      <c r="D7" s="196"/>
      <c r="E7" s="196"/>
      <c r="F7" s="196"/>
      <c r="G7" s="196"/>
      <c r="H7" s="196"/>
      <c r="I7" s="196"/>
      <c r="J7" s="197"/>
      <c r="L7" s="195" t="str">
        <f>$A3&amp;", "&amp;L1</f>
        <v>Females, CMI Occupation Class 2</v>
      </c>
      <c r="M7" s="196"/>
      <c r="N7" s="196"/>
      <c r="O7" s="196"/>
      <c r="P7" s="196"/>
      <c r="Q7" s="196"/>
      <c r="R7" s="196"/>
      <c r="S7" s="197"/>
      <c r="U7" s="195" t="str">
        <f>$A3&amp;", "&amp;U1</f>
        <v>Females, CMI Occupation Class 3</v>
      </c>
      <c r="V7" s="196"/>
      <c r="W7" s="196"/>
      <c r="X7" s="196"/>
      <c r="Y7" s="196"/>
      <c r="Z7" s="196"/>
      <c r="AA7" s="196"/>
      <c r="AB7" s="197"/>
      <c r="AD7" s="195" t="str">
        <f>$A3&amp;", "&amp;AD1</f>
        <v>Females, CMI Occupation Class 4</v>
      </c>
      <c r="AE7" s="196"/>
      <c r="AF7" s="196"/>
      <c r="AG7" s="196"/>
      <c r="AH7" s="196"/>
      <c r="AI7" s="196"/>
      <c r="AJ7" s="196"/>
      <c r="AK7" s="197"/>
      <c r="AM7" s="195" t="str">
        <f>$A3&amp;", "&amp;AM1</f>
        <v>Females, CMI Occupation Class Unknown</v>
      </c>
      <c r="AN7" s="196"/>
      <c r="AO7" s="196"/>
      <c r="AP7" s="196"/>
      <c r="AQ7" s="196"/>
      <c r="AR7" s="196"/>
      <c r="AS7" s="196"/>
      <c r="AT7" s="197"/>
      <c r="AV7" s="195" t="str">
        <f>$A3&amp;", "&amp;AV1</f>
        <v>Females, All CMI Occupation Classes</v>
      </c>
      <c r="AW7" s="196"/>
      <c r="AX7" s="196"/>
      <c r="AY7" s="196"/>
      <c r="AZ7" s="196"/>
      <c r="BA7" s="196"/>
      <c r="BB7" s="196"/>
      <c r="BC7" s="197"/>
    </row>
    <row r="8" spans="1:55" ht="16.5" thickBot="1">
      <c r="A8" s="125"/>
      <c r="C8" s="198" t="s">
        <v>160</v>
      </c>
      <c r="D8" s="199"/>
      <c r="E8" s="199"/>
      <c r="F8" s="199"/>
      <c r="G8" s="199"/>
      <c r="H8" s="199"/>
      <c r="I8" s="199"/>
      <c r="J8" s="200"/>
      <c r="L8" s="198" t="s">
        <v>160</v>
      </c>
      <c r="M8" s="199"/>
      <c r="N8" s="199"/>
      <c r="O8" s="199"/>
      <c r="P8" s="199"/>
      <c r="Q8" s="199"/>
      <c r="R8" s="199"/>
      <c r="S8" s="200"/>
      <c r="U8" s="198" t="s">
        <v>160</v>
      </c>
      <c r="V8" s="199"/>
      <c r="W8" s="199"/>
      <c r="X8" s="199"/>
      <c r="Y8" s="199"/>
      <c r="Z8" s="199"/>
      <c r="AA8" s="199"/>
      <c r="AB8" s="200"/>
      <c r="AD8" s="198" t="s">
        <v>160</v>
      </c>
      <c r="AE8" s="199"/>
      <c r="AF8" s="199"/>
      <c r="AG8" s="199"/>
      <c r="AH8" s="199"/>
      <c r="AI8" s="199"/>
      <c r="AJ8" s="199"/>
      <c r="AK8" s="200"/>
      <c r="AM8" s="198" t="s">
        <v>160</v>
      </c>
      <c r="AN8" s="199"/>
      <c r="AO8" s="199"/>
      <c r="AP8" s="199"/>
      <c r="AQ8" s="199"/>
      <c r="AR8" s="199"/>
      <c r="AS8" s="199"/>
      <c r="AT8" s="200"/>
      <c r="AV8" s="198" t="s">
        <v>160</v>
      </c>
      <c r="AW8" s="199"/>
      <c r="AX8" s="199"/>
      <c r="AY8" s="199"/>
      <c r="AZ8" s="199"/>
      <c r="BA8" s="199"/>
      <c r="BB8" s="199"/>
      <c r="BC8" s="200"/>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2</v>
      </c>
      <c r="E11" s="128">
        <v>11</v>
      </c>
      <c r="F11" s="128">
        <v>25</v>
      </c>
      <c r="G11" s="128">
        <v>35</v>
      </c>
      <c r="H11" s="128">
        <v>15</v>
      </c>
      <c r="I11" s="128">
        <v>86</v>
      </c>
      <c r="J11" s="129">
        <v>88</v>
      </c>
      <c r="L11" s="7" t="s">
        <v>67</v>
      </c>
      <c r="M11" s="128">
        <v>0</v>
      </c>
      <c r="N11" s="128">
        <v>0</v>
      </c>
      <c r="O11" s="128">
        <v>12</v>
      </c>
      <c r="P11" s="128">
        <v>5</v>
      </c>
      <c r="Q11" s="128">
        <v>4</v>
      </c>
      <c r="R11" s="128">
        <v>21</v>
      </c>
      <c r="S11" s="129">
        <v>21</v>
      </c>
      <c r="U11" s="7" t="s">
        <v>67</v>
      </c>
      <c r="V11" s="128">
        <v>0</v>
      </c>
      <c r="W11" s="128">
        <v>0</v>
      </c>
      <c r="X11" s="128">
        <v>2</v>
      </c>
      <c r="Y11" s="128">
        <v>1</v>
      </c>
      <c r="Z11" s="128">
        <v>1</v>
      </c>
      <c r="AA11" s="128">
        <v>4</v>
      </c>
      <c r="AB11" s="129">
        <v>4</v>
      </c>
      <c r="AD11" s="7" t="s">
        <v>67</v>
      </c>
      <c r="AE11" s="128">
        <v>0</v>
      </c>
      <c r="AF11" s="128">
        <v>0</v>
      </c>
      <c r="AG11" s="128">
        <v>0</v>
      </c>
      <c r="AH11" s="128">
        <v>1</v>
      </c>
      <c r="AI11" s="128">
        <v>0</v>
      </c>
      <c r="AJ11" s="128">
        <v>1</v>
      </c>
      <c r="AK11" s="129">
        <v>1</v>
      </c>
      <c r="AM11" s="7" t="s">
        <v>67</v>
      </c>
      <c r="AN11" s="128">
        <v>0</v>
      </c>
      <c r="AO11" s="128">
        <v>0</v>
      </c>
      <c r="AP11" s="128">
        <v>2</v>
      </c>
      <c r="AQ11" s="128">
        <v>1</v>
      </c>
      <c r="AR11" s="128">
        <v>1</v>
      </c>
      <c r="AS11" s="128">
        <v>4</v>
      </c>
      <c r="AT11" s="129">
        <v>4</v>
      </c>
      <c r="AV11" s="7" t="s">
        <v>67</v>
      </c>
      <c r="AW11" s="128">
        <v>2</v>
      </c>
      <c r="AX11" s="128">
        <v>11</v>
      </c>
      <c r="AY11" s="128">
        <v>41</v>
      </c>
      <c r="AZ11" s="128">
        <v>43</v>
      </c>
      <c r="BA11" s="128">
        <v>21</v>
      </c>
      <c r="BB11" s="128">
        <v>116</v>
      </c>
      <c r="BC11" s="129">
        <v>118</v>
      </c>
    </row>
    <row r="12" spans="1:55" ht="15.75">
      <c r="A12" s="79" t="s">
        <v>68</v>
      </c>
      <c r="C12" s="7" t="s">
        <v>68</v>
      </c>
      <c r="D12" s="130">
        <v>4.314007573500829</v>
      </c>
      <c r="E12" s="130">
        <v>15.998105114229535</v>
      </c>
      <c r="F12" s="130">
        <v>33.529922583766435</v>
      </c>
      <c r="G12" s="130">
        <v>36.47776794091992</v>
      </c>
      <c r="H12" s="130">
        <v>20.552794868112848</v>
      </c>
      <c r="I12" s="130">
        <v>106.55859050702874</v>
      </c>
      <c r="J12" s="131">
        <v>110.87259808052957</v>
      </c>
      <c r="L12" s="7" t="s">
        <v>68</v>
      </c>
      <c r="M12" s="130">
        <v>0</v>
      </c>
      <c r="N12" s="130">
        <v>4.48012514645869</v>
      </c>
      <c r="O12" s="130">
        <v>10.424223933278412</v>
      </c>
      <c r="P12" s="130">
        <v>7.424278303928717</v>
      </c>
      <c r="Q12" s="130">
        <v>6.038624752050091</v>
      </c>
      <c r="R12" s="130">
        <v>28.36725213571591</v>
      </c>
      <c r="S12" s="131">
        <v>28.36725213571591</v>
      </c>
      <c r="U12" s="7" t="s">
        <v>68</v>
      </c>
      <c r="V12" s="130">
        <v>0</v>
      </c>
      <c r="W12" s="130">
        <v>1.168603843242232</v>
      </c>
      <c r="X12" s="130">
        <v>2.352891077842214</v>
      </c>
      <c r="Y12" s="130">
        <v>3.3397695676282013</v>
      </c>
      <c r="Z12" s="130">
        <v>3.0799855091175745</v>
      </c>
      <c r="AA12" s="130">
        <v>9.941249997830223</v>
      </c>
      <c r="AB12" s="131">
        <v>9.941249997830223</v>
      </c>
      <c r="AD12" s="7" t="s">
        <v>68</v>
      </c>
      <c r="AE12" s="130">
        <v>0</v>
      </c>
      <c r="AF12" s="130">
        <v>0.19315154100655194</v>
      </c>
      <c r="AG12" s="130">
        <v>0.8416736736878485</v>
      </c>
      <c r="AH12" s="130">
        <v>0.8244723672705501</v>
      </c>
      <c r="AI12" s="130">
        <v>0.49550811310786524</v>
      </c>
      <c r="AJ12" s="130">
        <v>2.3548056950728156</v>
      </c>
      <c r="AK12" s="131">
        <v>2.3548056950728156</v>
      </c>
      <c r="AM12" s="7" t="s">
        <v>68</v>
      </c>
      <c r="AN12" s="130">
        <v>0</v>
      </c>
      <c r="AO12" s="130">
        <v>0.003907263768743061</v>
      </c>
      <c r="AP12" s="130">
        <v>0.44814556456309107</v>
      </c>
      <c r="AQ12" s="130">
        <v>0.26351117203754276</v>
      </c>
      <c r="AR12" s="130">
        <v>0.07318925254543612</v>
      </c>
      <c r="AS12" s="130">
        <v>0.7887532529148129</v>
      </c>
      <c r="AT12" s="131">
        <v>0.7887532529148129</v>
      </c>
      <c r="AV12" s="7" t="s">
        <v>68</v>
      </c>
      <c r="AW12" s="130">
        <v>4.314007573500829</v>
      </c>
      <c r="AX12" s="130">
        <v>21.84389290870575</v>
      </c>
      <c r="AY12" s="130">
        <v>47.596856833138006</v>
      </c>
      <c r="AZ12" s="130">
        <v>48.32979935178493</v>
      </c>
      <c r="BA12" s="130">
        <v>30.24010249493382</v>
      </c>
      <c r="BB12" s="130">
        <v>148.01065158856252</v>
      </c>
      <c r="BC12" s="131">
        <v>152.32465916206334</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6">
        <v>46.36060333251953</v>
      </c>
      <c r="E14" s="136">
        <v>68.75814056396484</v>
      </c>
      <c r="F14" s="136">
        <v>74.56026458740234</v>
      </c>
      <c r="G14" s="134">
        <v>95.9488525390625</v>
      </c>
      <c r="H14" s="136">
        <v>72.98277282714844</v>
      </c>
      <c r="I14" s="134">
        <v>80.70677185058594</v>
      </c>
      <c r="J14" s="135">
        <v>79.37037658691406</v>
      </c>
      <c r="L14" s="9" t="s">
        <v>9</v>
      </c>
      <c r="M14" s="134" t="s">
        <v>247</v>
      </c>
      <c r="N14" s="136">
        <v>0</v>
      </c>
      <c r="O14" s="136">
        <v>115.11648559570312</v>
      </c>
      <c r="P14" s="136">
        <v>67.34661102294922</v>
      </c>
      <c r="Q14" s="136">
        <v>66.24024963378906</v>
      </c>
      <c r="R14" s="136">
        <v>74.02902221679688</v>
      </c>
      <c r="S14" s="137">
        <v>74.02902221679688</v>
      </c>
      <c r="U14" s="9" t="s">
        <v>9</v>
      </c>
      <c r="V14" s="134" t="s">
        <v>247</v>
      </c>
      <c r="W14" s="136">
        <v>0</v>
      </c>
      <c r="X14" s="136">
        <v>85.0018081665039</v>
      </c>
      <c r="Y14" s="136">
        <v>29.94218635559082</v>
      </c>
      <c r="Z14" s="136">
        <v>32.46768569946289</v>
      </c>
      <c r="AA14" s="136">
        <v>40.23638916015625</v>
      </c>
      <c r="AB14" s="137">
        <v>40.23638916015625</v>
      </c>
      <c r="AD14" s="9" t="s">
        <v>9</v>
      </c>
      <c r="AE14" s="134" t="s">
        <v>247</v>
      </c>
      <c r="AF14" s="136">
        <v>0</v>
      </c>
      <c r="AG14" s="136">
        <v>0</v>
      </c>
      <c r="AH14" s="136">
        <v>121.2896957397461</v>
      </c>
      <c r="AI14" s="136">
        <v>0</v>
      </c>
      <c r="AJ14" s="136">
        <v>42.46635055541992</v>
      </c>
      <c r="AK14" s="137">
        <v>42.46635055541992</v>
      </c>
      <c r="AM14" s="9" t="s">
        <v>9</v>
      </c>
      <c r="AN14" s="134" t="s">
        <v>247</v>
      </c>
      <c r="AO14" s="136">
        <v>0</v>
      </c>
      <c r="AP14" s="136">
        <v>446.2835693359375</v>
      </c>
      <c r="AQ14" s="136">
        <v>379.49053955078125</v>
      </c>
      <c r="AR14" s="136">
        <v>1366.32080078125</v>
      </c>
      <c r="AS14" s="136">
        <v>507.12945556640625</v>
      </c>
      <c r="AT14" s="137">
        <v>507.12945556640625</v>
      </c>
      <c r="AV14" s="9" t="s">
        <v>9</v>
      </c>
      <c r="AW14" s="136">
        <v>46.36060333251953</v>
      </c>
      <c r="AX14" s="136">
        <v>50.357322692871094</v>
      </c>
      <c r="AY14" s="134">
        <v>86.14014434814453</v>
      </c>
      <c r="AZ14" s="134">
        <v>88.9720230102539</v>
      </c>
      <c r="BA14" s="136">
        <v>69.44420623779297</v>
      </c>
      <c r="BB14" s="134">
        <v>78.37273406982422</v>
      </c>
      <c r="BC14" s="135">
        <v>77.46611785888672</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t="s">
        <v>296</v>
      </c>
      <c r="E17" s="134" t="s">
        <v>247</v>
      </c>
      <c r="F17" s="134" t="s">
        <v>247</v>
      </c>
      <c r="G17" s="134" t="s">
        <v>247</v>
      </c>
      <c r="H17" s="134" t="s">
        <v>247</v>
      </c>
      <c r="I17" s="134" t="s">
        <v>247</v>
      </c>
      <c r="J17" s="135" t="s">
        <v>296</v>
      </c>
      <c r="L17" s="6" t="s">
        <v>146</v>
      </c>
      <c r="M17" s="134" t="s">
        <v>247</v>
      </c>
      <c r="N17" s="134" t="s">
        <v>247</v>
      </c>
      <c r="O17" s="134" t="s">
        <v>247</v>
      </c>
      <c r="P17" s="134" t="s">
        <v>247</v>
      </c>
      <c r="Q17" s="134" t="s">
        <v>247</v>
      </c>
      <c r="R17" s="134" t="s">
        <v>296</v>
      </c>
      <c r="S17" s="135" t="s">
        <v>296</v>
      </c>
      <c r="U17" s="6" t="s">
        <v>146</v>
      </c>
      <c r="V17" s="134" t="s">
        <v>247</v>
      </c>
      <c r="W17" s="134" t="s">
        <v>247</v>
      </c>
      <c r="X17" s="134" t="s">
        <v>247</v>
      </c>
      <c r="Y17" s="134" t="s">
        <v>247</v>
      </c>
      <c r="Z17" s="134" t="s">
        <v>247</v>
      </c>
      <c r="AA17" s="134" t="s">
        <v>296</v>
      </c>
      <c r="AB17" s="135" t="s">
        <v>296</v>
      </c>
      <c r="AD17" s="6" t="s">
        <v>146</v>
      </c>
      <c r="AE17" s="134" t="s">
        <v>247</v>
      </c>
      <c r="AF17" s="134" t="s">
        <v>247</v>
      </c>
      <c r="AG17" s="134" t="s">
        <v>247</v>
      </c>
      <c r="AH17" s="134" t="s">
        <v>247</v>
      </c>
      <c r="AI17" s="134" t="s">
        <v>247</v>
      </c>
      <c r="AJ17" s="134" t="s">
        <v>296</v>
      </c>
      <c r="AK17" s="135" t="s">
        <v>296</v>
      </c>
      <c r="AM17" s="6" t="s">
        <v>146</v>
      </c>
      <c r="AN17" s="134" t="s">
        <v>247</v>
      </c>
      <c r="AO17" s="134" t="s">
        <v>247</v>
      </c>
      <c r="AP17" s="134" t="s">
        <v>247</v>
      </c>
      <c r="AQ17" s="134" t="s">
        <v>247</v>
      </c>
      <c r="AR17" s="134" t="s">
        <v>247</v>
      </c>
      <c r="AS17" s="134" t="s">
        <v>296</v>
      </c>
      <c r="AT17" s="135" t="s">
        <v>296</v>
      </c>
      <c r="AV17" s="6" t="s">
        <v>146</v>
      </c>
      <c r="AW17" s="134" t="s">
        <v>296</v>
      </c>
      <c r="AX17" s="134" t="s">
        <v>247</v>
      </c>
      <c r="AY17" s="134" t="s">
        <v>247</v>
      </c>
      <c r="AZ17" s="134" t="s">
        <v>247</v>
      </c>
      <c r="BA17" s="134" t="s">
        <v>247</v>
      </c>
      <c r="BB17" s="134" t="s">
        <v>296</v>
      </c>
      <c r="BC17" s="135" t="s">
        <v>296</v>
      </c>
    </row>
    <row r="18" spans="1:55" ht="15.75">
      <c r="A18" s="75" t="s">
        <v>147</v>
      </c>
      <c r="C18" s="6" t="s">
        <v>147</v>
      </c>
      <c r="D18" s="134" t="s">
        <v>296</v>
      </c>
      <c r="E18" s="134" t="s">
        <v>247</v>
      </c>
      <c r="F18" s="134" t="s">
        <v>247</v>
      </c>
      <c r="G18" s="134" t="s">
        <v>247</v>
      </c>
      <c r="H18" s="134" t="s">
        <v>247</v>
      </c>
      <c r="I18" s="134" t="s">
        <v>247</v>
      </c>
      <c r="J18" s="135" t="s">
        <v>296</v>
      </c>
      <c r="L18" s="6" t="s">
        <v>147</v>
      </c>
      <c r="M18" s="134" t="s">
        <v>247</v>
      </c>
      <c r="N18" s="134" t="s">
        <v>247</v>
      </c>
      <c r="O18" s="134" t="s">
        <v>247</v>
      </c>
      <c r="P18" s="134" t="s">
        <v>247</v>
      </c>
      <c r="Q18" s="134" t="s">
        <v>247</v>
      </c>
      <c r="R18" s="134" t="s">
        <v>296</v>
      </c>
      <c r="S18" s="135" t="s">
        <v>296</v>
      </c>
      <c r="U18" s="6" t="s">
        <v>147</v>
      </c>
      <c r="V18" s="134" t="s">
        <v>247</v>
      </c>
      <c r="W18" s="134" t="s">
        <v>247</v>
      </c>
      <c r="X18" s="134" t="s">
        <v>247</v>
      </c>
      <c r="Y18" s="134" t="s">
        <v>247</v>
      </c>
      <c r="Z18" s="134" t="s">
        <v>247</v>
      </c>
      <c r="AA18" s="134" t="s">
        <v>296</v>
      </c>
      <c r="AB18" s="135" t="s">
        <v>296</v>
      </c>
      <c r="AD18" s="6" t="s">
        <v>147</v>
      </c>
      <c r="AE18" s="134" t="s">
        <v>247</v>
      </c>
      <c r="AF18" s="134" t="s">
        <v>247</v>
      </c>
      <c r="AG18" s="134" t="s">
        <v>247</v>
      </c>
      <c r="AH18" s="134" t="s">
        <v>247</v>
      </c>
      <c r="AI18" s="134" t="s">
        <v>247</v>
      </c>
      <c r="AJ18" s="134" t="s">
        <v>296</v>
      </c>
      <c r="AK18" s="135" t="s">
        <v>296</v>
      </c>
      <c r="AM18" s="6" t="s">
        <v>147</v>
      </c>
      <c r="AN18" s="134" t="s">
        <v>247</v>
      </c>
      <c r="AO18" s="134" t="s">
        <v>247</v>
      </c>
      <c r="AP18" s="134" t="s">
        <v>247</v>
      </c>
      <c r="AQ18" s="134" t="s">
        <v>247</v>
      </c>
      <c r="AR18" s="134" t="s">
        <v>247</v>
      </c>
      <c r="AS18" s="134" t="s">
        <v>296</v>
      </c>
      <c r="AT18" s="135" t="s">
        <v>296</v>
      </c>
      <c r="AV18" s="6" t="s">
        <v>147</v>
      </c>
      <c r="AW18" s="134" t="s">
        <v>296</v>
      </c>
      <c r="AX18" s="134" t="s">
        <v>247</v>
      </c>
      <c r="AY18" s="134" t="s">
        <v>247</v>
      </c>
      <c r="AZ18" s="134" t="s">
        <v>247</v>
      </c>
      <c r="BA18" s="134" t="s">
        <v>247</v>
      </c>
      <c r="BB18" s="134" t="s">
        <v>296</v>
      </c>
      <c r="BC18" s="135" t="s">
        <v>296</v>
      </c>
    </row>
    <row r="19" spans="1:55" ht="15.75">
      <c r="A19" s="75" t="s">
        <v>148</v>
      </c>
      <c r="C19" s="6" t="s">
        <v>148</v>
      </c>
      <c r="D19" s="134" t="s">
        <v>296</v>
      </c>
      <c r="E19" s="134" t="s">
        <v>247</v>
      </c>
      <c r="F19" s="134" t="s">
        <v>247</v>
      </c>
      <c r="G19" s="134" t="s">
        <v>247</v>
      </c>
      <c r="H19" s="134" t="s">
        <v>247</v>
      </c>
      <c r="I19" s="134" t="s">
        <v>247</v>
      </c>
      <c r="J19" s="135" t="s">
        <v>296</v>
      </c>
      <c r="L19" s="6" t="s">
        <v>148</v>
      </c>
      <c r="M19" s="134" t="s">
        <v>247</v>
      </c>
      <c r="N19" s="134" t="s">
        <v>247</v>
      </c>
      <c r="O19" s="134" t="s">
        <v>247</v>
      </c>
      <c r="P19" s="134" t="s">
        <v>247</v>
      </c>
      <c r="Q19" s="134" t="s">
        <v>247</v>
      </c>
      <c r="R19" s="134" t="s">
        <v>296</v>
      </c>
      <c r="S19" s="135" t="s">
        <v>296</v>
      </c>
      <c r="U19" s="6" t="s">
        <v>148</v>
      </c>
      <c r="V19" s="134" t="s">
        <v>247</v>
      </c>
      <c r="W19" s="134" t="s">
        <v>247</v>
      </c>
      <c r="X19" s="134" t="s">
        <v>247</v>
      </c>
      <c r="Y19" s="134" t="s">
        <v>247</v>
      </c>
      <c r="Z19" s="134" t="s">
        <v>247</v>
      </c>
      <c r="AA19" s="134" t="s">
        <v>296</v>
      </c>
      <c r="AB19" s="135" t="s">
        <v>296</v>
      </c>
      <c r="AD19" s="6" t="s">
        <v>148</v>
      </c>
      <c r="AE19" s="134" t="s">
        <v>247</v>
      </c>
      <c r="AF19" s="134" t="s">
        <v>247</v>
      </c>
      <c r="AG19" s="134" t="s">
        <v>247</v>
      </c>
      <c r="AH19" s="134" t="s">
        <v>247</v>
      </c>
      <c r="AI19" s="134" t="s">
        <v>247</v>
      </c>
      <c r="AJ19" s="134" t="s">
        <v>296</v>
      </c>
      <c r="AK19" s="135" t="s">
        <v>296</v>
      </c>
      <c r="AM19" s="6" t="s">
        <v>148</v>
      </c>
      <c r="AN19" s="134" t="s">
        <v>247</v>
      </c>
      <c r="AO19" s="134" t="s">
        <v>247</v>
      </c>
      <c r="AP19" s="134" t="s">
        <v>247</v>
      </c>
      <c r="AQ19" s="134" t="s">
        <v>247</v>
      </c>
      <c r="AR19" s="134" t="s">
        <v>247</v>
      </c>
      <c r="AS19" s="134" t="s">
        <v>296</v>
      </c>
      <c r="AT19" s="135" t="s">
        <v>296</v>
      </c>
      <c r="AV19" s="6" t="s">
        <v>148</v>
      </c>
      <c r="AW19" s="134" t="s">
        <v>296</v>
      </c>
      <c r="AX19" s="134" t="s">
        <v>247</v>
      </c>
      <c r="AY19" s="134" t="s">
        <v>247</v>
      </c>
      <c r="AZ19" s="134" t="s">
        <v>247</v>
      </c>
      <c r="BA19" s="134" t="s">
        <v>247</v>
      </c>
      <c r="BB19" s="134" t="s">
        <v>296</v>
      </c>
      <c r="BC19" s="135" t="s">
        <v>296</v>
      </c>
    </row>
    <row r="20" spans="1:55" ht="15.75">
      <c r="A20" s="75" t="s">
        <v>149</v>
      </c>
      <c r="C20" s="6" t="s">
        <v>149</v>
      </c>
      <c r="D20" s="134" t="s">
        <v>296</v>
      </c>
      <c r="E20" s="134" t="s">
        <v>296</v>
      </c>
      <c r="F20" s="134" t="s">
        <v>247</v>
      </c>
      <c r="G20" s="134" t="s">
        <v>247</v>
      </c>
      <c r="H20" s="134" t="s">
        <v>247</v>
      </c>
      <c r="I20" s="136">
        <v>32.510498046875</v>
      </c>
      <c r="J20" s="135" t="s">
        <v>296</v>
      </c>
      <c r="L20" s="6" t="s">
        <v>149</v>
      </c>
      <c r="M20" s="134" t="s">
        <v>247</v>
      </c>
      <c r="N20" s="134" t="s">
        <v>296</v>
      </c>
      <c r="O20" s="134" t="s">
        <v>247</v>
      </c>
      <c r="P20" s="134" t="s">
        <v>247</v>
      </c>
      <c r="Q20" s="134" t="s">
        <v>247</v>
      </c>
      <c r="R20" s="134" t="s">
        <v>296</v>
      </c>
      <c r="S20" s="135" t="s">
        <v>296</v>
      </c>
      <c r="U20" s="6" t="s">
        <v>149</v>
      </c>
      <c r="V20" s="134" t="s">
        <v>247</v>
      </c>
      <c r="W20" s="134" t="s">
        <v>296</v>
      </c>
      <c r="X20" s="134" t="s">
        <v>247</v>
      </c>
      <c r="Y20" s="134" t="s">
        <v>247</v>
      </c>
      <c r="Z20" s="134" t="s">
        <v>247</v>
      </c>
      <c r="AA20" s="134" t="s">
        <v>296</v>
      </c>
      <c r="AB20" s="135" t="s">
        <v>296</v>
      </c>
      <c r="AD20" s="6" t="s">
        <v>149</v>
      </c>
      <c r="AE20" s="134" t="s">
        <v>247</v>
      </c>
      <c r="AF20" s="134" t="s">
        <v>296</v>
      </c>
      <c r="AG20" s="134" t="s">
        <v>247</v>
      </c>
      <c r="AH20" s="134" t="s">
        <v>247</v>
      </c>
      <c r="AI20" s="134" t="s">
        <v>247</v>
      </c>
      <c r="AJ20" s="134" t="s">
        <v>296</v>
      </c>
      <c r="AK20" s="135" t="s">
        <v>296</v>
      </c>
      <c r="AM20" s="6" t="s">
        <v>149</v>
      </c>
      <c r="AN20" s="134" t="s">
        <v>247</v>
      </c>
      <c r="AO20" s="134" t="s">
        <v>296</v>
      </c>
      <c r="AP20" s="134" t="s">
        <v>247</v>
      </c>
      <c r="AQ20" s="134" t="s">
        <v>247</v>
      </c>
      <c r="AR20" s="134" t="s">
        <v>247</v>
      </c>
      <c r="AS20" s="134" t="s">
        <v>296</v>
      </c>
      <c r="AT20" s="135" t="s">
        <v>296</v>
      </c>
      <c r="AV20" s="6" t="s">
        <v>149</v>
      </c>
      <c r="AW20" s="134" t="s">
        <v>296</v>
      </c>
      <c r="AX20" s="134" t="s">
        <v>296</v>
      </c>
      <c r="AY20" s="134" t="s">
        <v>247</v>
      </c>
      <c r="AZ20" s="134" t="s">
        <v>247</v>
      </c>
      <c r="BA20" s="134" t="s">
        <v>247</v>
      </c>
      <c r="BB20" s="134" t="s">
        <v>296</v>
      </c>
      <c r="BC20" s="135" t="s">
        <v>296</v>
      </c>
    </row>
    <row r="21" spans="1:55" ht="15.75">
      <c r="A21" s="75" t="s">
        <v>150</v>
      </c>
      <c r="C21" s="6" t="s">
        <v>150</v>
      </c>
      <c r="D21" s="134" t="s">
        <v>296</v>
      </c>
      <c r="E21" s="136">
        <v>68.75814056396484</v>
      </c>
      <c r="F21" s="134" t="s">
        <v>247</v>
      </c>
      <c r="G21" s="134" t="s">
        <v>247</v>
      </c>
      <c r="H21" s="134" t="s">
        <v>247</v>
      </c>
      <c r="I21" s="134" t="s">
        <v>297</v>
      </c>
      <c r="J21" s="137">
        <v>29.627273559570312</v>
      </c>
      <c r="L21" s="6" t="s">
        <v>150</v>
      </c>
      <c r="M21" s="134" t="s">
        <v>247</v>
      </c>
      <c r="N21" s="134" t="s">
        <v>296</v>
      </c>
      <c r="O21" s="134" t="s">
        <v>247</v>
      </c>
      <c r="P21" s="134" t="s">
        <v>247</v>
      </c>
      <c r="Q21" s="134" t="s">
        <v>247</v>
      </c>
      <c r="R21" s="134" t="s">
        <v>296</v>
      </c>
      <c r="S21" s="135" t="s">
        <v>296</v>
      </c>
      <c r="U21" s="6" t="s">
        <v>150</v>
      </c>
      <c r="V21" s="134" t="s">
        <v>247</v>
      </c>
      <c r="W21" s="134" t="s">
        <v>296</v>
      </c>
      <c r="X21" s="134" t="s">
        <v>247</v>
      </c>
      <c r="Y21" s="134" t="s">
        <v>247</v>
      </c>
      <c r="Z21" s="134" t="s">
        <v>247</v>
      </c>
      <c r="AA21" s="134" t="s">
        <v>296</v>
      </c>
      <c r="AB21" s="135" t="s">
        <v>296</v>
      </c>
      <c r="AD21" s="6" t="s">
        <v>150</v>
      </c>
      <c r="AE21" s="134" t="s">
        <v>247</v>
      </c>
      <c r="AF21" s="134" t="s">
        <v>296</v>
      </c>
      <c r="AG21" s="134" t="s">
        <v>247</v>
      </c>
      <c r="AH21" s="134" t="s">
        <v>247</v>
      </c>
      <c r="AI21" s="134" t="s">
        <v>247</v>
      </c>
      <c r="AJ21" s="134" t="s">
        <v>296</v>
      </c>
      <c r="AK21" s="135" t="s">
        <v>296</v>
      </c>
      <c r="AM21" s="6" t="s">
        <v>150</v>
      </c>
      <c r="AN21" s="134" t="s">
        <v>247</v>
      </c>
      <c r="AO21" s="134" t="s">
        <v>296</v>
      </c>
      <c r="AP21" s="134" t="s">
        <v>247</v>
      </c>
      <c r="AQ21" s="134" t="s">
        <v>247</v>
      </c>
      <c r="AR21" s="134" t="s">
        <v>247</v>
      </c>
      <c r="AS21" s="134" t="s">
        <v>296</v>
      </c>
      <c r="AT21" s="135" t="s">
        <v>296</v>
      </c>
      <c r="AV21" s="6" t="s">
        <v>150</v>
      </c>
      <c r="AW21" s="134" t="s">
        <v>296</v>
      </c>
      <c r="AX21" s="134" t="s">
        <v>296</v>
      </c>
      <c r="AY21" s="134" t="s">
        <v>247</v>
      </c>
      <c r="AZ21" s="134" t="s">
        <v>247</v>
      </c>
      <c r="BA21" s="134" t="s">
        <v>247</v>
      </c>
      <c r="BB21" s="134" t="s">
        <v>296</v>
      </c>
      <c r="BC21" s="135" t="s">
        <v>296</v>
      </c>
    </row>
    <row r="22" spans="1:55" ht="15.75">
      <c r="A22" s="75" t="s">
        <v>156</v>
      </c>
      <c r="C22" s="6" t="s">
        <v>156</v>
      </c>
      <c r="D22" s="134" t="s">
        <v>296</v>
      </c>
      <c r="E22" s="134" t="s">
        <v>297</v>
      </c>
      <c r="F22" s="134" t="s">
        <v>296</v>
      </c>
      <c r="G22" s="134" t="s">
        <v>247</v>
      </c>
      <c r="H22" s="134" t="s">
        <v>247</v>
      </c>
      <c r="I22" s="134" t="s">
        <v>297</v>
      </c>
      <c r="J22" s="135" t="s">
        <v>297</v>
      </c>
      <c r="L22" s="6" t="s">
        <v>156</v>
      </c>
      <c r="M22" s="134" t="s">
        <v>247</v>
      </c>
      <c r="N22" s="134" t="s">
        <v>296</v>
      </c>
      <c r="O22" s="134" t="s">
        <v>296</v>
      </c>
      <c r="P22" s="134" t="s">
        <v>247</v>
      </c>
      <c r="Q22" s="134" t="s">
        <v>247</v>
      </c>
      <c r="R22" s="134" t="s">
        <v>296</v>
      </c>
      <c r="S22" s="135" t="s">
        <v>296</v>
      </c>
      <c r="U22" s="6" t="s">
        <v>156</v>
      </c>
      <c r="V22" s="134" t="s">
        <v>247</v>
      </c>
      <c r="W22" s="134" t="s">
        <v>296</v>
      </c>
      <c r="X22" s="134" t="s">
        <v>296</v>
      </c>
      <c r="Y22" s="134" t="s">
        <v>247</v>
      </c>
      <c r="Z22" s="134" t="s">
        <v>247</v>
      </c>
      <c r="AA22" s="134" t="s">
        <v>296</v>
      </c>
      <c r="AB22" s="135" t="s">
        <v>296</v>
      </c>
      <c r="AD22" s="6" t="s">
        <v>156</v>
      </c>
      <c r="AE22" s="134" t="s">
        <v>247</v>
      </c>
      <c r="AF22" s="134" t="s">
        <v>296</v>
      </c>
      <c r="AG22" s="134" t="s">
        <v>296</v>
      </c>
      <c r="AH22" s="134" t="s">
        <v>247</v>
      </c>
      <c r="AI22" s="134" t="s">
        <v>247</v>
      </c>
      <c r="AJ22" s="134" t="s">
        <v>296</v>
      </c>
      <c r="AK22" s="135" t="s">
        <v>296</v>
      </c>
      <c r="AM22" s="6" t="s">
        <v>156</v>
      </c>
      <c r="AN22" s="134" t="s">
        <v>247</v>
      </c>
      <c r="AO22" s="134" t="s">
        <v>296</v>
      </c>
      <c r="AP22" s="134" t="s">
        <v>296</v>
      </c>
      <c r="AQ22" s="134" t="s">
        <v>247</v>
      </c>
      <c r="AR22" s="134" t="s">
        <v>247</v>
      </c>
      <c r="AS22" s="134" t="s">
        <v>296</v>
      </c>
      <c r="AT22" s="135" t="s">
        <v>296</v>
      </c>
      <c r="AV22" s="6" t="s">
        <v>156</v>
      </c>
      <c r="AW22" s="134" t="s">
        <v>296</v>
      </c>
      <c r="AX22" s="134" t="s">
        <v>296</v>
      </c>
      <c r="AY22" s="134" t="s">
        <v>296</v>
      </c>
      <c r="AZ22" s="134" t="s">
        <v>247</v>
      </c>
      <c r="BA22" s="134" t="s">
        <v>247</v>
      </c>
      <c r="BB22" s="136">
        <v>46.5756950378418</v>
      </c>
      <c r="BC22" s="135" t="s">
        <v>296</v>
      </c>
    </row>
    <row r="23" spans="1:55" ht="15.75">
      <c r="A23" s="75" t="s">
        <v>157</v>
      </c>
      <c r="C23" s="6" t="s">
        <v>157</v>
      </c>
      <c r="D23" s="134" t="s">
        <v>296</v>
      </c>
      <c r="E23" s="134" t="s">
        <v>297</v>
      </c>
      <c r="F23" s="136">
        <v>59.33122253417969</v>
      </c>
      <c r="G23" s="134" t="s">
        <v>247</v>
      </c>
      <c r="H23" s="134" t="s">
        <v>247</v>
      </c>
      <c r="I23" s="134" t="s">
        <v>297</v>
      </c>
      <c r="J23" s="135" t="s">
        <v>297</v>
      </c>
      <c r="L23" s="6" t="s">
        <v>157</v>
      </c>
      <c r="M23" s="134" t="s">
        <v>247</v>
      </c>
      <c r="N23" s="134" t="s">
        <v>296</v>
      </c>
      <c r="O23" s="134" t="s">
        <v>296</v>
      </c>
      <c r="P23" s="134" t="s">
        <v>247</v>
      </c>
      <c r="Q23" s="134" t="s">
        <v>247</v>
      </c>
      <c r="R23" s="134" t="s">
        <v>296</v>
      </c>
      <c r="S23" s="135" t="s">
        <v>296</v>
      </c>
      <c r="U23" s="6" t="s">
        <v>157</v>
      </c>
      <c r="V23" s="134" t="s">
        <v>247</v>
      </c>
      <c r="W23" s="134" t="s">
        <v>296</v>
      </c>
      <c r="X23" s="134" t="s">
        <v>296</v>
      </c>
      <c r="Y23" s="134" t="s">
        <v>247</v>
      </c>
      <c r="Z23" s="134" t="s">
        <v>247</v>
      </c>
      <c r="AA23" s="134" t="s">
        <v>296</v>
      </c>
      <c r="AB23" s="135" t="s">
        <v>296</v>
      </c>
      <c r="AD23" s="6" t="s">
        <v>157</v>
      </c>
      <c r="AE23" s="134" t="s">
        <v>247</v>
      </c>
      <c r="AF23" s="134" t="s">
        <v>296</v>
      </c>
      <c r="AG23" s="134" t="s">
        <v>296</v>
      </c>
      <c r="AH23" s="134" t="s">
        <v>247</v>
      </c>
      <c r="AI23" s="134" t="s">
        <v>247</v>
      </c>
      <c r="AJ23" s="134" t="s">
        <v>296</v>
      </c>
      <c r="AK23" s="135" t="s">
        <v>296</v>
      </c>
      <c r="AM23" s="6" t="s">
        <v>157</v>
      </c>
      <c r="AN23" s="134" t="s">
        <v>247</v>
      </c>
      <c r="AO23" s="134" t="s">
        <v>296</v>
      </c>
      <c r="AP23" s="134" t="s">
        <v>296</v>
      </c>
      <c r="AQ23" s="134" t="s">
        <v>247</v>
      </c>
      <c r="AR23" s="134" t="s">
        <v>247</v>
      </c>
      <c r="AS23" s="134" t="s">
        <v>296</v>
      </c>
      <c r="AT23" s="135" t="s">
        <v>296</v>
      </c>
      <c r="AV23" s="6" t="s">
        <v>157</v>
      </c>
      <c r="AW23" s="134" t="s">
        <v>296</v>
      </c>
      <c r="AX23" s="134" t="s">
        <v>296</v>
      </c>
      <c r="AY23" s="134" t="s">
        <v>296</v>
      </c>
      <c r="AZ23" s="134" t="s">
        <v>247</v>
      </c>
      <c r="BA23" s="134" t="s">
        <v>247</v>
      </c>
      <c r="BB23" s="134" t="s">
        <v>297</v>
      </c>
      <c r="BC23" s="137">
        <v>43.540504455566406</v>
      </c>
    </row>
    <row r="24" spans="1:55" ht="15.75">
      <c r="A24" s="75" t="s">
        <v>158</v>
      </c>
      <c r="C24" s="6" t="s">
        <v>158</v>
      </c>
      <c r="D24" s="134" t="s">
        <v>296</v>
      </c>
      <c r="E24" s="134" t="s">
        <v>297</v>
      </c>
      <c r="F24" s="134" t="s">
        <v>297</v>
      </c>
      <c r="G24" s="134" t="s">
        <v>296</v>
      </c>
      <c r="H24" s="134" t="s">
        <v>247</v>
      </c>
      <c r="I24" s="134" t="s">
        <v>297</v>
      </c>
      <c r="J24" s="135" t="s">
        <v>297</v>
      </c>
      <c r="L24" s="6" t="s">
        <v>158</v>
      </c>
      <c r="M24" s="134" t="s">
        <v>247</v>
      </c>
      <c r="N24" s="134" t="s">
        <v>296</v>
      </c>
      <c r="O24" s="134" t="s">
        <v>296</v>
      </c>
      <c r="P24" s="134" t="s">
        <v>296</v>
      </c>
      <c r="Q24" s="134" t="s">
        <v>247</v>
      </c>
      <c r="R24" s="134" t="s">
        <v>296</v>
      </c>
      <c r="S24" s="135" t="s">
        <v>296</v>
      </c>
      <c r="U24" s="6" t="s">
        <v>158</v>
      </c>
      <c r="V24" s="134" t="s">
        <v>247</v>
      </c>
      <c r="W24" s="134" t="s">
        <v>296</v>
      </c>
      <c r="X24" s="134" t="s">
        <v>296</v>
      </c>
      <c r="Y24" s="134" t="s">
        <v>296</v>
      </c>
      <c r="Z24" s="134" t="s">
        <v>247</v>
      </c>
      <c r="AA24" s="134" t="s">
        <v>296</v>
      </c>
      <c r="AB24" s="135" t="s">
        <v>296</v>
      </c>
      <c r="AD24" s="6" t="s">
        <v>158</v>
      </c>
      <c r="AE24" s="134" t="s">
        <v>247</v>
      </c>
      <c r="AF24" s="134" t="s">
        <v>296</v>
      </c>
      <c r="AG24" s="134" t="s">
        <v>296</v>
      </c>
      <c r="AH24" s="134" t="s">
        <v>296</v>
      </c>
      <c r="AI24" s="134" t="s">
        <v>247</v>
      </c>
      <c r="AJ24" s="134" t="s">
        <v>296</v>
      </c>
      <c r="AK24" s="135" t="s">
        <v>296</v>
      </c>
      <c r="AM24" s="6" t="s">
        <v>158</v>
      </c>
      <c r="AN24" s="134" t="s">
        <v>247</v>
      </c>
      <c r="AO24" s="134" t="s">
        <v>296</v>
      </c>
      <c r="AP24" s="134" t="s">
        <v>296</v>
      </c>
      <c r="AQ24" s="134" t="s">
        <v>296</v>
      </c>
      <c r="AR24" s="134" t="s">
        <v>247</v>
      </c>
      <c r="AS24" s="134" t="s">
        <v>296</v>
      </c>
      <c r="AT24" s="135" t="s">
        <v>296</v>
      </c>
      <c r="AV24" s="6" t="s">
        <v>158</v>
      </c>
      <c r="AW24" s="134" t="s">
        <v>296</v>
      </c>
      <c r="AX24" s="136">
        <v>50.357322692871094</v>
      </c>
      <c r="AY24" s="134" t="s">
        <v>296</v>
      </c>
      <c r="AZ24" s="134" t="s">
        <v>296</v>
      </c>
      <c r="BA24" s="134" t="s">
        <v>247</v>
      </c>
      <c r="BB24" s="134" t="s">
        <v>297</v>
      </c>
      <c r="BC24" s="135" t="s">
        <v>297</v>
      </c>
    </row>
    <row r="25" spans="1:55" ht="15.75">
      <c r="A25" s="75" t="s">
        <v>159</v>
      </c>
      <c r="C25" s="6" t="s">
        <v>159</v>
      </c>
      <c r="D25" s="134" t="s">
        <v>296</v>
      </c>
      <c r="E25" s="134" t="s">
        <v>297</v>
      </c>
      <c r="F25" s="134" t="s">
        <v>297</v>
      </c>
      <c r="G25" s="136">
        <v>85.95503997802734</v>
      </c>
      <c r="H25" s="134" t="s">
        <v>247</v>
      </c>
      <c r="I25" s="136">
        <v>85.03903198242188</v>
      </c>
      <c r="J25" s="137">
        <v>81.6956787109375</v>
      </c>
      <c r="L25" s="6" t="s">
        <v>159</v>
      </c>
      <c r="M25" s="134" t="s">
        <v>247</v>
      </c>
      <c r="N25" s="134" t="s">
        <v>296</v>
      </c>
      <c r="O25" s="134" t="s">
        <v>296</v>
      </c>
      <c r="P25" s="134" t="s">
        <v>296</v>
      </c>
      <c r="Q25" s="134" t="s">
        <v>247</v>
      </c>
      <c r="R25" s="134" t="s">
        <v>296</v>
      </c>
      <c r="S25" s="135" t="s">
        <v>296</v>
      </c>
      <c r="U25" s="6" t="s">
        <v>159</v>
      </c>
      <c r="V25" s="134" t="s">
        <v>247</v>
      </c>
      <c r="W25" s="134" t="s">
        <v>296</v>
      </c>
      <c r="X25" s="134" t="s">
        <v>296</v>
      </c>
      <c r="Y25" s="134" t="s">
        <v>296</v>
      </c>
      <c r="Z25" s="134" t="s">
        <v>247</v>
      </c>
      <c r="AA25" s="134" t="s">
        <v>296</v>
      </c>
      <c r="AB25" s="135" t="s">
        <v>296</v>
      </c>
      <c r="AD25" s="6" t="s">
        <v>159</v>
      </c>
      <c r="AE25" s="134" t="s">
        <v>247</v>
      </c>
      <c r="AF25" s="134" t="s">
        <v>296</v>
      </c>
      <c r="AG25" s="134" t="s">
        <v>296</v>
      </c>
      <c r="AH25" s="134" t="s">
        <v>296</v>
      </c>
      <c r="AI25" s="134" t="s">
        <v>247</v>
      </c>
      <c r="AJ25" s="134" t="s">
        <v>296</v>
      </c>
      <c r="AK25" s="135" t="s">
        <v>296</v>
      </c>
      <c r="AM25" s="6" t="s">
        <v>159</v>
      </c>
      <c r="AN25" s="134" t="s">
        <v>247</v>
      </c>
      <c r="AO25" s="134" t="s">
        <v>296</v>
      </c>
      <c r="AP25" s="134" t="s">
        <v>296</v>
      </c>
      <c r="AQ25" s="134" t="s">
        <v>296</v>
      </c>
      <c r="AR25" s="134" t="s">
        <v>247</v>
      </c>
      <c r="AS25" s="134" t="s">
        <v>296</v>
      </c>
      <c r="AT25" s="135" t="s">
        <v>296</v>
      </c>
      <c r="AV25" s="6" t="s">
        <v>159</v>
      </c>
      <c r="AW25" s="134" t="s">
        <v>296</v>
      </c>
      <c r="AX25" s="134" t="s">
        <v>297</v>
      </c>
      <c r="AY25" s="136">
        <v>90.40304565429688</v>
      </c>
      <c r="AZ25" s="134" t="s">
        <v>296</v>
      </c>
      <c r="BA25" s="134" t="s">
        <v>247</v>
      </c>
      <c r="BB25" s="136">
        <v>83.83811950683594</v>
      </c>
      <c r="BC25" s="137">
        <v>81.37569427490234</v>
      </c>
    </row>
    <row r="26" spans="1:55" ht="15.75">
      <c r="A26" s="75" t="s">
        <v>151</v>
      </c>
      <c r="C26" s="6" t="s">
        <v>151</v>
      </c>
      <c r="D26" s="134" t="s">
        <v>296</v>
      </c>
      <c r="E26" s="134" t="s">
        <v>297</v>
      </c>
      <c r="F26" s="134" t="s">
        <v>297</v>
      </c>
      <c r="G26" s="134" t="s">
        <v>297</v>
      </c>
      <c r="H26" s="134" t="s">
        <v>247</v>
      </c>
      <c r="I26" s="134" t="s">
        <v>297</v>
      </c>
      <c r="J26" s="135" t="s">
        <v>297</v>
      </c>
      <c r="L26" s="6" t="s">
        <v>151</v>
      </c>
      <c r="M26" s="134" t="s">
        <v>247</v>
      </c>
      <c r="N26" s="134" t="s">
        <v>296</v>
      </c>
      <c r="O26" s="134" t="s">
        <v>296</v>
      </c>
      <c r="P26" s="134" t="s">
        <v>296</v>
      </c>
      <c r="Q26" s="134" t="s">
        <v>247</v>
      </c>
      <c r="R26" s="134" t="s">
        <v>296</v>
      </c>
      <c r="S26" s="135" t="s">
        <v>296</v>
      </c>
      <c r="U26" s="6" t="s">
        <v>151</v>
      </c>
      <c r="V26" s="134" t="s">
        <v>247</v>
      </c>
      <c r="W26" s="134" t="s">
        <v>296</v>
      </c>
      <c r="X26" s="134" t="s">
        <v>296</v>
      </c>
      <c r="Y26" s="134" t="s">
        <v>296</v>
      </c>
      <c r="Z26" s="134" t="s">
        <v>247</v>
      </c>
      <c r="AA26" s="134" t="s">
        <v>296</v>
      </c>
      <c r="AB26" s="135" t="s">
        <v>296</v>
      </c>
      <c r="AD26" s="6" t="s">
        <v>151</v>
      </c>
      <c r="AE26" s="134" t="s">
        <v>247</v>
      </c>
      <c r="AF26" s="134" t="s">
        <v>296</v>
      </c>
      <c r="AG26" s="134" t="s">
        <v>296</v>
      </c>
      <c r="AH26" s="134" t="s">
        <v>296</v>
      </c>
      <c r="AI26" s="134" t="s">
        <v>247</v>
      </c>
      <c r="AJ26" s="134" t="s">
        <v>296</v>
      </c>
      <c r="AK26" s="135" t="s">
        <v>296</v>
      </c>
      <c r="AM26" s="6" t="s">
        <v>151</v>
      </c>
      <c r="AN26" s="134" t="s">
        <v>247</v>
      </c>
      <c r="AO26" s="134" t="s">
        <v>296</v>
      </c>
      <c r="AP26" s="134" t="s">
        <v>296</v>
      </c>
      <c r="AQ26" s="134" t="s">
        <v>296</v>
      </c>
      <c r="AR26" s="134" t="s">
        <v>247</v>
      </c>
      <c r="AS26" s="134" t="s">
        <v>296</v>
      </c>
      <c r="AT26" s="135" t="s">
        <v>296</v>
      </c>
      <c r="AV26" s="6" t="s">
        <v>151</v>
      </c>
      <c r="AW26" s="134" t="s">
        <v>296</v>
      </c>
      <c r="AX26" s="134" t="s">
        <v>297</v>
      </c>
      <c r="AY26" s="134" t="s">
        <v>297</v>
      </c>
      <c r="AZ26" s="136">
        <v>85.44804382324219</v>
      </c>
      <c r="BA26" s="134" t="s">
        <v>247</v>
      </c>
      <c r="BB26" s="134" t="s">
        <v>297</v>
      </c>
      <c r="BC26" s="135" t="s">
        <v>297</v>
      </c>
    </row>
    <row r="27" spans="1:55" ht="15.75">
      <c r="A27" s="75" t="s">
        <v>152</v>
      </c>
      <c r="C27" s="6" t="s">
        <v>152</v>
      </c>
      <c r="D27" s="134" t="s">
        <v>296</v>
      </c>
      <c r="E27" s="134" t="s">
        <v>297</v>
      </c>
      <c r="F27" s="136">
        <v>87.1419677734375</v>
      </c>
      <c r="G27" s="134" t="s">
        <v>297</v>
      </c>
      <c r="H27" s="134" t="s">
        <v>296</v>
      </c>
      <c r="I27" s="136">
        <v>86.90772247314453</v>
      </c>
      <c r="J27" s="137">
        <v>88.4552230834961</v>
      </c>
      <c r="L27" s="6" t="s">
        <v>152</v>
      </c>
      <c r="M27" s="134" t="s">
        <v>247</v>
      </c>
      <c r="N27" s="134" t="s">
        <v>296</v>
      </c>
      <c r="O27" s="134" t="s">
        <v>296</v>
      </c>
      <c r="P27" s="134" t="s">
        <v>296</v>
      </c>
      <c r="Q27" s="134" t="s">
        <v>296</v>
      </c>
      <c r="R27" s="136">
        <v>74.02902221679688</v>
      </c>
      <c r="S27" s="137">
        <v>74.02902221679688</v>
      </c>
      <c r="U27" s="6" t="s">
        <v>152</v>
      </c>
      <c r="V27" s="134" t="s">
        <v>247</v>
      </c>
      <c r="W27" s="134" t="s">
        <v>296</v>
      </c>
      <c r="X27" s="134" t="s">
        <v>296</v>
      </c>
      <c r="Y27" s="134" t="s">
        <v>296</v>
      </c>
      <c r="Z27" s="134" t="s">
        <v>296</v>
      </c>
      <c r="AA27" s="134" t="s">
        <v>296</v>
      </c>
      <c r="AB27" s="135" t="s">
        <v>296</v>
      </c>
      <c r="AD27" s="6" t="s">
        <v>152</v>
      </c>
      <c r="AE27" s="134" t="s">
        <v>247</v>
      </c>
      <c r="AF27" s="134" t="s">
        <v>296</v>
      </c>
      <c r="AG27" s="134" t="s">
        <v>296</v>
      </c>
      <c r="AH27" s="134" t="s">
        <v>296</v>
      </c>
      <c r="AI27" s="134" t="s">
        <v>296</v>
      </c>
      <c r="AJ27" s="134" t="s">
        <v>296</v>
      </c>
      <c r="AK27" s="135" t="s">
        <v>296</v>
      </c>
      <c r="AM27" s="6" t="s">
        <v>152</v>
      </c>
      <c r="AN27" s="134" t="s">
        <v>247</v>
      </c>
      <c r="AO27" s="134" t="s">
        <v>296</v>
      </c>
      <c r="AP27" s="134" t="s">
        <v>296</v>
      </c>
      <c r="AQ27" s="134" t="s">
        <v>296</v>
      </c>
      <c r="AR27" s="134" t="s">
        <v>296</v>
      </c>
      <c r="AS27" s="134" t="s">
        <v>296</v>
      </c>
      <c r="AT27" s="135" t="s">
        <v>296</v>
      </c>
      <c r="AV27" s="6" t="s">
        <v>152</v>
      </c>
      <c r="AW27" s="134" t="s">
        <v>296</v>
      </c>
      <c r="AX27" s="134" t="s">
        <v>297</v>
      </c>
      <c r="AY27" s="134" t="s">
        <v>297</v>
      </c>
      <c r="AZ27" s="134" t="s">
        <v>297</v>
      </c>
      <c r="BA27" s="134" t="s">
        <v>296</v>
      </c>
      <c r="BB27" s="134">
        <v>89.98369598388672</v>
      </c>
      <c r="BC27" s="135">
        <v>91.03536987304688</v>
      </c>
    </row>
    <row r="28" spans="1:55" ht="15.75">
      <c r="A28" s="75" t="s">
        <v>153</v>
      </c>
      <c r="C28" s="6" t="s">
        <v>153</v>
      </c>
      <c r="D28" s="134" t="s">
        <v>296</v>
      </c>
      <c r="E28" s="134" t="s">
        <v>297</v>
      </c>
      <c r="F28" s="134" t="s">
        <v>297</v>
      </c>
      <c r="G28" s="136">
        <v>106.36282348632812</v>
      </c>
      <c r="H28" s="136">
        <v>72.98277282714844</v>
      </c>
      <c r="I28" s="136">
        <v>127.33116149902344</v>
      </c>
      <c r="J28" s="135">
        <v>127.58255767822266</v>
      </c>
      <c r="L28" s="6" t="s">
        <v>153</v>
      </c>
      <c r="M28" s="134" t="s">
        <v>247</v>
      </c>
      <c r="N28" s="134" t="s">
        <v>296</v>
      </c>
      <c r="O28" s="134" t="s">
        <v>296</v>
      </c>
      <c r="P28" s="134" t="s">
        <v>296</v>
      </c>
      <c r="Q28" s="134" t="s">
        <v>296</v>
      </c>
      <c r="R28" s="134" t="s">
        <v>297</v>
      </c>
      <c r="S28" s="135" t="s">
        <v>297</v>
      </c>
      <c r="U28" s="6" t="s">
        <v>153</v>
      </c>
      <c r="V28" s="134" t="s">
        <v>247</v>
      </c>
      <c r="W28" s="134" t="s">
        <v>296</v>
      </c>
      <c r="X28" s="134" t="s">
        <v>296</v>
      </c>
      <c r="Y28" s="134" t="s">
        <v>296</v>
      </c>
      <c r="Z28" s="134" t="s">
        <v>296</v>
      </c>
      <c r="AA28" s="134" t="s">
        <v>296</v>
      </c>
      <c r="AB28" s="135" t="s">
        <v>296</v>
      </c>
      <c r="AD28" s="6" t="s">
        <v>153</v>
      </c>
      <c r="AE28" s="134" t="s">
        <v>247</v>
      </c>
      <c r="AF28" s="134" t="s">
        <v>296</v>
      </c>
      <c r="AG28" s="134" t="s">
        <v>296</v>
      </c>
      <c r="AH28" s="134" t="s">
        <v>296</v>
      </c>
      <c r="AI28" s="134" t="s">
        <v>296</v>
      </c>
      <c r="AJ28" s="134" t="s">
        <v>296</v>
      </c>
      <c r="AK28" s="135" t="s">
        <v>296</v>
      </c>
      <c r="AM28" s="6" t="s">
        <v>153</v>
      </c>
      <c r="AN28" s="134" t="s">
        <v>247</v>
      </c>
      <c r="AO28" s="134" t="s">
        <v>296</v>
      </c>
      <c r="AP28" s="134" t="s">
        <v>296</v>
      </c>
      <c r="AQ28" s="134" t="s">
        <v>296</v>
      </c>
      <c r="AR28" s="134" t="s">
        <v>296</v>
      </c>
      <c r="AS28" s="134" t="s">
        <v>296</v>
      </c>
      <c r="AT28" s="135" t="s">
        <v>296</v>
      </c>
      <c r="AV28" s="6" t="s">
        <v>153</v>
      </c>
      <c r="AW28" s="134" t="s">
        <v>296</v>
      </c>
      <c r="AX28" s="134" t="s">
        <v>297</v>
      </c>
      <c r="AY28" s="136">
        <v>78.19807434082031</v>
      </c>
      <c r="AZ28" s="136">
        <v>92.61808013916016</v>
      </c>
      <c r="BA28" s="136">
        <v>69.44420623779297</v>
      </c>
      <c r="BB28" s="134">
        <v>100.37444305419922</v>
      </c>
      <c r="BC28" s="135">
        <v>101.16632080078125</v>
      </c>
    </row>
    <row r="29" spans="1:55" ht="15.75">
      <c r="A29" s="75" t="s">
        <v>154</v>
      </c>
      <c r="C29" s="6" t="s">
        <v>154</v>
      </c>
      <c r="D29" s="134" t="s">
        <v>296</v>
      </c>
      <c r="E29" s="134" t="s">
        <v>297</v>
      </c>
      <c r="F29" s="134" t="s">
        <v>297</v>
      </c>
      <c r="G29" s="134" t="s">
        <v>297</v>
      </c>
      <c r="H29" s="134" t="s">
        <v>297</v>
      </c>
      <c r="I29" s="136">
        <v>58.937889099121094</v>
      </c>
      <c r="J29" s="137">
        <v>57.4286003112793</v>
      </c>
      <c r="L29" s="6" t="s">
        <v>154</v>
      </c>
      <c r="M29" s="134" t="s">
        <v>247</v>
      </c>
      <c r="N29" s="134" t="s">
        <v>296</v>
      </c>
      <c r="O29" s="134" t="s">
        <v>296</v>
      </c>
      <c r="P29" s="134" t="s">
        <v>296</v>
      </c>
      <c r="Q29" s="134" t="s">
        <v>296</v>
      </c>
      <c r="R29" s="134" t="s">
        <v>297</v>
      </c>
      <c r="S29" s="135" t="s">
        <v>297</v>
      </c>
      <c r="U29" s="6" t="s">
        <v>154</v>
      </c>
      <c r="V29" s="134" t="s">
        <v>247</v>
      </c>
      <c r="W29" s="134" t="s">
        <v>296</v>
      </c>
      <c r="X29" s="134" t="s">
        <v>296</v>
      </c>
      <c r="Y29" s="134" t="s">
        <v>296</v>
      </c>
      <c r="Z29" s="134" t="s">
        <v>296</v>
      </c>
      <c r="AA29" s="134" t="s">
        <v>296</v>
      </c>
      <c r="AB29" s="135" t="s">
        <v>296</v>
      </c>
      <c r="AD29" s="6" t="s">
        <v>154</v>
      </c>
      <c r="AE29" s="134" t="s">
        <v>247</v>
      </c>
      <c r="AF29" s="134" t="s">
        <v>296</v>
      </c>
      <c r="AG29" s="134" t="s">
        <v>296</v>
      </c>
      <c r="AH29" s="134" t="s">
        <v>296</v>
      </c>
      <c r="AI29" s="134" t="s">
        <v>296</v>
      </c>
      <c r="AJ29" s="134" t="s">
        <v>296</v>
      </c>
      <c r="AK29" s="135" t="s">
        <v>296</v>
      </c>
      <c r="AM29" s="6" t="s">
        <v>154</v>
      </c>
      <c r="AN29" s="134" t="s">
        <v>247</v>
      </c>
      <c r="AO29" s="134" t="s">
        <v>296</v>
      </c>
      <c r="AP29" s="134" t="s">
        <v>296</v>
      </c>
      <c r="AQ29" s="134" t="s">
        <v>296</v>
      </c>
      <c r="AR29" s="134" t="s">
        <v>296</v>
      </c>
      <c r="AS29" s="134" t="s">
        <v>296</v>
      </c>
      <c r="AT29" s="135" t="s">
        <v>296</v>
      </c>
      <c r="AV29" s="6" t="s">
        <v>154</v>
      </c>
      <c r="AW29" s="134" t="s">
        <v>296</v>
      </c>
      <c r="AX29" s="134" t="s">
        <v>297</v>
      </c>
      <c r="AY29" s="134" t="s">
        <v>297</v>
      </c>
      <c r="AZ29" s="134" t="s">
        <v>297</v>
      </c>
      <c r="BA29" s="134" t="s">
        <v>297</v>
      </c>
      <c r="BB29" s="136">
        <v>62.42532730102539</v>
      </c>
      <c r="BC29" s="137">
        <v>61.26260757446289</v>
      </c>
    </row>
    <row r="30" spans="1:55" ht="15.75">
      <c r="A30" s="75" t="s">
        <v>11</v>
      </c>
      <c r="C30" s="6" t="s">
        <v>11</v>
      </c>
      <c r="D30" s="136">
        <v>46.36060333251953</v>
      </c>
      <c r="E30" s="134" t="s">
        <v>297</v>
      </c>
      <c r="F30" s="134" t="s">
        <v>297</v>
      </c>
      <c r="G30" s="134" t="s">
        <v>297</v>
      </c>
      <c r="H30" s="134" t="s">
        <v>297</v>
      </c>
      <c r="I30" s="134" t="s">
        <v>297</v>
      </c>
      <c r="J30" s="135" t="s">
        <v>297</v>
      </c>
      <c r="L30" s="6" t="s">
        <v>11</v>
      </c>
      <c r="M30" s="134" t="s">
        <v>247</v>
      </c>
      <c r="N30" s="136">
        <v>0</v>
      </c>
      <c r="O30" s="136">
        <v>115.11648559570312</v>
      </c>
      <c r="P30" s="136">
        <v>67.34661102294922</v>
      </c>
      <c r="Q30" s="136">
        <v>66.24024963378906</v>
      </c>
      <c r="R30" s="134" t="s">
        <v>297</v>
      </c>
      <c r="S30" s="135" t="s">
        <v>297</v>
      </c>
      <c r="U30" s="6" t="s">
        <v>11</v>
      </c>
      <c r="V30" s="134" t="s">
        <v>247</v>
      </c>
      <c r="W30" s="136">
        <v>0</v>
      </c>
      <c r="X30" s="136">
        <v>85.0018081665039</v>
      </c>
      <c r="Y30" s="136">
        <v>29.94218635559082</v>
      </c>
      <c r="Z30" s="136">
        <v>32.46768569946289</v>
      </c>
      <c r="AA30" s="136">
        <v>40.23638916015625</v>
      </c>
      <c r="AB30" s="137">
        <v>40.23638916015625</v>
      </c>
      <c r="AD30" s="6" t="s">
        <v>11</v>
      </c>
      <c r="AE30" s="134" t="s">
        <v>247</v>
      </c>
      <c r="AF30" s="136">
        <v>0</v>
      </c>
      <c r="AG30" s="136">
        <v>0</v>
      </c>
      <c r="AH30" s="136">
        <v>121.2896957397461</v>
      </c>
      <c r="AI30" s="136">
        <v>0</v>
      </c>
      <c r="AJ30" s="136">
        <v>42.46635055541992</v>
      </c>
      <c r="AK30" s="137">
        <v>42.46635055541992</v>
      </c>
      <c r="AM30" s="6" t="s">
        <v>11</v>
      </c>
      <c r="AN30" s="134" t="s">
        <v>247</v>
      </c>
      <c r="AO30" s="136">
        <v>0</v>
      </c>
      <c r="AP30" s="136">
        <v>446.2835693359375</v>
      </c>
      <c r="AQ30" s="136">
        <v>379.49053955078125</v>
      </c>
      <c r="AR30" s="136">
        <v>1366.32080078125</v>
      </c>
      <c r="AS30" s="136">
        <v>507.12945556640625</v>
      </c>
      <c r="AT30" s="137">
        <v>507.12945556640625</v>
      </c>
      <c r="AV30" s="6" t="s">
        <v>11</v>
      </c>
      <c r="AW30" s="136">
        <v>46.36060333251953</v>
      </c>
      <c r="AX30" s="134" t="s">
        <v>297</v>
      </c>
      <c r="AY30" s="134" t="s">
        <v>297</v>
      </c>
      <c r="AZ30" s="134" t="s">
        <v>297</v>
      </c>
      <c r="BA30" s="134" t="s">
        <v>297</v>
      </c>
      <c r="BB30" s="134" t="s">
        <v>297</v>
      </c>
      <c r="BC30" s="135" t="s">
        <v>297</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6">
        <v>46.36060333251953</v>
      </c>
      <c r="E33" s="134" t="s">
        <v>247</v>
      </c>
      <c r="F33" s="134" t="s">
        <v>296</v>
      </c>
      <c r="G33" s="134" t="s">
        <v>247</v>
      </c>
      <c r="H33" s="134" t="s">
        <v>247</v>
      </c>
      <c r="I33" s="134" t="s">
        <v>296</v>
      </c>
      <c r="J33" s="135" t="s">
        <v>296</v>
      </c>
      <c r="L33" s="6" t="s">
        <v>13</v>
      </c>
      <c r="M33" s="134" t="s">
        <v>247</v>
      </c>
      <c r="N33" s="136">
        <v>0</v>
      </c>
      <c r="O33" s="136">
        <v>115.11648559570312</v>
      </c>
      <c r="P33" s="136">
        <v>67.34661102294922</v>
      </c>
      <c r="Q33" s="136">
        <v>66.24024963378906</v>
      </c>
      <c r="R33" s="134" t="s">
        <v>296</v>
      </c>
      <c r="S33" s="135" t="s">
        <v>296</v>
      </c>
      <c r="U33" s="6" t="s">
        <v>13</v>
      </c>
      <c r="V33" s="134" t="s">
        <v>247</v>
      </c>
      <c r="W33" s="136">
        <v>0</v>
      </c>
      <c r="X33" s="136">
        <v>85.0018081665039</v>
      </c>
      <c r="Y33" s="136">
        <v>29.94218635559082</v>
      </c>
      <c r="Z33" s="136">
        <v>32.46768569946289</v>
      </c>
      <c r="AA33" s="136">
        <v>40.23638916015625</v>
      </c>
      <c r="AB33" s="137">
        <v>40.23638916015625</v>
      </c>
      <c r="AD33" s="6" t="s">
        <v>13</v>
      </c>
      <c r="AE33" s="134" t="s">
        <v>247</v>
      </c>
      <c r="AF33" s="136">
        <v>0</v>
      </c>
      <c r="AG33" s="136">
        <v>0</v>
      </c>
      <c r="AH33" s="136">
        <v>121.2896957397461</v>
      </c>
      <c r="AI33" s="136">
        <v>0</v>
      </c>
      <c r="AJ33" s="136">
        <v>42.46635055541992</v>
      </c>
      <c r="AK33" s="137">
        <v>42.46635055541992</v>
      </c>
      <c r="AM33" s="6" t="s">
        <v>13</v>
      </c>
      <c r="AN33" s="134" t="s">
        <v>247</v>
      </c>
      <c r="AO33" s="136">
        <v>0</v>
      </c>
      <c r="AP33" s="136">
        <v>446.2835693359375</v>
      </c>
      <c r="AQ33" s="136">
        <v>379.49053955078125</v>
      </c>
      <c r="AR33" s="136">
        <v>1366.32080078125</v>
      </c>
      <c r="AS33" s="136">
        <v>507.12945556640625</v>
      </c>
      <c r="AT33" s="137">
        <v>507.12945556640625</v>
      </c>
      <c r="AV33" s="6" t="s">
        <v>13</v>
      </c>
      <c r="AW33" s="136">
        <v>46.36060333251953</v>
      </c>
      <c r="AX33" s="134" t="s">
        <v>296</v>
      </c>
      <c r="AY33" s="134" t="s">
        <v>296</v>
      </c>
      <c r="AZ33" s="134" t="s">
        <v>247</v>
      </c>
      <c r="BA33" s="134" t="s">
        <v>247</v>
      </c>
      <c r="BB33" s="134" t="s">
        <v>296</v>
      </c>
      <c r="BC33" s="135" t="s">
        <v>296</v>
      </c>
    </row>
    <row r="34" spans="1:55" ht="15.75">
      <c r="A34" s="75" t="s">
        <v>21</v>
      </c>
      <c r="C34" s="6" t="s">
        <v>21</v>
      </c>
      <c r="D34" s="134" t="s">
        <v>297</v>
      </c>
      <c r="E34" s="134" t="s">
        <v>296</v>
      </c>
      <c r="F34" s="134" t="s">
        <v>296</v>
      </c>
      <c r="G34" s="134" t="s">
        <v>296</v>
      </c>
      <c r="H34" s="134" t="s">
        <v>296</v>
      </c>
      <c r="I34" s="134" t="s">
        <v>296</v>
      </c>
      <c r="J34" s="135" t="s">
        <v>296</v>
      </c>
      <c r="L34" s="6" t="s">
        <v>21</v>
      </c>
      <c r="M34" s="134" t="s">
        <v>247</v>
      </c>
      <c r="N34" s="134" t="s">
        <v>297</v>
      </c>
      <c r="O34" s="134" t="s">
        <v>297</v>
      </c>
      <c r="P34" s="134" t="s">
        <v>297</v>
      </c>
      <c r="Q34" s="134" t="s">
        <v>297</v>
      </c>
      <c r="R34" s="134" t="s">
        <v>296</v>
      </c>
      <c r="S34" s="135" t="s">
        <v>296</v>
      </c>
      <c r="U34" s="6" t="s">
        <v>21</v>
      </c>
      <c r="V34" s="134" t="s">
        <v>247</v>
      </c>
      <c r="W34" s="134" t="s">
        <v>297</v>
      </c>
      <c r="X34" s="134" t="s">
        <v>297</v>
      </c>
      <c r="Y34" s="134" t="s">
        <v>297</v>
      </c>
      <c r="Z34" s="134" t="s">
        <v>297</v>
      </c>
      <c r="AA34" s="134" t="s">
        <v>297</v>
      </c>
      <c r="AB34" s="135" t="s">
        <v>297</v>
      </c>
      <c r="AD34" s="6" t="s">
        <v>21</v>
      </c>
      <c r="AE34" s="134" t="s">
        <v>247</v>
      </c>
      <c r="AF34" s="134" t="s">
        <v>297</v>
      </c>
      <c r="AG34" s="134" t="s">
        <v>297</v>
      </c>
      <c r="AH34" s="134" t="s">
        <v>297</v>
      </c>
      <c r="AI34" s="134" t="s">
        <v>297</v>
      </c>
      <c r="AJ34" s="134" t="s">
        <v>297</v>
      </c>
      <c r="AK34" s="135" t="s">
        <v>297</v>
      </c>
      <c r="AM34" s="6" t="s">
        <v>21</v>
      </c>
      <c r="AN34" s="134" t="s">
        <v>247</v>
      </c>
      <c r="AO34" s="134" t="s">
        <v>297</v>
      </c>
      <c r="AP34" s="134" t="s">
        <v>297</v>
      </c>
      <c r="AQ34" s="134" t="s">
        <v>297</v>
      </c>
      <c r="AR34" s="134" t="s">
        <v>297</v>
      </c>
      <c r="AS34" s="134" t="s">
        <v>297</v>
      </c>
      <c r="AT34" s="135" t="s">
        <v>297</v>
      </c>
      <c r="AV34" s="6" t="s">
        <v>21</v>
      </c>
      <c r="AW34" s="134" t="s">
        <v>297</v>
      </c>
      <c r="AX34" s="134" t="s">
        <v>296</v>
      </c>
      <c r="AY34" s="134" t="s">
        <v>296</v>
      </c>
      <c r="AZ34" s="134" t="s">
        <v>296</v>
      </c>
      <c r="BA34" s="134" t="s">
        <v>296</v>
      </c>
      <c r="BB34" s="134" t="s">
        <v>296</v>
      </c>
      <c r="BC34" s="135" t="s">
        <v>296</v>
      </c>
    </row>
    <row r="35" spans="1:55" ht="15.75">
      <c r="A35" s="75" t="s">
        <v>22</v>
      </c>
      <c r="C35" s="6" t="s">
        <v>22</v>
      </c>
      <c r="D35" s="134" t="s">
        <v>297</v>
      </c>
      <c r="E35" s="134" t="s">
        <v>296</v>
      </c>
      <c r="F35" s="134" t="s">
        <v>296</v>
      </c>
      <c r="G35" s="134" t="s">
        <v>296</v>
      </c>
      <c r="H35" s="134" t="s">
        <v>296</v>
      </c>
      <c r="I35" s="134" t="s">
        <v>296</v>
      </c>
      <c r="J35" s="135" t="s">
        <v>296</v>
      </c>
      <c r="L35" s="6" t="s">
        <v>22</v>
      </c>
      <c r="M35" s="134" t="s">
        <v>247</v>
      </c>
      <c r="N35" s="134" t="s">
        <v>297</v>
      </c>
      <c r="O35" s="134" t="s">
        <v>297</v>
      </c>
      <c r="P35" s="134" t="s">
        <v>297</v>
      </c>
      <c r="Q35" s="134" t="s">
        <v>297</v>
      </c>
      <c r="R35" s="134" t="s">
        <v>296</v>
      </c>
      <c r="S35" s="135" t="s">
        <v>296</v>
      </c>
      <c r="U35" s="6" t="s">
        <v>22</v>
      </c>
      <c r="V35" s="134" t="s">
        <v>247</v>
      </c>
      <c r="W35" s="134" t="s">
        <v>297</v>
      </c>
      <c r="X35" s="134" t="s">
        <v>297</v>
      </c>
      <c r="Y35" s="134" t="s">
        <v>297</v>
      </c>
      <c r="Z35" s="134" t="s">
        <v>297</v>
      </c>
      <c r="AA35" s="134" t="s">
        <v>297</v>
      </c>
      <c r="AB35" s="135" t="s">
        <v>297</v>
      </c>
      <c r="AD35" s="6" t="s">
        <v>22</v>
      </c>
      <c r="AE35" s="134" t="s">
        <v>247</v>
      </c>
      <c r="AF35" s="134" t="s">
        <v>297</v>
      </c>
      <c r="AG35" s="134" t="s">
        <v>297</v>
      </c>
      <c r="AH35" s="134" t="s">
        <v>297</v>
      </c>
      <c r="AI35" s="134" t="s">
        <v>297</v>
      </c>
      <c r="AJ35" s="134" t="s">
        <v>297</v>
      </c>
      <c r="AK35" s="135" t="s">
        <v>297</v>
      </c>
      <c r="AM35" s="6" t="s">
        <v>22</v>
      </c>
      <c r="AN35" s="134" t="s">
        <v>247</v>
      </c>
      <c r="AO35" s="134" t="s">
        <v>297</v>
      </c>
      <c r="AP35" s="134" t="s">
        <v>297</v>
      </c>
      <c r="AQ35" s="134" t="s">
        <v>297</v>
      </c>
      <c r="AR35" s="134" t="s">
        <v>297</v>
      </c>
      <c r="AS35" s="134" t="s">
        <v>297</v>
      </c>
      <c r="AT35" s="135" t="s">
        <v>297</v>
      </c>
      <c r="AV35" s="6" t="s">
        <v>22</v>
      </c>
      <c r="AW35" s="134" t="s">
        <v>297</v>
      </c>
      <c r="AX35" s="134" t="s">
        <v>296</v>
      </c>
      <c r="AY35" s="134" t="s">
        <v>296</v>
      </c>
      <c r="AZ35" s="134" t="s">
        <v>296</v>
      </c>
      <c r="BA35" s="134" t="s">
        <v>296</v>
      </c>
      <c r="BB35" s="134" t="s">
        <v>296</v>
      </c>
      <c r="BC35" s="135" t="s">
        <v>296</v>
      </c>
    </row>
    <row r="36" spans="1:55" ht="15.75">
      <c r="A36" s="75" t="s">
        <v>23</v>
      </c>
      <c r="C36" s="6" t="s">
        <v>23</v>
      </c>
      <c r="D36" s="134" t="s">
        <v>297</v>
      </c>
      <c r="E36" s="134" t="s">
        <v>296</v>
      </c>
      <c r="F36" s="134" t="s">
        <v>296</v>
      </c>
      <c r="G36" s="134" t="s">
        <v>296</v>
      </c>
      <c r="H36" s="134" t="s">
        <v>296</v>
      </c>
      <c r="I36" s="136">
        <v>41.78327178955078</v>
      </c>
      <c r="J36" s="137">
        <v>41.275901794433594</v>
      </c>
      <c r="L36" s="6" t="s">
        <v>23</v>
      </c>
      <c r="M36" s="134" t="s">
        <v>247</v>
      </c>
      <c r="N36" s="134" t="s">
        <v>297</v>
      </c>
      <c r="O36" s="134" t="s">
        <v>297</v>
      </c>
      <c r="P36" s="134" t="s">
        <v>297</v>
      </c>
      <c r="Q36" s="134" t="s">
        <v>297</v>
      </c>
      <c r="R36" s="134" t="s">
        <v>296</v>
      </c>
      <c r="S36" s="135" t="s">
        <v>296</v>
      </c>
      <c r="U36" s="6" t="s">
        <v>23</v>
      </c>
      <c r="V36" s="134" t="s">
        <v>247</v>
      </c>
      <c r="W36" s="134" t="s">
        <v>297</v>
      </c>
      <c r="X36" s="134" t="s">
        <v>297</v>
      </c>
      <c r="Y36" s="134" t="s">
        <v>297</v>
      </c>
      <c r="Z36" s="134" t="s">
        <v>297</v>
      </c>
      <c r="AA36" s="134" t="s">
        <v>297</v>
      </c>
      <c r="AB36" s="135" t="s">
        <v>297</v>
      </c>
      <c r="AD36" s="6" t="s">
        <v>23</v>
      </c>
      <c r="AE36" s="134" t="s">
        <v>247</v>
      </c>
      <c r="AF36" s="134" t="s">
        <v>297</v>
      </c>
      <c r="AG36" s="134" t="s">
        <v>297</v>
      </c>
      <c r="AH36" s="134" t="s">
        <v>297</v>
      </c>
      <c r="AI36" s="134" t="s">
        <v>297</v>
      </c>
      <c r="AJ36" s="134" t="s">
        <v>297</v>
      </c>
      <c r="AK36" s="135" t="s">
        <v>297</v>
      </c>
      <c r="AM36" s="6" t="s">
        <v>23</v>
      </c>
      <c r="AN36" s="134" t="s">
        <v>247</v>
      </c>
      <c r="AO36" s="134" t="s">
        <v>297</v>
      </c>
      <c r="AP36" s="134" t="s">
        <v>297</v>
      </c>
      <c r="AQ36" s="134" t="s">
        <v>297</v>
      </c>
      <c r="AR36" s="134" t="s">
        <v>297</v>
      </c>
      <c r="AS36" s="134" t="s">
        <v>297</v>
      </c>
      <c r="AT36" s="135" t="s">
        <v>297</v>
      </c>
      <c r="AV36" s="6" t="s">
        <v>23</v>
      </c>
      <c r="AW36" s="134" t="s">
        <v>297</v>
      </c>
      <c r="AX36" s="134" t="s">
        <v>296</v>
      </c>
      <c r="AY36" s="134" t="s">
        <v>296</v>
      </c>
      <c r="AZ36" s="134" t="s">
        <v>296</v>
      </c>
      <c r="BA36" s="134" t="s">
        <v>296</v>
      </c>
      <c r="BB36" s="136">
        <v>61.089298248291016</v>
      </c>
      <c r="BC36" s="137">
        <v>60.58121109008789</v>
      </c>
    </row>
    <row r="37" spans="1:55" ht="15.75">
      <c r="A37" s="75" t="s">
        <v>24</v>
      </c>
      <c r="C37" s="6" t="s">
        <v>24</v>
      </c>
      <c r="D37" s="134" t="s">
        <v>297</v>
      </c>
      <c r="E37" s="134" t="s">
        <v>296</v>
      </c>
      <c r="F37" s="134" t="s">
        <v>296</v>
      </c>
      <c r="G37" s="134" t="s">
        <v>296</v>
      </c>
      <c r="H37" s="134" t="s">
        <v>296</v>
      </c>
      <c r="I37" s="134" t="s">
        <v>296</v>
      </c>
      <c r="J37" s="135" t="s">
        <v>296</v>
      </c>
      <c r="L37" s="6" t="s">
        <v>24</v>
      </c>
      <c r="M37" s="134" t="s">
        <v>247</v>
      </c>
      <c r="N37" s="134" t="s">
        <v>297</v>
      </c>
      <c r="O37" s="134" t="s">
        <v>297</v>
      </c>
      <c r="P37" s="134" t="s">
        <v>297</v>
      </c>
      <c r="Q37" s="134" t="s">
        <v>297</v>
      </c>
      <c r="R37" s="134" t="s">
        <v>296</v>
      </c>
      <c r="S37" s="135" t="s">
        <v>296</v>
      </c>
      <c r="U37" s="6" t="s">
        <v>24</v>
      </c>
      <c r="V37" s="134" t="s">
        <v>247</v>
      </c>
      <c r="W37" s="134" t="s">
        <v>297</v>
      </c>
      <c r="X37" s="134" t="s">
        <v>297</v>
      </c>
      <c r="Y37" s="134" t="s">
        <v>297</v>
      </c>
      <c r="Z37" s="134" t="s">
        <v>297</v>
      </c>
      <c r="AA37" s="134" t="s">
        <v>297</v>
      </c>
      <c r="AB37" s="135" t="s">
        <v>297</v>
      </c>
      <c r="AD37" s="6" t="s">
        <v>24</v>
      </c>
      <c r="AE37" s="134" t="s">
        <v>247</v>
      </c>
      <c r="AF37" s="134" t="s">
        <v>297</v>
      </c>
      <c r="AG37" s="134" t="s">
        <v>297</v>
      </c>
      <c r="AH37" s="134" t="s">
        <v>297</v>
      </c>
      <c r="AI37" s="134" t="s">
        <v>297</v>
      </c>
      <c r="AJ37" s="134" t="s">
        <v>297</v>
      </c>
      <c r="AK37" s="135" t="s">
        <v>297</v>
      </c>
      <c r="AM37" s="6" t="s">
        <v>24</v>
      </c>
      <c r="AN37" s="134" t="s">
        <v>247</v>
      </c>
      <c r="AO37" s="134" t="s">
        <v>297</v>
      </c>
      <c r="AP37" s="134" t="s">
        <v>297</v>
      </c>
      <c r="AQ37" s="134" t="s">
        <v>297</v>
      </c>
      <c r="AR37" s="134" t="s">
        <v>297</v>
      </c>
      <c r="AS37" s="134" t="s">
        <v>297</v>
      </c>
      <c r="AT37" s="135" t="s">
        <v>297</v>
      </c>
      <c r="AV37" s="6" t="s">
        <v>24</v>
      </c>
      <c r="AW37" s="134" t="s">
        <v>297</v>
      </c>
      <c r="AX37" s="134" t="s">
        <v>296</v>
      </c>
      <c r="AY37" s="136">
        <v>77.1015853881836</v>
      </c>
      <c r="AZ37" s="134" t="s">
        <v>296</v>
      </c>
      <c r="BA37" s="134" t="s">
        <v>296</v>
      </c>
      <c r="BB37" s="136">
        <v>64.10977172851562</v>
      </c>
      <c r="BC37" s="137">
        <v>63.082698822021484</v>
      </c>
    </row>
    <row r="38" spans="1:55" ht="15.75">
      <c r="A38" s="75" t="s">
        <v>25</v>
      </c>
      <c r="C38" s="6" t="s">
        <v>25</v>
      </c>
      <c r="D38" s="134" t="s">
        <v>297</v>
      </c>
      <c r="E38" s="134" t="s">
        <v>296</v>
      </c>
      <c r="F38" s="136">
        <v>60.93061065673828</v>
      </c>
      <c r="G38" s="136">
        <v>75.54732513427734</v>
      </c>
      <c r="H38" s="134" t="s">
        <v>296</v>
      </c>
      <c r="I38" s="136">
        <v>66.77179718017578</v>
      </c>
      <c r="J38" s="137">
        <v>65.32701873779297</v>
      </c>
      <c r="L38" s="6" t="s">
        <v>25</v>
      </c>
      <c r="M38" s="134" t="s">
        <v>247</v>
      </c>
      <c r="N38" s="134" t="s">
        <v>297</v>
      </c>
      <c r="O38" s="134" t="s">
        <v>297</v>
      </c>
      <c r="P38" s="134" t="s">
        <v>297</v>
      </c>
      <c r="Q38" s="134" t="s">
        <v>297</v>
      </c>
      <c r="R38" s="134" t="s">
        <v>296</v>
      </c>
      <c r="S38" s="135" t="s">
        <v>296</v>
      </c>
      <c r="U38" s="6" t="s">
        <v>25</v>
      </c>
      <c r="V38" s="134" t="s">
        <v>247</v>
      </c>
      <c r="W38" s="134" t="s">
        <v>297</v>
      </c>
      <c r="X38" s="134" t="s">
        <v>297</v>
      </c>
      <c r="Y38" s="134" t="s">
        <v>297</v>
      </c>
      <c r="Z38" s="134" t="s">
        <v>297</v>
      </c>
      <c r="AA38" s="134" t="s">
        <v>297</v>
      </c>
      <c r="AB38" s="135" t="s">
        <v>297</v>
      </c>
      <c r="AD38" s="6" t="s">
        <v>25</v>
      </c>
      <c r="AE38" s="134" t="s">
        <v>247</v>
      </c>
      <c r="AF38" s="134" t="s">
        <v>297</v>
      </c>
      <c r="AG38" s="134" t="s">
        <v>297</v>
      </c>
      <c r="AH38" s="134" t="s">
        <v>297</v>
      </c>
      <c r="AI38" s="134" t="s">
        <v>297</v>
      </c>
      <c r="AJ38" s="134" t="s">
        <v>297</v>
      </c>
      <c r="AK38" s="135" t="s">
        <v>297</v>
      </c>
      <c r="AM38" s="6" t="s">
        <v>25</v>
      </c>
      <c r="AN38" s="134" t="s">
        <v>247</v>
      </c>
      <c r="AO38" s="134" t="s">
        <v>297</v>
      </c>
      <c r="AP38" s="134" t="s">
        <v>297</v>
      </c>
      <c r="AQ38" s="134" t="s">
        <v>297</v>
      </c>
      <c r="AR38" s="134" t="s">
        <v>297</v>
      </c>
      <c r="AS38" s="134" t="s">
        <v>297</v>
      </c>
      <c r="AT38" s="135" t="s">
        <v>297</v>
      </c>
      <c r="AV38" s="6" t="s">
        <v>25</v>
      </c>
      <c r="AW38" s="134" t="s">
        <v>297</v>
      </c>
      <c r="AX38" s="134" t="s">
        <v>296</v>
      </c>
      <c r="AY38" s="134" t="s">
        <v>296</v>
      </c>
      <c r="AZ38" s="136">
        <v>71.76717376708984</v>
      </c>
      <c r="BA38" s="134" t="s">
        <v>296</v>
      </c>
      <c r="BB38" s="136">
        <v>65.66242218017578</v>
      </c>
      <c r="BC38" s="137">
        <v>64.66244506835938</v>
      </c>
    </row>
    <row r="39" spans="1:55" ht="15.75">
      <c r="A39" s="75" t="s">
        <v>26</v>
      </c>
      <c r="C39" s="6" t="s">
        <v>26</v>
      </c>
      <c r="D39" s="134" t="s">
        <v>297</v>
      </c>
      <c r="E39" s="134" t="s">
        <v>296</v>
      </c>
      <c r="F39" s="134" t="s">
        <v>296</v>
      </c>
      <c r="G39" s="134" t="s">
        <v>296</v>
      </c>
      <c r="H39" s="134" t="s">
        <v>296</v>
      </c>
      <c r="I39" s="136">
        <v>115.66131591796875</v>
      </c>
      <c r="J39" s="137">
        <v>112.02540588378906</v>
      </c>
      <c r="L39" s="6" t="s">
        <v>26</v>
      </c>
      <c r="M39" s="134" t="s">
        <v>247</v>
      </c>
      <c r="N39" s="134" t="s">
        <v>297</v>
      </c>
      <c r="O39" s="134" t="s">
        <v>297</v>
      </c>
      <c r="P39" s="134" t="s">
        <v>297</v>
      </c>
      <c r="Q39" s="134" t="s">
        <v>297</v>
      </c>
      <c r="R39" s="136">
        <v>74.02902221679688</v>
      </c>
      <c r="S39" s="137">
        <v>74.02902221679688</v>
      </c>
      <c r="U39" s="6" t="s">
        <v>26</v>
      </c>
      <c r="V39" s="134" t="s">
        <v>247</v>
      </c>
      <c r="W39" s="134" t="s">
        <v>297</v>
      </c>
      <c r="X39" s="134" t="s">
        <v>297</v>
      </c>
      <c r="Y39" s="134" t="s">
        <v>297</v>
      </c>
      <c r="Z39" s="134" t="s">
        <v>297</v>
      </c>
      <c r="AA39" s="134" t="s">
        <v>297</v>
      </c>
      <c r="AB39" s="135" t="s">
        <v>297</v>
      </c>
      <c r="AD39" s="6" t="s">
        <v>26</v>
      </c>
      <c r="AE39" s="134" t="s">
        <v>247</v>
      </c>
      <c r="AF39" s="134" t="s">
        <v>297</v>
      </c>
      <c r="AG39" s="134" t="s">
        <v>297</v>
      </c>
      <c r="AH39" s="134" t="s">
        <v>297</v>
      </c>
      <c r="AI39" s="134" t="s">
        <v>297</v>
      </c>
      <c r="AJ39" s="134" t="s">
        <v>297</v>
      </c>
      <c r="AK39" s="135" t="s">
        <v>297</v>
      </c>
      <c r="AM39" s="6" t="s">
        <v>26</v>
      </c>
      <c r="AN39" s="134" t="s">
        <v>247</v>
      </c>
      <c r="AO39" s="134" t="s">
        <v>297</v>
      </c>
      <c r="AP39" s="134" t="s">
        <v>297</v>
      </c>
      <c r="AQ39" s="134" t="s">
        <v>297</v>
      </c>
      <c r="AR39" s="134" t="s">
        <v>297</v>
      </c>
      <c r="AS39" s="134" t="s">
        <v>297</v>
      </c>
      <c r="AT39" s="135" t="s">
        <v>297</v>
      </c>
      <c r="AV39" s="6" t="s">
        <v>26</v>
      </c>
      <c r="AW39" s="134" t="s">
        <v>297</v>
      </c>
      <c r="AX39" s="134" t="s">
        <v>296</v>
      </c>
      <c r="AY39" s="136">
        <v>91.715087890625</v>
      </c>
      <c r="AZ39" s="134" t="s">
        <v>296</v>
      </c>
      <c r="BA39" s="136">
        <v>69.44420623779297</v>
      </c>
      <c r="BB39" s="134">
        <v>97.80036163330078</v>
      </c>
      <c r="BC39" s="135">
        <v>95.52823638916016</v>
      </c>
    </row>
    <row r="40" spans="1:55" ht="15.75">
      <c r="A40" s="75" t="s">
        <v>27</v>
      </c>
      <c r="C40" s="6" t="s">
        <v>27</v>
      </c>
      <c r="D40" s="134" t="s">
        <v>297</v>
      </c>
      <c r="E40" s="134" t="s">
        <v>296</v>
      </c>
      <c r="F40" s="134" t="s">
        <v>296</v>
      </c>
      <c r="G40" s="136">
        <v>111.68472290039062</v>
      </c>
      <c r="H40" s="136">
        <v>72.98277282714844</v>
      </c>
      <c r="I40" s="134">
        <v>90.1739273071289</v>
      </c>
      <c r="J40" s="135">
        <v>89.1222152709961</v>
      </c>
      <c r="L40" s="6" t="s">
        <v>27</v>
      </c>
      <c r="M40" s="134" t="s">
        <v>247</v>
      </c>
      <c r="N40" s="134" t="s">
        <v>297</v>
      </c>
      <c r="O40" s="134" t="s">
        <v>297</v>
      </c>
      <c r="P40" s="134" t="s">
        <v>297</v>
      </c>
      <c r="Q40" s="134" t="s">
        <v>297</v>
      </c>
      <c r="R40" s="134" t="s">
        <v>297</v>
      </c>
      <c r="S40" s="135" t="s">
        <v>297</v>
      </c>
      <c r="U40" s="6" t="s">
        <v>27</v>
      </c>
      <c r="V40" s="134" t="s">
        <v>247</v>
      </c>
      <c r="W40" s="134" t="s">
        <v>297</v>
      </c>
      <c r="X40" s="134" t="s">
        <v>297</v>
      </c>
      <c r="Y40" s="134" t="s">
        <v>297</v>
      </c>
      <c r="Z40" s="134" t="s">
        <v>297</v>
      </c>
      <c r="AA40" s="134" t="s">
        <v>297</v>
      </c>
      <c r="AB40" s="135" t="s">
        <v>297</v>
      </c>
      <c r="AD40" s="6" t="s">
        <v>27</v>
      </c>
      <c r="AE40" s="134" t="s">
        <v>247</v>
      </c>
      <c r="AF40" s="134" t="s">
        <v>297</v>
      </c>
      <c r="AG40" s="134" t="s">
        <v>297</v>
      </c>
      <c r="AH40" s="134" t="s">
        <v>297</v>
      </c>
      <c r="AI40" s="134" t="s">
        <v>297</v>
      </c>
      <c r="AJ40" s="134" t="s">
        <v>297</v>
      </c>
      <c r="AK40" s="135" t="s">
        <v>297</v>
      </c>
      <c r="AM40" s="6" t="s">
        <v>27</v>
      </c>
      <c r="AN40" s="134" t="s">
        <v>247</v>
      </c>
      <c r="AO40" s="134" t="s">
        <v>297</v>
      </c>
      <c r="AP40" s="134" t="s">
        <v>297</v>
      </c>
      <c r="AQ40" s="134" t="s">
        <v>297</v>
      </c>
      <c r="AR40" s="134" t="s">
        <v>297</v>
      </c>
      <c r="AS40" s="134" t="s">
        <v>297</v>
      </c>
      <c r="AT40" s="135" t="s">
        <v>297</v>
      </c>
      <c r="AV40" s="6" t="s">
        <v>27</v>
      </c>
      <c r="AW40" s="134" t="s">
        <v>297</v>
      </c>
      <c r="AX40" s="136">
        <v>50.357322692871094</v>
      </c>
      <c r="AY40" s="134" t="s">
        <v>297</v>
      </c>
      <c r="AZ40" s="136">
        <v>102.08219146728516</v>
      </c>
      <c r="BA40" s="134" t="s">
        <v>297</v>
      </c>
      <c r="BB40" s="136">
        <v>86.0320816040039</v>
      </c>
      <c r="BC40" s="137">
        <v>84.80255889892578</v>
      </c>
    </row>
    <row r="41" spans="1:55" ht="15.75">
      <c r="A41" s="75" t="s">
        <v>28</v>
      </c>
      <c r="C41" s="6" t="s">
        <v>28</v>
      </c>
      <c r="D41" s="134" t="s">
        <v>297</v>
      </c>
      <c r="E41" s="136">
        <v>68.75814056396484</v>
      </c>
      <c r="F41" s="136">
        <v>90.45914459228516</v>
      </c>
      <c r="G41" s="134" t="s">
        <v>297</v>
      </c>
      <c r="H41" s="134" t="s">
        <v>297</v>
      </c>
      <c r="I41" s="134" t="s">
        <v>297</v>
      </c>
      <c r="J41" s="135" t="s">
        <v>297</v>
      </c>
      <c r="L41" s="6" t="s">
        <v>28</v>
      </c>
      <c r="M41" s="134" t="s">
        <v>247</v>
      </c>
      <c r="N41" s="134" t="s">
        <v>297</v>
      </c>
      <c r="O41" s="134" t="s">
        <v>297</v>
      </c>
      <c r="P41" s="134" t="s">
        <v>297</v>
      </c>
      <c r="Q41" s="134" t="s">
        <v>297</v>
      </c>
      <c r="R41" s="134" t="s">
        <v>297</v>
      </c>
      <c r="S41" s="135" t="s">
        <v>297</v>
      </c>
      <c r="U41" s="6" t="s">
        <v>28</v>
      </c>
      <c r="V41" s="134" t="s">
        <v>247</v>
      </c>
      <c r="W41" s="134" t="s">
        <v>297</v>
      </c>
      <c r="X41" s="134" t="s">
        <v>297</v>
      </c>
      <c r="Y41" s="134" t="s">
        <v>297</v>
      </c>
      <c r="Z41" s="134" t="s">
        <v>297</v>
      </c>
      <c r="AA41" s="134" t="s">
        <v>297</v>
      </c>
      <c r="AB41" s="135" t="s">
        <v>297</v>
      </c>
      <c r="AD41" s="6" t="s">
        <v>28</v>
      </c>
      <c r="AE41" s="134" t="s">
        <v>247</v>
      </c>
      <c r="AF41" s="134" t="s">
        <v>297</v>
      </c>
      <c r="AG41" s="134" t="s">
        <v>297</v>
      </c>
      <c r="AH41" s="134" t="s">
        <v>297</v>
      </c>
      <c r="AI41" s="134" t="s">
        <v>297</v>
      </c>
      <c r="AJ41" s="134" t="s">
        <v>297</v>
      </c>
      <c r="AK41" s="135" t="s">
        <v>297</v>
      </c>
      <c r="AM41" s="6" t="s">
        <v>28</v>
      </c>
      <c r="AN41" s="134" t="s">
        <v>247</v>
      </c>
      <c r="AO41" s="134" t="s">
        <v>297</v>
      </c>
      <c r="AP41" s="134" t="s">
        <v>297</v>
      </c>
      <c r="AQ41" s="134" t="s">
        <v>297</v>
      </c>
      <c r="AR41" s="134" t="s">
        <v>297</v>
      </c>
      <c r="AS41" s="134" t="s">
        <v>297</v>
      </c>
      <c r="AT41" s="135" t="s">
        <v>297</v>
      </c>
      <c r="AV41" s="6" t="s">
        <v>28</v>
      </c>
      <c r="AW41" s="134" t="s">
        <v>297</v>
      </c>
      <c r="AX41" s="134" t="s">
        <v>297</v>
      </c>
      <c r="AY41" s="134" t="s">
        <v>297</v>
      </c>
      <c r="AZ41" s="134" t="s">
        <v>297</v>
      </c>
      <c r="BA41" s="134" t="s">
        <v>297</v>
      </c>
      <c r="BB41" s="134" t="s">
        <v>296</v>
      </c>
      <c r="BC41" s="137">
        <v>92.12179565429688</v>
      </c>
    </row>
    <row r="42" spans="1:55" ht="15.75">
      <c r="A42" s="75" t="s">
        <v>144</v>
      </c>
      <c r="C42" s="6" t="s">
        <v>144</v>
      </c>
      <c r="D42" s="134" t="s">
        <v>297</v>
      </c>
      <c r="E42" s="134" t="s">
        <v>297</v>
      </c>
      <c r="F42" s="134" t="s">
        <v>297</v>
      </c>
      <c r="G42" s="134" t="s">
        <v>297</v>
      </c>
      <c r="H42" s="134" t="s">
        <v>297</v>
      </c>
      <c r="I42" s="134" t="s">
        <v>297</v>
      </c>
      <c r="J42" s="135" t="s">
        <v>297</v>
      </c>
      <c r="L42" s="6" t="s">
        <v>144</v>
      </c>
      <c r="M42" s="134" t="s">
        <v>247</v>
      </c>
      <c r="N42" s="134" t="s">
        <v>297</v>
      </c>
      <c r="O42" s="134" t="s">
        <v>297</v>
      </c>
      <c r="P42" s="134" t="s">
        <v>297</v>
      </c>
      <c r="Q42" s="134" t="s">
        <v>297</v>
      </c>
      <c r="R42" s="134" t="s">
        <v>297</v>
      </c>
      <c r="S42" s="135" t="s">
        <v>297</v>
      </c>
      <c r="U42" s="6" t="s">
        <v>144</v>
      </c>
      <c r="V42" s="134" t="s">
        <v>247</v>
      </c>
      <c r="W42" s="134" t="s">
        <v>297</v>
      </c>
      <c r="X42" s="134" t="s">
        <v>297</v>
      </c>
      <c r="Y42" s="134" t="s">
        <v>297</v>
      </c>
      <c r="Z42" s="134" t="s">
        <v>297</v>
      </c>
      <c r="AA42" s="134" t="s">
        <v>297</v>
      </c>
      <c r="AB42" s="135" t="s">
        <v>297</v>
      </c>
      <c r="AD42" s="6" t="s">
        <v>144</v>
      </c>
      <c r="AE42" s="134" t="s">
        <v>247</v>
      </c>
      <c r="AF42" s="134" t="s">
        <v>297</v>
      </c>
      <c r="AG42" s="134" t="s">
        <v>297</v>
      </c>
      <c r="AH42" s="134" t="s">
        <v>297</v>
      </c>
      <c r="AI42" s="134" t="s">
        <v>297</v>
      </c>
      <c r="AJ42" s="134" t="s">
        <v>297</v>
      </c>
      <c r="AK42" s="135" t="s">
        <v>297</v>
      </c>
      <c r="AM42" s="6" t="s">
        <v>144</v>
      </c>
      <c r="AN42" s="134" t="s">
        <v>247</v>
      </c>
      <c r="AO42" s="134" t="s">
        <v>297</v>
      </c>
      <c r="AP42" s="134" t="s">
        <v>297</v>
      </c>
      <c r="AQ42" s="134" t="s">
        <v>297</v>
      </c>
      <c r="AR42" s="134" t="s">
        <v>297</v>
      </c>
      <c r="AS42" s="134" t="s">
        <v>297</v>
      </c>
      <c r="AT42" s="135" t="s">
        <v>297</v>
      </c>
      <c r="AV42" s="6" t="s">
        <v>144</v>
      </c>
      <c r="AW42" s="134" t="s">
        <v>297</v>
      </c>
      <c r="AX42" s="134" t="s">
        <v>297</v>
      </c>
      <c r="AY42" s="134" t="s">
        <v>297</v>
      </c>
      <c r="AZ42" s="134" t="s">
        <v>297</v>
      </c>
      <c r="BA42" s="134" t="s">
        <v>297</v>
      </c>
      <c r="BB42" s="136">
        <v>91.69972229003906</v>
      </c>
      <c r="BC42" s="135" t="s">
        <v>297</v>
      </c>
    </row>
    <row r="43" spans="1:55" ht="15.75">
      <c r="A43" s="75" t="s">
        <v>155</v>
      </c>
      <c r="C43" s="6" t="s">
        <v>155</v>
      </c>
      <c r="D43" s="134" t="s">
        <v>297</v>
      </c>
      <c r="E43" s="134" t="s">
        <v>297</v>
      </c>
      <c r="F43" s="134" t="s">
        <v>297</v>
      </c>
      <c r="G43" s="134" t="s">
        <v>297</v>
      </c>
      <c r="H43" s="134" t="s">
        <v>297</v>
      </c>
      <c r="I43" s="134" t="s">
        <v>297</v>
      </c>
      <c r="J43" s="135" t="s">
        <v>297</v>
      </c>
      <c r="L43" s="6" t="s">
        <v>155</v>
      </c>
      <c r="M43" s="134" t="s">
        <v>247</v>
      </c>
      <c r="N43" s="134" t="s">
        <v>297</v>
      </c>
      <c r="O43" s="134" t="s">
        <v>297</v>
      </c>
      <c r="P43" s="134" t="s">
        <v>297</v>
      </c>
      <c r="Q43" s="134" t="s">
        <v>297</v>
      </c>
      <c r="R43" s="134" t="s">
        <v>297</v>
      </c>
      <c r="S43" s="135" t="s">
        <v>297</v>
      </c>
      <c r="U43" s="6" t="s">
        <v>155</v>
      </c>
      <c r="V43" s="134" t="s">
        <v>247</v>
      </c>
      <c r="W43" s="134" t="s">
        <v>297</v>
      </c>
      <c r="X43" s="134" t="s">
        <v>297</v>
      </c>
      <c r="Y43" s="134" t="s">
        <v>297</v>
      </c>
      <c r="Z43" s="134" t="s">
        <v>297</v>
      </c>
      <c r="AA43" s="134" t="s">
        <v>297</v>
      </c>
      <c r="AB43" s="135" t="s">
        <v>297</v>
      </c>
      <c r="AD43" s="6" t="s">
        <v>155</v>
      </c>
      <c r="AE43" s="134" t="s">
        <v>247</v>
      </c>
      <c r="AF43" s="134" t="s">
        <v>297</v>
      </c>
      <c r="AG43" s="134" t="s">
        <v>297</v>
      </c>
      <c r="AH43" s="134" t="s">
        <v>297</v>
      </c>
      <c r="AI43" s="134" t="s">
        <v>297</v>
      </c>
      <c r="AJ43" s="134" t="s">
        <v>297</v>
      </c>
      <c r="AK43" s="135" t="s">
        <v>297</v>
      </c>
      <c r="AM43" s="6" t="s">
        <v>155</v>
      </c>
      <c r="AN43" s="134" t="s">
        <v>247</v>
      </c>
      <c r="AO43" s="134" t="s">
        <v>297</v>
      </c>
      <c r="AP43" s="134" t="s">
        <v>297</v>
      </c>
      <c r="AQ43" s="134" t="s">
        <v>297</v>
      </c>
      <c r="AR43" s="134" t="s">
        <v>297</v>
      </c>
      <c r="AS43" s="134" t="s">
        <v>297</v>
      </c>
      <c r="AT43" s="135" t="s">
        <v>297</v>
      </c>
      <c r="AV43" s="6" t="s">
        <v>155</v>
      </c>
      <c r="AW43" s="134" t="s">
        <v>297</v>
      </c>
      <c r="AX43" s="134" t="s">
        <v>297</v>
      </c>
      <c r="AY43" s="134" t="s">
        <v>297</v>
      </c>
      <c r="AZ43" s="134" t="s">
        <v>297</v>
      </c>
      <c r="BA43" s="134" t="s">
        <v>297</v>
      </c>
      <c r="BB43" s="134" t="s">
        <v>247</v>
      </c>
      <c r="BC43" s="135" t="s">
        <v>297</v>
      </c>
    </row>
    <row r="44" spans="1:55" ht="15.75">
      <c r="A44" s="75" t="s">
        <v>145</v>
      </c>
      <c r="C44" s="6" t="s">
        <v>145</v>
      </c>
      <c r="D44" s="134" t="s">
        <v>297</v>
      </c>
      <c r="E44" s="134" t="s">
        <v>297</v>
      </c>
      <c r="F44" s="134" t="s">
        <v>297</v>
      </c>
      <c r="G44" s="134" t="s">
        <v>297</v>
      </c>
      <c r="H44" s="134" t="s">
        <v>297</v>
      </c>
      <c r="I44" s="134" t="s">
        <v>297</v>
      </c>
      <c r="J44" s="135" t="s">
        <v>297</v>
      </c>
      <c r="L44" s="6" t="s">
        <v>145</v>
      </c>
      <c r="M44" s="134" t="s">
        <v>247</v>
      </c>
      <c r="N44" s="134" t="s">
        <v>297</v>
      </c>
      <c r="O44" s="134" t="s">
        <v>297</v>
      </c>
      <c r="P44" s="134" t="s">
        <v>297</v>
      </c>
      <c r="Q44" s="134" t="s">
        <v>297</v>
      </c>
      <c r="R44" s="134" t="s">
        <v>297</v>
      </c>
      <c r="S44" s="135" t="s">
        <v>297</v>
      </c>
      <c r="U44" s="6" t="s">
        <v>145</v>
      </c>
      <c r="V44" s="134" t="s">
        <v>247</v>
      </c>
      <c r="W44" s="134" t="s">
        <v>297</v>
      </c>
      <c r="X44" s="134" t="s">
        <v>297</v>
      </c>
      <c r="Y44" s="134" t="s">
        <v>297</v>
      </c>
      <c r="Z44" s="134" t="s">
        <v>297</v>
      </c>
      <c r="AA44" s="134" t="s">
        <v>297</v>
      </c>
      <c r="AB44" s="135" t="s">
        <v>297</v>
      </c>
      <c r="AD44" s="6" t="s">
        <v>145</v>
      </c>
      <c r="AE44" s="134" t="s">
        <v>247</v>
      </c>
      <c r="AF44" s="134" t="s">
        <v>297</v>
      </c>
      <c r="AG44" s="134" t="s">
        <v>297</v>
      </c>
      <c r="AH44" s="134" t="s">
        <v>297</v>
      </c>
      <c r="AI44" s="134" t="s">
        <v>297</v>
      </c>
      <c r="AJ44" s="134" t="s">
        <v>297</v>
      </c>
      <c r="AK44" s="135" t="s">
        <v>297</v>
      </c>
      <c r="AM44" s="6" t="s">
        <v>145</v>
      </c>
      <c r="AN44" s="134" t="s">
        <v>247</v>
      </c>
      <c r="AO44" s="134" t="s">
        <v>297</v>
      </c>
      <c r="AP44" s="134" t="s">
        <v>297</v>
      </c>
      <c r="AQ44" s="134" t="s">
        <v>297</v>
      </c>
      <c r="AR44" s="134" t="s">
        <v>297</v>
      </c>
      <c r="AS44" s="134" t="s">
        <v>297</v>
      </c>
      <c r="AT44" s="135" t="s">
        <v>297</v>
      </c>
      <c r="AV44" s="6" t="s">
        <v>145</v>
      </c>
      <c r="AW44" s="134" t="s">
        <v>297</v>
      </c>
      <c r="AX44" s="134" t="s">
        <v>297</v>
      </c>
      <c r="AY44" s="134" t="s">
        <v>297</v>
      </c>
      <c r="AZ44" s="134" t="s">
        <v>297</v>
      </c>
      <c r="BA44" s="134" t="s">
        <v>297</v>
      </c>
      <c r="BB44" s="134" t="s">
        <v>247</v>
      </c>
      <c r="BC44" s="135" t="s">
        <v>297</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0.7627764719124069</v>
      </c>
      <c r="E48" s="142">
        <v>1.2647091311246401</v>
      </c>
      <c r="F48" s="142">
        <v>3.0840794129439617</v>
      </c>
      <c r="G48" s="142">
        <v>1.6730144408867489</v>
      </c>
      <c r="H48" s="142">
        <v>1.2422026368218095</v>
      </c>
      <c r="I48" s="142">
        <v>19.388262147776558</v>
      </c>
      <c r="J48" s="143">
        <v>20.905608765399705</v>
      </c>
      <c r="K48" s="120"/>
      <c r="L48" s="6" t="s">
        <v>180</v>
      </c>
      <c r="M48" s="142" t="s">
        <v>247</v>
      </c>
      <c r="N48" s="142">
        <v>3.535927159087202</v>
      </c>
      <c r="O48" s="142">
        <v>0.11101969346959391</v>
      </c>
      <c r="P48" s="142">
        <v>0.4987484088536039</v>
      </c>
      <c r="Q48" s="142">
        <v>0.3920372973693211</v>
      </c>
      <c r="R48" s="142">
        <v>1.6624504788082317</v>
      </c>
      <c r="S48" s="143">
        <v>1.6624504788082317</v>
      </c>
      <c r="T48" s="120"/>
      <c r="U48" s="6" t="s">
        <v>180</v>
      </c>
      <c r="V48" s="142" t="s">
        <v>247</v>
      </c>
      <c r="W48" s="142">
        <v>0.3825343394028365</v>
      </c>
      <c r="X48" s="142">
        <v>4.25009049257426E-23</v>
      </c>
      <c r="Y48" s="142">
        <v>1.013468741909222</v>
      </c>
      <c r="Z48" s="142">
        <v>0.8105084266246221</v>
      </c>
      <c r="AA48" s="142">
        <v>2.9782171804702107</v>
      </c>
      <c r="AB48" s="143">
        <v>2.9782171804702107</v>
      </c>
      <c r="AC48" s="120"/>
      <c r="AD48" s="6" t="s">
        <v>180</v>
      </c>
      <c r="AE48" s="142" t="s">
        <v>247</v>
      </c>
      <c r="AF48" s="142">
        <v>5.177282017988553E-22</v>
      </c>
      <c r="AG48" s="142">
        <v>0.13870090385486636</v>
      </c>
      <c r="AH48" s="142">
        <v>1.212896926200864E-22</v>
      </c>
      <c r="AI48" s="142">
        <v>2.0181304272253437E-22</v>
      </c>
      <c r="AJ48" s="142">
        <v>0.3102985430423482</v>
      </c>
      <c r="AK48" s="143">
        <v>0.3102985430423482</v>
      </c>
      <c r="AL48" s="120"/>
      <c r="AM48" s="6" t="s">
        <v>180</v>
      </c>
      <c r="AN48" s="142" t="s">
        <v>247</v>
      </c>
      <c r="AO48" s="142">
        <v>2.5593357888957997E-20</v>
      </c>
      <c r="AP48" s="142">
        <v>2.4688356659893644</v>
      </c>
      <c r="AQ48" s="142">
        <v>0.2122375507596647</v>
      </c>
      <c r="AR48" s="142">
        <v>2.4889913178117706</v>
      </c>
      <c r="AS48" s="142">
        <v>9.319592529622076</v>
      </c>
      <c r="AT48" s="143">
        <v>9.319592529622076</v>
      </c>
      <c r="AU48" s="120"/>
      <c r="AV48" s="6" t="s">
        <v>180</v>
      </c>
      <c r="AW48" s="142">
        <v>0.7627764719124069</v>
      </c>
      <c r="AX48" s="142">
        <v>4.898216675660891</v>
      </c>
      <c r="AY48" s="142">
        <v>0.9043801991932621</v>
      </c>
      <c r="AZ48" s="142">
        <v>2.5566549933105365</v>
      </c>
      <c r="BA48" s="142">
        <v>2.5260956583975194</v>
      </c>
      <c r="BB48" s="142">
        <v>17.90058499857796</v>
      </c>
      <c r="BC48" s="143">
        <v>18.355934237009915</v>
      </c>
    </row>
    <row r="49" spans="1:55" ht="15.75">
      <c r="A49" s="75" t="s">
        <v>15</v>
      </c>
      <c r="C49" s="6" t="s">
        <v>15</v>
      </c>
      <c r="D49" s="126">
        <v>1</v>
      </c>
      <c r="E49" s="126">
        <v>1</v>
      </c>
      <c r="F49" s="126">
        <v>3</v>
      </c>
      <c r="G49" s="126">
        <v>3</v>
      </c>
      <c r="H49" s="126">
        <v>1</v>
      </c>
      <c r="I49" s="126">
        <v>9</v>
      </c>
      <c r="J49" s="127">
        <v>10</v>
      </c>
      <c r="K49" s="120"/>
      <c r="L49" s="6" t="s">
        <v>15</v>
      </c>
      <c r="M49" s="126" t="s">
        <v>247</v>
      </c>
      <c r="N49" s="126">
        <v>1</v>
      </c>
      <c r="O49" s="126">
        <v>1</v>
      </c>
      <c r="P49" s="126">
        <v>1</v>
      </c>
      <c r="Q49" s="126">
        <v>1</v>
      </c>
      <c r="R49" s="126">
        <v>1</v>
      </c>
      <c r="S49" s="127">
        <v>1</v>
      </c>
      <c r="T49" s="120"/>
      <c r="U49" s="6" t="s">
        <v>15</v>
      </c>
      <c r="V49" s="126" t="s">
        <v>247</v>
      </c>
      <c r="W49" s="126">
        <v>1</v>
      </c>
      <c r="X49" s="126">
        <v>1</v>
      </c>
      <c r="Y49" s="126">
        <v>1</v>
      </c>
      <c r="Z49" s="126">
        <v>1</v>
      </c>
      <c r="AA49" s="126">
        <v>1</v>
      </c>
      <c r="AB49" s="127">
        <v>1</v>
      </c>
      <c r="AC49" s="120"/>
      <c r="AD49" s="6" t="s">
        <v>15</v>
      </c>
      <c r="AE49" s="126" t="s">
        <v>247</v>
      </c>
      <c r="AF49" s="126">
        <v>1</v>
      </c>
      <c r="AG49" s="126">
        <v>1</v>
      </c>
      <c r="AH49" s="126">
        <v>1</v>
      </c>
      <c r="AI49" s="126">
        <v>1</v>
      </c>
      <c r="AJ49" s="126">
        <v>1</v>
      </c>
      <c r="AK49" s="127">
        <v>1</v>
      </c>
      <c r="AL49" s="120"/>
      <c r="AM49" s="6" t="s">
        <v>15</v>
      </c>
      <c r="AN49" s="126" t="s">
        <v>247</v>
      </c>
      <c r="AO49" s="126">
        <v>1</v>
      </c>
      <c r="AP49" s="126">
        <v>1</v>
      </c>
      <c r="AQ49" s="126">
        <v>1</v>
      </c>
      <c r="AR49" s="126">
        <v>1</v>
      </c>
      <c r="AS49" s="126">
        <v>1</v>
      </c>
      <c r="AT49" s="127">
        <v>1</v>
      </c>
      <c r="AU49" s="120"/>
      <c r="AV49" s="6" t="s">
        <v>15</v>
      </c>
      <c r="AW49" s="126">
        <v>1</v>
      </c>
      <c r="AX49" s="126">
        <v>1</v>
      </c>
      <c r="AY49" s="126">
        <v>3</v>
      </c>
      <c r="AZ49" s="126">
        <v>4</v>
      </c>
      <c r="BA49" s="126">
        <v>1</v>
      </c>
      <c r="BB49" s="126">
        <v>12</v>
      </c>
      <c r="BC49" s="127">
        <v>12</v>
      </c>
    </row>
    <row r="50" spans="1:55" ht="18.75">
      <c r="A50" s="75" t="s">
        <v>37</v>
      </c>
      <c r="C50" s="6" t="s">
        <v>37</v>
      </c>
      <c r="D50" s="144">
        <v>0.38246102716691344</v>
      </c>
      <c r="E50" s="144">
        <v>0.26076159497862483</v>
      </c>
      <c r="F50" s="144">
        <v>0.3788425778733095</v>
      </c>
      <c r="G50" s="144">
        <v>0.6429498732386048</v>
      </c>
      <c r="H50" s="144">
        <v>0.2650469738975243</v>
      </c>
      <c r="I50" s="144">
        <v>0.022086675940870763</v>
      </c>
      <c r="J50" s="145">
        <v>0.021761462371839763</v>
      </c>
      <c r="K50" s="120"/>
      <c r="L50" s="6" t="s">
        <v>37</v>
      </c>
      <c r="M50" s="144" t="s">
        <v>247</v>
      </c>
      <c r="N50" s="144">
        <v>0.06005275073528615</v>
      </c>
      <c r="O50" s="144">
        <v>0.7389862024808075</v>
      </c>
      <c r="P50" s="144">
        <v>0.48005057726915934</v>
      </c>
      <c r="Q50" s="144">
        <v>0.5312304511873751</v>
      </c>
      <c r="R50" s="144">
        <v>0.19727278968440343</v>
      </c>
      <c r="S50" s="145">
        <v>0.19727278968440343</v>
      </c>
      <c r="T50" s="120"/>
      <c r="U50" s="6" t="s">
        <v>37</v>
      </c>
      <c r="V50" s="144" t="s">
        <v>247</v>
      </c>
      <c r="W50" s="144">
        <v>0.5362500119998039</v>
      </c>
      <c r="X50" s="144">
        <v>0.9999999999947984</v>
      </c>
      <c r="Y50" s="144">
        <v>0.3140732675650584</v>
      </c>
      <c r="Z50" s="144">
        <v>0.3679699769019177</v>
      </c>
      <c r="AA50" s="144">
        <v>0.08439218382373748</v>
      </c>
      <c r="AB50" s="145">
        <v>0.08439218382373748</v>
      </c>
      <c r="AC50" s="120"/>
      <c r="AD50" s="6" t="s">
        <v>37</v>
      </c>
      <c r="AE50" s="144" t="s">
        <v>247</v>
      </c>
      <c r="AF50" s="144">
        <v>0.9999999999818452</v>
      </c>
      <c r="AG50" s="144">
        <v>0.7095759202480696</v>
      </c>
      <c r="AH50" s="144">
        <v>0.9999999999912128</v>
      </c>
      <c r="AI50" s="144">
        <v>0.9999999999886652</v>
      </c>
      <c r="AJ50" s="144">
        <v>0.5774970451787369</v>
      </c>
      <c r="AK50" s="145">
        <v>0.5774970451787369</v>
      </c>
      <c r="AL50" s="120"/>
      <c r="AM50" s="6" t="s">
        <v>37</v>
      </c>
      <c r="AN50" s="144" t="s">
        <v>247</v>
      </c>
      <c r="AO50" s="144">
        <v>0.999999999872355</v>
      </c>
      <c r="AP50" s="144">
        <v>0.11612391757605589</v>
      </c>
      <c r="AQ50" s="144">
        <v>0.6450192590747124</v>
      </c>
      <c r="AR50" s="144">
        <v>0.11464517962044052</v>
      </c>
      <c r="AS50" s="144">
        <v>0.0022671640596023668</v>
      </c>
      <c r="AT50" s="145">
        <v>0.0022671640596023668</v>
      </c>
      <c r="AU50" s="120"/>
      <c r="AV50" s="6" t="s">
        <v>37</v>
      </c>
      <c r="AW50" s="144">
        <v>0.38246102716691344</v>
      </c>
      <c r="AX50" s="144">
        <v>0.026884444936098317</v>
      </c>
      <c r="AY50" s="144">
        <v>0.8243706394761666</v>
      </c>
      <c r="AZ50" s="144">
        <v>0.6345203772044483</v>
      </c>
      <c r="BA50" s="144">
        <v>0.11197697848796195</v>
      </c>
      <c r="BB50" s="144">
        <v>0.11874261450213695</v>
      </c>
      <c r="BC50" s="145">
        <v>0.10530278261672857</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10.055233559529173</v>
      </c>
      <c r="E52" s="142">
        <v>48.72915947142837</v>
      </c>
      <c r="F52" s="142">
        <v>49.72777678461774</v>
      </c>
      <c r="G52" s="142">
        <v>52.38631914066505</v>
      </c>
      <c r="H52" s="142">
        <v>32.05519768205127</v>
      </c>
      <c r="I52" s="142">
        <v>88.14655289335727</v>
      </c>
      <c r="J52" s="143">
        <v>89.03390583087334</v>
      </c>
      <c r="K52" s="120"/>
      <c r="L52" s="6" t="s">
        <v>176</v>
      </c>
      <c r="M52" s="142" t="s">
        <v>247</v>
      </c>
      <c r="N52" s="142">
        <v>8.960250292917383</v>
      </c>
      <c r="O52" s="142">
        <v>51.79932384800269</v>
      </c>
      <c r="P52" s="142">
        <v>24.673418238935188</v>
      </c>
      <c r="Q52" s="142">
        <v>12.066796977852558</v>
      </c>
      <c r="R52" s="142">
        <v>69.46151527766783</v>
      </c>
      <c r="S52" s="143">
        <v>69.46151527766783</v>
      </c>
      <c r="T52" s="120"/>
      <c r="U52" s="6" t="s">
        <v>176</v>
      </c>
      <c r="V52" s="142" t="s">
        <v>247</v>
      </c>
      <c r="W52" s="142">
        <v>2.3372076864844646</v>
      </c>
      <c r="X52" s="142">
        <v>16.504991506420918</v>
      </c>
      <c r="Y52" s="142">
        <v>12.194291449002117</v>
      </c>
      <c r="Z52" s="142">
        <v>7.515650463721162</v>
      </c>
      <c r="AA52" s="142">
        <v>31.491148785075634</v>
      </c>
      <c r="AB52" s="143">
        <v>31.491148785075634</v>
      </c>
      <c r="AC52" s="120"/>
      <c r="AD52" s="6" t="s">
        <v>176</v>
      </c>
      <c r="AE52" s="142" t="s">
        <v>247</v>
      </c>
      <c r="AF52" s="142">
        <v>0.3863030820131039</v>
      </c>
      <c r="AG52" s="142">
        <v>1.6833473473756968</v>
      </c>
      <c r="AH52" s="142">
        <v>13.183346135502248</v>
      </c>
      <c r="AI52" s="142">
        <v>0.9910162262157304</v>
      </c>
      <c r="AJ52" s="142">
        <v>7.025168938673091</v>
      </c>
      <c r="AK52" s="143">
        <v>7.025168938673091</v>
      </c>
      <c r="AL52" s="120"/>
      <c r="AM52" s="6" t="s">
        <v>176</v>
      </c>
      <c r="AN52" s="142" t="s">
        <v>247</v>
      </c>
      <c r="AO52" s="142">
        <v>0.007814527537486122</v>
      </c>
      <c r="AP52" s="142">
        <v>15.130970945252201</v>
      </c>
      <c r="AQ52" s="142">
        <v>7.618590020590152</v>
      </c>
      <c r="AR52" s="142">
        <v>18.326887590241974</v>
      </c>
      <c r="AS52" s="142">
        <v>38.246497435541635</v>
      </c>
      <c r="AT52" s="143">
        <v>38.246497435541635</v>
      </c>
      <c r="AU52" s="120"/>
      <c r="AV52" s="6" t="s">
        <v>176</v>
      </c>
      <c r="AW52" s="142">
        <v>10.055233559529173</v>
      </c>
      <c r="AX52" s="142">
        <v>53.620290015353135</v>
      </c>
      <c r="AY52" s="142">
        <v>63.85567320460826</v>
      </c>
      <c r="AZ52" s="142">
        <v>56.315183562526286</v>
      </c>
      <c r="BA52" s="142">
        <v>37.21931472536487</v>
      </c>
      <c r="BB52" s="142">
        <v>102.40221358323822</v>
      </c>
      <c r="BC52" s="143">
        <v>102.54413715068914</v>
      </c>
    </row>
    <row r="53" spans="1:55" ht="15.75">
      <c r="A53" s="75" t="s">
        <v>15</v>
      </c>
      <c r="C53" s="6" t="s">
        <v>15</v>
      </c>
      <c r="D53" s="134">
        <v>101</v>
      </c>
      <c r="E53" s="134">
        <v>90</v>
      </c>
      <c r="F53" s="134">
        <v>77</v>
      </c>
      <c r="G53" s="134">
        <v>60</v>
      </c>
      <c r="H53" s="134">
        <v>31</v>
      </c>
      <c r="I53" s="134">
        <v>98</v>
      </c>
      <c r="J53" s="135">
        <v>124</v>
      </c>
      <c r="K53" s="120"/>
      <c r="L53" s="6" t="s">
        <v>15</v>
      </c>
      <c r="M53" s="134" t="s">
        <v>247</v>
      </c>
      <c r="N53" s="134">
        <v>85</v>
      </c>
      <c r="O53" s="134">
        <v>79</v>
      </c>
      <c r="P53" s="134">
        <v>47</v>
      </c>
      <c r="Q53" s="134">
        <v>28</v>
      </c>
      <c r="R53" s="134">
        <v>98</v>
      </c>
      <c r="S53" s="135">
        <v>98</v>
      </c>
      <c r="T53" s="120"/>
      <c r="U53" s="6" t="s">
        <v>15</v>
      </c>
      <c r="V53" s="134" t="s">
        <v>247</v>
      </c>
      <c r="W53" s="134">
        <v>60</v>
      </c>
      <c r="X53" s="134">
        <v>59</v>
      </c>
      <c r="Y53" s="134">
        <v>45</v>
      </c>
      <c r="Z53" s="134">
        <v>26</v>
      </c>
      <c r="AA53" s="134">
        <v>83</v>
      </c>
      <c r="AB53" s="135">
        <v>83</v>
      </c>
      <c r="AC53" s="120"/>
      <c r="AD53" s="6" t="s">
        <v>15</v>
      </c>
      <c r="AE53" s="134" t="s">
        <v>247</v>
      </c>
      <c r="AF53" s="134">
        <v>14</v>
      </c>
      <c r="AG53" s="134">
        <v>42</v>
      </c>
      <c r="AH53" s="134">
        <v>29</v>
      </c>
      <c r="AI53" s="134">
        <v>15</v>
      </c>
      <c r="AJ53" s="134">
        <v>59</v>
      </c>
      <c r="AK53" s="135">
        <v>59</v>
      </c>
      <c r="AL53" s="120"/>
      <c r="AM53" s="6" t="s">
        <v>15</v>
      </c>
      <c r="AN53" s="134" t="s">
        <v>247</v>
      </c>
      <c r="AO53" s="134">
        <v>2</v>
      </c>
      <c r="AP53" s="134">
        <v>26</v>
      </c>
      <c r="AQ53" s="134">
        <v>15</v>
      </c>
      <c r="AR53" s="134">
        <v>8</v>
      </c>
      <c r="AS53" s="134">
        <v>39</v>
      </c>
      <c r="AT53" s="135">
        <v>39</v>
      </c>
      <c r="AU53" s="120"/>
      <c r="AV53" s="6" t="s">
        <v>15</v>
      </c>
      <c r="AW53" s="134">
        <v>101</v>
      </c>
      <c r="AX53" s="134">
        <v>93</v>
      </c>
      <c r="AY53" s="134">
        <v>84</v>
      </c>
      <c r="AZ53" s="134">
        <v>60</v>
      </c>
      <c r="BA53" s="134">
        <v>33</v>
      </c>
      <c r="BB53" s="134">
        <v>104</v>
      </c>
      <c r="BC53" s="135">
        <v>130</v>
      </c>
    </row>
    <row r="54" spans="1:55" ht="18.75">
      <c r="A54" s="75" t="s">
        <v>38</v>
      </c>
      <c r="C54" s="6" t="s">
        <v>38</v>
      </c>
      <c r="D54" s="144">
        <v>1.0000000000004312</v>
      </c>
      <c r="E54" s="144">
        <v>0.9998845754712159</v>
      </c>
      <c r="F54" s="144">
        <v>0.9933076857351506</v>
      </c>
      <c r="G54" s="144">
        <v>0.7470528197802153</v>
      </c>
      <c r="H54" s="144">
        <v>0.41407398537609197</v>
      </c>
      <c r="I54" s="144">
        <v>0.752013991441574</v>
      </c>
      <c r="J54" s="145">
        <v>0.9923918873826973</v>
      </c>
      <c r="K54" s="120"/>
      <c r="L54" s="6" t="s">
        <v>38</v>
      </c>
      <c r="M54" s="144" t="s">
        <v>247</v>
      </c>
      <c r="N54" s="144">
        <v>1.0000000000004308</v>
      </c>
      <c r="O54" s="144">
        <v>0.9923185863194881</v>
      </c>
      <c r="P54" s="144">
        <v>0.9970157859736679</v>
      </c>
      <c r="Q54" s="144">
        <v>0.9961944535223222</v>
      </c>
      <c r="R54" s="144">
        <v>0.9871199552446017</v>
      </c>
      <c r="S54" s="145">
        <v>0.9871199552446017</v>
      </c>
      <c r="T54" s="120"/>
      <c r="U54" s="6" t="s">
        <v>38</v>
      </c>
      <c r="V54" s="144" t="s">
        <v>247</v>
      </c>
      <c r="W54" s="144">
        <v>1</v>
      </c>
      <c r="X54" s="144">
        <v>0.9999999919246906</v>
      </c>
      <c r="Y54" s="144">
        <v>0.9999997390705945</v>
      </c>
      <c r="Z54" s="144">
        <v>0.99984860756282</v>
      </c>
      <c r="AA54" s="144">
        <v>0.9999999490838016</v>
      </c>
      <c r="AB54" s="145">
        <v>0.9999999490838016</v>
      </c>
      <c r="AC54" s="120"/>
      <c r="AD54" s="6" t="s">
        <v>38</v>
      </c>
      <c r="AE54" s="144" t="s">
        <v>247</v>
      </c>
      <c r="AF54" s="144">
        <v>0.9999999983190413</v>
      </c>
      <c r="AG54" s="144">
        <v>1</v>
      </c>
      <c r="AH54" s="144">
        <v>0.9947930297061033</v>
      </c>
      <c r="AI54" s="144">
        <v>0.9999997620948592</v>
      </c>
      <c r="AJ54" s="144">
        <v>1.0000000000004288</v>
      </c>
      <c r="AK54" s="145">
        <v>1.0000000000004288</v>
      </c>
      <c r="AL54" s="120"/>
      <c r="AM54" s="6" t="s">
        <v>38</v>
      </c>
      <c r="AN54" s="144" t="s">
        <v>247</v>
      </c>
      <c r="AO54" s="144">
        <v>0.9961003596541961</v>
      </c>
      <c r="AP54" s="144">
        <v>0.9548916699694574</v>
      </c>
      <c r="AQ54" s="144">
        <v>0.938162557597874</v>
      </c>
      <c r="AR54" s="144">
        <v>0.018904929866139886</v>
      </c>
      <c r="AS54" s="144">
        <v>0.5040593672753914</v>
      </c>
      <c r="AT54" s="145">
        <v>0.5040593672753914</v>
      </c>
      <c r="AU54" s="120"/>
      <c r="AV54" s="6" t="s">
        <v>38</v>
      </c>
      <c r="AW54" s="144">
        <v>1.0000000000004312</v>
      </c>
      <c r="AX54" s="144">
        <v>0.9996492228973931</v>
      </c>
      <c r="AY54" s="144">
        <v>0.950196635171483</v>
      </c>
      <c r="AZ54" s="144">
        <v>0.6111422841089058</v>
      </c>
      <c r="BA54" s="144">
        <v>0.2809285776809922</v>
      </c>
      <c r="BB54" s="144">
        <v>0.5259342923969896</v>
      </c>
      <c r="BC54" s="145">
        <v>0.9638861798798133</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282</v>
      </c>
      <c r="E56" s="126" t="s">
        <v>282</v>
      </c>
      <c r="F56" s="126" t="s">
        <v>283</v>
      </c>
      <c r="G56" s="126" t="s">
        <v>274</v>
      </c>
      <c r="H56" s="126" t="s">
        <v>282</v>
      </c>
      <c r="I56" s="126" t="s">
        <v>342</v>
      </c>
      <c r="J56" s="127" t="s">
        <v>343</v>
      </c>
      <c r="K56" s="120"/>
      <c r="L56" s="6" t="s">
        <v>16</v>
      </c>
      <c r="M56" s="126" t="s">
        <v>247</v>
      </c>
      <c r="N56" s="126" t="s">
        <v>282</v>
      </c>
      <c r="O56" s="126" t="s">
        <v>265</v>
      </c>
      <c r="P56" s="126" t="s">
        <v>282</v>
      </c>
      <c r="Q56" s="126" t="s">
        <v>282</v>
      </c>
      <c r="R56" s="126" t="s">
        <v>282</v>
      </c>
      <c r="S56" s="127" t="s">
        <v>282</v>
      </c>
      <c r="T56" s="120"/>
      <c r="U56" s="6" t="s">
        <v>16</v>
      </c>
      <c r="V56" s="126" t="s">
        <v>247</v>
      </c>
      <c r="W56" s="126" t="s">
        <v>282</v>
      </c>
      <c r="X56" s="126" t="s">
        <v>282</v>
      </c>
      <c r="Y56" s="126" t="s">
        <v>282</v>
      </c>
      <c r="Z56" s="126" t="s">
        <v>282</v>
      </c>
      <c r="AA56" s="126" t="s">
        <v>282</v>
      </c>
      <c r="AB56" s="127" t="s">
        <v>282</v>
      </c>
      <c r="AC56" s="120"/>
      <c r="AD56" s="6" t="s">
        <v>16</v>
      </c>
      <c r="AE56" s="126" t="s">
        <v>247</v>
      </c>
      <c r="AF56" s="126" t="s">
        <v>282</v>
      </c>
      <c r="AG56" s="126" t="s">
        <v>282</v>
      </c>
      <c r="AH56" s="126" t="s">
        <v>265</v>
      </c>
      <c r="AI56" s="126" t="s">
        <v>282</v>
      </c>
      <c r="AJ56" s="126" t="s">
        <v>282</v>
      </c>
      <c r="AK56" s="127" t="s">
        <v>282</v>
      </c>
      <c r="AL56" s="120"/>
      <c r="AM56" s="6" t="s">
        <v>16</v>
      </c>
      <c r="AN56" s="126" t="s">
        <v>247</v>
      </c>
      <c r="AO56" s="126" t="s">
        <v>282</v>
      </c>
      <c r="AP56" s="126" t="s">
        <v>265</v>
      </c>
      <c r="AQ56" s="126" t="s">
        <v>265</v>
      </c>
      <c r="AR56" s="126" t="s">
        <v>265</v>
      </c>
      <c r="AS56" s="126" t="s">
        <v>265</v>
      </c>
      <c r="AT56" s="127" t="s">
        <v>265</v>
      </c>
      <c r="AU56" s="120"/>
      <c r="AV56" s="6" t="s">
        <v>16</v>
      </c>
      <c r="AW56" s="126" t="s">
        <v>282</v>
      </c>
      <c r="AX56" s="126" t="s">
        <v>282</v>
      </c>
      <c r="AY56" s="126" t="s">
        <v>344</v>
      </c>
      <c r="AZ56" s="126" t="s">
        <v>307</v>
      </c>
      <c r="BA56" s="126" t="s">
        <v>282</v>
      </c>
      <c r="BB56" s="126" t="s">
        <v>345</v>
      </c>
      <c r="BC56" s="127" t="s">
        <v>345</v>
      </c>
    </row>
    <row r="57" spans="1:55" ht="15.75">
      <c r="A57" s="75" t="s">
        <v>39</v>
      </c>
      <c r="C57" s="6" t="s">
        <v>39</v>
      </c>
      <c r="D57" s="144">
        <v>1</v>
      </c>
      <c r="E57" s="144">
        <v>1</v>
      </c>
      <c r="F57" s="144">
        <v>1</v>
      </c>
      <c r="G57" s="144">
        <v>1</v>
      </c>
      <c r="H57" s="144">
        <v>1</v>
      </c>
      <c r="I57" s="144">
        <v>0.5078125</v>
      </c>
      <c r="J57" s="145">
        <v>0.34375</v>
      </c>
      <c r="K57" s="120"/>
      <c r="L57" s="6" t="s">
        <v>39</v>
      </c>
      <c r="M57" s="144" t="s">
        <v>247</v>
      </c>
      <c r="N57" s="144">
        <v>1</v>
      </c>
      <c r="O57" s="144">
        <v>1</v>
      </c>
      <c r="P57" s="144">
        <v>1</v>
      </c>
      <c r="Q57" s="144">
        <v>1</v>
      </c>
      <c r="R57" s="144">
        <v>1</v>
      </c>
      <c r="S57" s="145">
        <v>1</v>
      </c>
      <c r="T57" s="120"/>
      <c r="U57" s="6" t="s">
        <v>39</v>
      </c>
      <c r="V57" s="144" t="s">
        <v>247</v>
      </c>
      <c r="W57" s="144">
        <v>1</v>
      </c>
      <c r="X57" s="144">
        <v>1</v>
      </c>
      <c r="Y57" s="144">
        <v>1</v>
      </c>
      <c r="Z57" s="144">
        <v>1</v>
      </c>
      <c r="AA57" s="144">
        <v>1</v>
      </c>
      <c r="AB57" s="145">
        <v>1</v>
      </c>
      <c r="AC57" s="120"/>
      <c r="AD57" s="6" t="s">
        <v>39</v>
      </c>
      <c r="AE57" s="144" t="s">
        <v>247</v>
      </c>
      <c r="AF57" s="144">
        <v>1</v>
      </c>
      <c r="AG57" s="144">
        <v>1</v>
      </c>
      <c r="AH57" s="144">
        <v>1</v>
      </c>
      <c r="AI57" s="144">
        <v>1</v>
      </c>
      <c r="AJ57" s="144">
        <v>1</v>
      </c>
      <c r="AK57" s="145">
        <v>1</v>
      </c>
      <c r="AL57" s="120"/>
      <c r="AM57" s="6" t="s">
        <v>39</v>
      </c>
      <c r="AN57" s="144" t="s">
        <v>247</v>
      </c>
      <c r="AO57" s="144">
        <v>1</v>
      </c>
      <c r="AP57" s="144">
        <v>1</v>
      </c>
      <c r="AQ57" s="144">
        <v>1</v>
      </c>
      <c r="AR57" s="144">
        <v>1</v>
      </c>
      <c r="AS57" s="144">
        <v>1</v>
      </c>
      <c r="AT57" s="145">
        <v>1</v>
      </c>
      <c r="AU57" s="120"/>
      <c r="AV57" s="6" t="s">
        <v>39</v>
      </c>
      <c r="AW57" s="144">
        <v>1</v>
      </c>
      <c r="AX57" s="144">
        <v>1</v>
      </c>
      <c r="AY57" s="144">
        <v>0.25</v>
      </c>
      <c r="AZ57" s="144">
        <v>0.625</v>
      </c>
      <c r="BA57" s="144">
        <v>1</v>
      </c>
      <c r="BB57" s="144">
        <v>0.03857421875</v>
      </c>
      <c r="BC57" s="145">
        <v>0.03857421875</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1</v>
      </c>
      <c r="E59" s="146">
        <v>1</v>
      </c>
      <c r="F59" s="146">
        <v>0.6727000000000001</v>
      </c>
      <c r="G59" s="146">
        <v>0.667</v>
      </c>
      <c r="H59" s="146">
        <v>1</v>
      </c>
      <c r="I59" s="146">
        <v>0.2249</v>
      </c>
      <c r="J59" s="147">
        <v>0.036599999999999966</v>
      </c>
      <c r="K59" s="120"/>
      <c r="L59" s="10" t="s">
        <v>40</v>
      </c>
      <c r="M59" s="146" t="s">
        <v>247</v>
      </c>
      <c r="N59" s="146">
        <v>1</v>
      </c>
      <c r="O59" s="146">
        <v>1</v>
      </c>
      <c r="P59" s="146">
        <v>1</v>
      </c>
      <c r="Q59" s="146">
        <v>1</v>
      </c>
      <c r="R59" s="146">
        <v>1</v>
      </c>
      <c r="S59" s="147">
        <v>1</v>
      </c>
      <c r="T59" s="120"/>
      <c r="U59" s="10" t="s">
        <v>40</v>
      </c>
      <c r="V59" s="146" t="s">
        <v>247</v>
      </c>
      <c r="W59" s="146">
        <v>1</v>
      </c>
      <c r="X59" s="146">
        <v>1</v>
      </c>
      <c r="Y59" s="146">
        <v>1</v>
      </c>
      <c r="Z59" s="146">
        <v>1</v>
      </c>
      <c r="AA59" s="146">
        <v>1</v>
      </c>
      <c r="AB59" s="147">
        <v>1</v>
      </c>
      <c r="AC59" s="120"/>
      <c r="AD59" s="10" t="s">
        <v>40</v>
      </c>
      <c r="AE59" s="146" t="s">
        <v>247</v>
      </c>
      <c r="AF59" s="146">
        <v>1</v>
      </c>
      <c r="AG59" s="146">
        <v>1</v>
      </c>
      <c r="AH59" s="146">
        <v>1</v>
      </c>
      <c r="AI59" s="146">
        <v>1</v>
      </c>
      <c r="AJ59" s="146">
        <v>1</v>
      </c>
      <c r="AK59" s="147">
        <v>1</v>
      </c>
      <c r="AL59" s="120"/>
      <c r="AM59" s="10" t="s">
        <v>40</v>
      </c>
      <c r="AN59" s="146" t="s">
        <v>247</v>
      </c>
      <c r="AO59" s="146">
        <v>1</v>
      </c>
      <c r="AP59" s="146">
        <v>1</v>
      </c>
      <c r="AQ59" s="146">
        <v>1</v>
      </c>
      <c r="AR59" s="146">
        <v>1</v>
      </c>
      <c r="AS59" s="146">
        <v>1</v>
      </c>
      <c r="AT59" s="147">
        <v>1</v>
      </c>
      <c r="AU59" s="120"/>
      <c r="AV59" s="10" t="s">
        <v>40</v>
      </c>
      <c r="AW59" s="146">
        <v>1</v>
      </c>
      <c r="AX59" s="146">
        <v>1</v>
      </c>
      <c r="AY59" s="146">
        <v>1</v>
      </c>
      <c r="AZ59" s="146">
        <v>1</v>
      </c>
      <c r="BA59" s="146">
        <v>1</v>
      </c>
      <c r="BB59" s="146">
        <v>0.6879</v>
      </c>
      <c r="BC59" s="147">
        <v>0.4095</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0.10727561651840223</v>
      </c>
      <c r="E61" s="144">
        <v>0.5551478026243697</v>
      </c>
      <c r="F61" s="144">
        <v>0.2742532828857006</v>
      </c>
      <c r="G61" s="144">
        <v>0.614334067618135</v>
      </c>
      <c r="H61" s="144">
        <v>0.5039147352819107</v>
      </c>
      <c r="I61" s="144">
        <v>0.1995013459051681</v>
      </c>
      <c r="J61" s="145">
        <v>0.18957957509389245</v>
      </c>
      <c r="K61" s="120"/>
      <c r="L61" s="6" t="s">
        <v>182</v>
      </c>
      <c r="M61" s="144" t="s">
        <v>247</v>
      </c>
      <c r="N61" s="144">
        <v>1</v>
      </c>
      <c r="O61" s="144">
        <v>0.4813475178793355</v>
      </c>
      <c r="P61" s="144">
        <v>0.5718598092412454</v>
      </c>
      <c r="Q61" s="144">
        <v>0.8943943101146827</v>
      </c>
      <c r="R61" s="144">
        <v>0.6465839487374424</v>
      </c>
      <c r="S61" s="145">
        <v>0.6465839487374424</v>
      </c>
      <c r="T61" s="120"/>
      <c r="U61" s="6" t="s">
        <v>182</v>
      </c>
      <c r="V61" s="144" t="s">
        <v>247</v>
      </c>
      <c r="W61" s="144">
        <v>1</v>
      </c>
      <c r="X61" s="144">
        <v>0.03723923051429179</v>
      </c>
      <c r="Y61" s="144">
        <v>0.00047156508115508977</v>
      </c>
      <c r="Z61" s="144">
        <v>0.0006186368327933955</v>
      </c>
      <c r="AA61" s="144">
        <v>0.5184228719655841</v>
      </c>
      <c r="AB61" s="145">
        <v>0.5184228719655841</v>
      </c>
      <c r="AC61" s="120"/>
      <c r="AD61" s="6" t="s">
        <v>182</v>
      </c>
      <c r="AE61" s="144" t="s">
        <v>247</v>
      </c>
      <c r="AF61" s="144">
        <v>1</v>
      </c>
      <c r="AG61" s="144">
        <v>1</v>
      </c>
      <c r="AH61" s="144">
        <v>0</v>
      </c>
      <c r="AI61" s="144">
        <v>1</v>
      </c>
      <c r="AJ61" s="144">
        <v>0.004718785054792507</v>
      </c>
      <c r="AK61" s="145">
        <v>0.004718785054792507</v>
      </c>
      <c r="AL61" s="120"/>
      <c r="AM61" s="6" t="s">
        <v>182</v>
      </c>
      <c r="AN61" s="144" t="s">
        <v>247</v>
      </c>
      <c r="AO61" s="144">
        <v>1</v>
      </c>
      <c r="AP61" s="144">
        <v>0</v>
      </c>
      <c r="AQ61" s="144">
        <v>1</v>
      </c>
      <c r="AR61" s="144">
        <v>1</v>
      </c>
      <c r="AS61" s="144">
        <v>0.06090153661933717</v>
      </c>
      <c r="AT61" s="145">
        <v>0.06090153661933717</v>
      </c>
      <c r="AU61" s="120"/>
      <c r="AV61" s="6" t="s">
        <v>182</v>
      </c>
      <c r="AW61" s="144">
        <v>0.10727561651840223</v>
      </c>
      <c r="AX61" s="144">
        <v>0.46122412308065985</v>
      </c>
      <c r="AY61" s="144">
        <v>0.8042862541151088</v>
      </c>
      <c r="AZ61" s="144">
        <v>0.728135036269788</v>
      </c>
      <c r="BA61" s="144">
        <v>0.5982179183432317</v>
      </c>
      <c r="BB61" s="144">
        <v>0.3418199566052772</v>
      </c>
      <c r="BC61" s="145">
        <v>0.32552162946746466</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0</v>
      </c>
      <c r="E65" s="142">
        <v>9.090909090909093E-24</v>
      </c>
      <c r="F65" s="142">
        <v>4E-24</v>
      </c>
      <c r="G65" s="142">
        <v>0.21156186664340454</v>
      </c>
      <c r="H65" s="142">
        <v>6.666666666666664E-24</v>
      </c>
      <c r="I65" s="142">
        <v>10.655341264627515</v>
      </c>
      <c r="J65" s="143">
        <v>11.972930620767057</v>
      </c>
      <c r="K65" s="120"/>
      <c r="L65" s="6" t="s">
        <v>180</v>
      </c>
      <c r="M65" s="142" t="s">
        <v>247</v>
      </c>
      <c r="N65" s="142">
        <v>0</v>
      </c>
      <c r="O65" s="142">
        <v>8.333333333333332E-24</v>
      </c>
      <c r="P65" s="142">
        <v>0</v>
      </c>
      <c r="Q65" s="142">
        <v>0</v>
      </c>
      <c r="R65" s="142">
        <v>4.7619047619047595E-24</v>
      </c>
      <c r="S65" s="143">
        <v>4.7619047619047595E-24</v>
      </c>
      <c r="T65" s="120"/>
      <c r="U65" s="6" t="s">
        <v>180</v>
      </c>
      <c r="V65" s="142" t="s">
        <v>247</v>
      </c>
      <c r="W65" s="142">
        <v>0</v>
      </c>
      <c r="X65" s="142">
        <v>0</v>
      </c>
      <c r="Y65" s="142">
        <v>0</v>
      </c>
      <c r="Z65" s="142">
        <v>0</v>
      </c>
      <c r="AA65" s="142">
        <v>0</v>
      </c>
      <c r="AB65" s="143">
        <v>0</v>
      </c>
      <c r="AC65" s="120"/>
      <c r="AD65" s="6" t="s">
        <v>180</v>
      </c>
      <c r="AE65" s="142" t="s">
        <v>247</v>
      </c>
      <c r="AF65" s="142">
        <v>0</v>
      </c>
      <c r="AG65" s="142">
        <v>0</v>
      </c>
      <c r="AH65" s="142">
        <v>1.0000000000000002E-22</v>
      </c>
      <c r="AI65" s="142">
        <v>0</v>
      </c>
      <c r="AJ65" s="142">
        <v>9.999999999999999E-23</v>
      </c>
      <c r="AK65" s="143">
        <v>9.999999999999999E-23</v>
      </c>
      <c r="AL65" s="120"/>
      <c r="AM65" s="6" t="s">
        <v>180</v>
      </c>
      <c r="AN65" s="142" t="s">
        <v>247</v>
      </c>
      <c r="AO65" s="142">
        <v>0</v>
      </c>
      <c r="AP65" s="142">
        <v>0</v>
      </c>
      <c r="AQ65" s="142">
        <v>0</v>
      </c>
      <c r="AR65" s="142">
        <v>1.0000000000000002E-22</v>
      </c>
      <c r="AS65" s="142">
        <v>2.4999999999999998E-23</v>
      </c>
      <c r="AT65" s="143">
        <v>2.4999999999999998E-23</v>
      </c>
      <c r="AU65" s="120"/>
      <c r="AV65" s="6" t="s">
        <v>180</v>
      </c>
      <c r="AW65" s="142">
        <v>0</v>
      </c>
      <c r="AX65" s="142">
        <v>9.090909090909087E-24</v>
      </c>
      <c r="AY65" s="142">
        <v>0.2646846849622045</v>
      </c>
      <c r="AZ65" s="142">
        <v>2.2702441083403286</v>
      </c>
      <c r="BA65" s="142">
        <v>0</v>
      </c>
      <c r="BB65" s="142">
        <v>12.576067457115949</v>
      </c>
      <c r="BC65" s="143">
        <v>16.176679920684272</v>
      </c>
    </row>
    <row r="66" spans="1:55" ht="15.75">
      <c r="A66" s="75" t="s">
        <v>15</v>
      </c>
      <c r="C66" s="6" t="s">
        <v>15</v>
      </c>
      <c r="D66" s="134">
        <v>0</v>
      </c>
      <c r="E66" s="134">
        <v>0</v>
      </c>
      <c r="F66" s="134">
        <v>0</v>
      </c>
      <c r="G66" s="134">
        <v>1</v>
      </c>
      <c r="H66" s="134">
        <v>0</v>
      </c>
      <c r="I66" s="134">
        <v>7</v>
      </c>
      <c r="J66" s="135">
        <v>7</v>
      </c>
      <c r="K66" s="120"/>
      <c r="L66" s="6" t="s">
        <v>15</v>
      </c>
      <c r="M66" s="134" t="s">
        <v>247</v>
      </c>
      <c r="N66" s="134">
        <v>0</v>
      </c>
      <c r="O66" s="134">
        <v>0</v>
      </c>
      <c r="P66" s="134">
        <v>0</v>
      </c>
      <c r="Q66" s="134">
        <v>0</v>
      </c>
      <c r="R66" s="134">
        <v>0</v>
      </c>
      <c r="S66" s="135">
        <v>0</v>
      </c>
      <c r="T66" s="120"/>
      <c r="U66" s="6" t="s">
        <v>15</v>
      </c>
      <c r="V66" s="134" t="s">
        <v>247</v>
      </c>
      <c r="W66" s="134">
        <v>0</v>
      </c>
      <c r="X66" s="134">
        <v>0</v>
      </c>
      <c r="Y66" s="134">
        <v>0</v>
      </c>
      <c r="Z66" s="134">
        <v>0</v>
      </c>
      <c r="AA66" s="134">
        <v>0</v>
      </c>
      <c r="AB66" s="135">
        <v>0</v>
      </c>
      <c r="AC66" s="120"/>
      <c r="AD66" s="6" t="s">
        <v>15</v>
      </c>
      <c r="AE66" s="134" t="s">
        <v>247</v>
      </c>
      <c r="AF66" s="134">
        <v>0</v>
      </c>
      <c r="AG66" s="134">
        <v>0</v>
      </c>
      <c r="AH66" s="134">
        <v>0</v>
      </c>
      <c r="AI66" s="134">
        <v>0</v>
      </c>
      <c r="AJ66" s="134">
        <v>0</v>
      </c>
      <c r="AK66" s="135">
        <v>0</v>
      </c>
      <c r="AL66" s="120"/>
      <c r="AM66" s="6" t="s">
        <v>15</v>
      </c>
      <c r="AN66" s="134" t="s">
        <v>247</v>
      </c>
      <c r="AO66" s="134">
        <v>0</v>
      </c>
      <c r="AP66" s="134">
        <v>0</v>
      </c>
      <c r="AQ66" s="134">
        <v>0</v>
      </c>
      <c r="AR66" s="134">
        <v>0</v>
      </c>
      <c r="AS66" s="134">
        <v>0</v>
      </c>
      <c r="AT66" s="135">
        <v>0</v>
      </c>
      <c r="AU66" s="120"/>
      <c r="AV66" s="6" t="s">
        <v>15</v>
      </c>
      <c r="AW66" s="134">
        <v>0</v>
      </c>
      <c r="AX66" s="134">
        <v>0</v>
      </c>
      <c r="AY66" s="134">
        <v>2</v>
      </c>
      <c r="AZ66" s="134">
        <v>3</v>
      </c>
      <c r="BA66" s="134">
        <v>0</v>
      </c>
      <c r="BB66" s="134">
        <v>8</v>
      </c>
      <c r="BC66" s="135">
        <v>9</v>
      </c>
    </row>
    <row r="67" spans="1:55" ht="18.75">
      <c r="A67" s="75" t="s">
        <v>37</v>
      </c>
      <c r="C67" s="6" t="s">
        <v>37</v>
      </c>
      <c r="D67" s="144">
        <v>1</v>
      </c>
      <c r="E67" s="144">
        <v>1</v>
      </c>
      <c r="F67" s="144">
        <v>1</v>
      </c>
      <c r="G67" s="144">
        <v>0.645545973628023</v>
      </c>
      <c r="H67" s="144">
        <v>1</v>
      </c>
      <c r="I67" s="144">
        <v>0.15437540934647245</v>
      </c>
      <c r="J67" s="145">
        <v>0.10145258127095175</v>
      </c>
      <c r="K67" s="120"/>
      <c r="L67" s="6" t="s">
        <v>37</v>
      </c>
      <c r="M67" s="144" t="s">
        <v>247</v>
      </c>
      <c r="N67" s="144">
        <v>1</v>
      </c>
      <c r="O67" s="144">
        <v>1</v>
      </c>
      <c r="P67" s="144">
        <v>1</v>
      </c>
      <c r="Q67" s="144">
        <v>1</v>
      </c>
      <c r="R67" s="144">
        <v>1</v>
      </c>
      <c r="S67" s="145">
        <v>1</v>
      </c>
      <c r="T67" s="120"/>
      <c r="U67" s="6" t="s">
        <v>37</v>
      </c>
      <c r="V67" s="144" t="s">
        <v>247</v>
      </c>
      <c r="W67" s="144">
        <v>1</v>
      </c>
      <c r="X67" s="144">
        <v>1</v>
      </c>
      <c r="Y67" s="144">
        <v>1</v>
      </c>
      <c r="Z67" s="144">
        <v>1</v>
      </c>
      <c r="AA67" s="144">
        <v>1</v>
      </c>
      <c r="AB67" s="145">
        <v>1</v>
      </c>
      <c r="AC67" s="120"/>
      <c r="AD67" s="6" t="s">
        <v>37</v>
      </c>
      <c r="AE67" s="144" t="s">
        <v>247</v>
      </c>
      <c r="AF67" s="144">
        <v>1</v>
      </c>
      <c r="AG67" s="144">
        <v>1</v>
      </c>
      <c r="AH67" s="144">
        <v>1</v>
      </c>
      <c r="AI67" s="144">
        <v>1</v>
      </c>
      <c r="AJ67" s="144">
        <v>1</v>
      </c>
      <c r="AK67" s="145">
        <v>1</v>
      </c>
      <c r="AL67" s="120"/>
      <c r="AM67" s="6" t="s">
        <v>37</v>
      </c>
      <c r="AN67" s="144" t="s">
        <v>247</v>
      </c>
      <c r="AO67" s="144">
        <v>1</v>
      </c>
      <c r="AP67" s="144">
        <v>1</v>
      </c>
      <c r="AQ67" s="144">
        <v>1</v>
      </c>
      <c r="AR67" s="144">
        <v>1</v>
      </c>
      <c r="AS67" s="144">
        <v>1</v>
      </c>
      <c r="AT67" s="145">
        <v>1</v>
      </c>
      <c r="AU67" s="120"/>
      <c r="AV67" s="6" t="s">
        <v>37</v>
      </c>
      <c r="AW67" s="144">
        <v>1</v>
      </c>
      <c r="AX67" s="144">
        <v>1</v>
      </c>
      <c r="AY67" s="144">
        <v>0.8760410376758366</v>
      </c>
      <c r="AZ67" s="144">
        <v>0.5182453009908123</v>
      </c>
      <c r="BA67" s="144">
        <v>1</v>
      </c>
      <c r="BB67" s="144">
        <v>0.1272921947629776</v>
      </c>
      <c r="BC67" s="145">
        <v>0.06328246986886993</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8.502098904403322</v>
      </c>
      <c r="E69" s="142">
        <v>46.97359950845052</v>
      </c>
      <c r="F69" s="142">
        <v>47.34605295421315</v>
      </c>
      <c r="G69" s="142">
        <v>52.325627379857124</v>
      </c>
      <c r="H69" s="142">
        <v>30.398009963033022</v>
      </c>
      <c r="I69" s="142">
        <v>83.89717339438872</v>
      </c>
      <c r="J69" s="143">
        <v>83.95262308866683</v>
      </c>
      <c r="K69" s="120"/>
      <c r="L69" s="6" t="s">
        <v>176</v>
      </c>
      <c r="M69" s="142" t="s">
        <v>247</v>
      </c>
      <c r="N69" s="142">
        <v>0</v>
      </c>
      <c r="O69" s="142">
        <v>51.57229211604269</v>
      </c>
      <c r="P69" s="142">
        <v>23.778037325143156</v>
      </c>
      <c r="Q69" s="142">
        <v>11.284602952501047</v>
      </c>
      <c r="R69" s="142">
        <v>67.35695483511925</v>
      </c>
      <c r="S69" s="143">
        <v>67.35695483511925</v>
      </c>
      <c r="T69" s="120"/>
      <c r="U69" s="6" t="s">
        <v>176</v>
      </c>
      <c r="V69" s="142" t="s">
        <v>247</v>
      </c>
      <c r="W69" s="142">
        <v>0</v>
      </c>
      <c r="X69" s="142">
        <v>16.449199900152646</v>
      </c>
      <c r="Y69" s="142">
        <v>9.926555939506684</v>
      </c>
      <c r="Z69" s="142">
        <v>5.605529229770931</v>
      </c>
      <c r="AA69" s="142">
        <v>26.89183603702366</v>
      </c>
      <c r="AB69" s="143">
        <v>26.89183603702366</v>
      </c>
      <c r="AC69" s="120"/>
      <c r="AD69" s="6" t="s">
        <v>176</v>
      </c>
      <c r="AE69" s="142" t="s">
        <v>247</v>
      </c>
      <c r="AF69" s="142">
        <v>0</v>
      </c>
      <c r="AG69" s="142">
        <v>0</v>
      </c>
      <c r="AH69" s="142">
        <v>13.148378096814232</v>
      </c>
      <c r="AI69" s="142">
        <v>0</v>
      </c>
      <c r="AJ69" s="142">
        <v>6.0284739818562185</v>
      </c>
      <c r="AK69" s="143">
        <v>6.0284739818562185</v>
      </c>
      <c r="AL69" s="120"/>
      <c r="AM69" s="6" t="s">
        <v>176</v>
      </c>
      <c r="AN69" s="142" t="s">
        <v>247</v>
      </c>
      <c r="AO69" s="142">
        <v>0</v>
      </c>
      <c r="AP69" s="142">
        <v>12.251542380115206</v>
      </c>
      <c r="AQ69" s="142">
        <v>6.4242486499649365</v>
      </c>
      <c r="AR69" s="142">
        <v>14.951095701262652</v>
      </c>
      <c r="AS69" s="142">
        <v>31.680222112784914</v>
      </c>
      <c r="AT69" s="143">
        <v>31.680222112784914</v>
      </c>
      <c r="AU69" s="120"/>
      <c r="AV69" s="6" t="s">
        <v>176</v>
      </c>
      <c r="AW69" s="142">
        <v>8.502098904403322</v>
      </c>
      <c r="AX69" s="142">
        <v>47.025078594399055</v>
      </c>
      <c r="AY69" s="142">
        <v>62.895921612045626</v>
      </c>
      <c r="AZ69" s="142">
        <v>55.70453165220207</v>
      </c>
      <c r="BA69" s="142">
        <v>34.054262860022924</v>
      </c>
      <c r="BB69" s="142">
        <v>94.91793006666758</v>
      </c>
      <c r="BC69" s="143">
        <v>94.15258887317661</v>
      </c>
    </row>
    <row r="70" spans="1:55" ht="15.75">
      <c r="A70" s="75" t="s">
        <v>15</v>
      </c>
      <c r="C70" s="6" t="s">
        <v>15</v>
      </c>
      <c r="D70" s="128">
        <v>100</v>
      </c>
      <c r="E70" s="128">
        <v>89</v>
      </c>
      <c r="F70" s="128">
        <v>76</v>
      </c>
      <c r="G70" s="128">
        <v>59</v>
      </c>
      <c r="H70" s="128">
        <v>30</v>
      </c>
      <c r="I70" s="128">
        <v>97</v>
      </c>
      <c r="J70" s="129">
        <v>123</v>
      </c>
      <c r="K70" s="120"/>
      <c r="L70" s="6" t="s">
        <v>15</v>
      </c>
      <c r="M70" s="128" t="s">
        <v>247</v>
      </c>
      <c r="N70" s="128">
        <v>84</v>
      </c>
      <c r="O70" s="128">
        <v>78</v>
      </c>
      <c r="P70" s="128">
        <v>46</v>
      </c>
      <c r="Q70" s="128">
        <v>27</v>
      </c>
      <c r="R70" s="128">
        <v>97</v>
      </c>
      <c r="S70" s="129">
        <v>97</v>
      </c>
      <c r="T70" s="120"/>
      <c r="U70" s="6" t="s">
        <v>15</v>
      </c>
      <c r="V70" s="128" t="s">
        <v>247</v>
      </c>
      <c r="W70" s="128">
        <v>59</v>
      </c>
      <c r="X70" s="128">
        <v>58</v>
      </c>
      <c r="Y70" s="128">
        <v>44</v>
      </c>
      <c r="Z70" s="128">
        <v>25</v>
      </c>
      <c r="AA70" s="128">
        <v>82</v>
      </c>
      <c r="AB70" s="129">
        <v>82</v>
      </c>
      <c r="AC70" s="120"/>
      <c r="AD70" s="6" t="s">
        <v>15</v>
      </c>
      <c r="AE70" s="128" t="s">
        <v>247</v>
      </c>
      <c r="AF70" s="128">
        <v>13</v>
      </c>
      <c r="AG70" s="128">
        <v>41</v>
      </c>
      <c r="AH70" s="128">
        <v>28</v>
      </c>
      <c r="AI70" s="128">
        <v>14</v>
      </c>
      <c r="AJ70" s="128">
        <v>58</v>
      </c>
      <c r="AK70" s="129">
        <v>58</v>
      </c>
      <c r="AL70" s="120"/>
      <c r="AM70" s="6" t="s">
        <v>15</v>
      </c>
      <c r="AN70" s="128" t="s">
        <v>247</v>
      </c>
      <c r="AO70" s="128">
        <v>1</v>
      </c>
      <c r="AP70" s="128">
        <v>25</v>
      </c>
      <c r="AQ70" s="128">
        <v>14</v>
      </c>
      <c r="AR70" s="128">
        <v>7</v>
      </c>
      <c r="AS70" s="128">
        <v>38</v>
      </c>
      <c r="AT70" s="129">
        <v>38</v>
      </c>
      <c r="AU70" s="120"/>
      <c r="AV70" s="6" t="s">
        <v>15</v>
      </c>
      <c r="AW70" s="128">
        <v>100</v>
      </c>
      <c r="AX70" s="128">
        <v>92</v>
      </c>
      <c r="AY70" s="128">
        <v>83</v>
      </c>
      <c r="AZ70" s="128">
        <v>59</v>
      </c>
      <c r="BA70" s="128">
        <v>32</v>
      </c>
      <c r="BB70" s="128">
        <v>103</v>
      </c>
      <c r="BC70" s="129">
        <v>129</v>
      </c>
    </row>
    <row r="71" spans="1:55" ht="18.75">
      <c r="A71" s="75" t="s">
        <v>38</v>
      </c>
      <c r="C71" s="6" t="s">
        <v>38</v>
      </c>
      <c r="D71" s="144">
        <v>0.9999999999999997</v>
      </c>
      <c r="E71" s="144">
        <v>0.9999279804667661</v>
      </c>
      <c r="F71" s="144">
        <v>0.9959541876617699</v>
      </c>
      <c r="G71" s="144">
        <v>0.7181102376722649</v>
      </c>
      <c r="H71" s="144">
        <v>0.4454113224613125</v>
      </c>
      <c r="I71" s="144">
        <v>0.8259611609191515</v>
      </c>
      <c r="J71" s="145">
        <v>0.9971959639734438</v>
      </c>
      <c r="K71" s="120"/>
      <c r="L71" s="6" t="s">
        <v>38</v>
      </c>
      <c r="M71" s="144" t="s">
        <v>247</v>
      </c>
      <c r="N71" s="144">
        <v>1</v>
      </c>
      <c r="O71" s="144">
        <v>0.9909138102532012</v>
      </c>
      <c r="P71" s="144">
        <v>0.9972724265675711</v>
      </c>
      <c r="Q71" s="144">
        <v>0.9965700029464737</v>
      </c>
      <c r="R71" s="144">
        <v>0.9904915088991313</v>
      </c>
      <c r="S71" s="145">
        <v>0.9904915088991313</v>
      </c>
      <c r="T71" s="120"/>
      <c r="U71" s="6" t="s">
        <v>38</v>
      </c>
      <c r="V71" s="144" t="s">
        <v>247</v>
      </c>
      <c r="W71" s="144">
        <v>1</v>
      </c>
      <c r="X71" s="144">
        <v>0.9999999856399999</v>
      </c>
      <c r="Y71" s="144">
        <v>0.999999983971845</v>
      </c>
      <c r="Z71" s="144">
        <v>0.9999824763798262</v>
      </c>
      <c r="AA71" s="144">
        <v>0.9999999988149215</v>
      </c>
      <c r="AB71" s="145">
        <v>0.9999999988149215</v>
      </c>
      <c r="AC71" s="120"/>
      <c r="AD71" s="6" t="s">
        <v>38</v>
      </c>
      <c r="AE71" s="144" t="s">
        <v>247</v>
      </c>
      <c r="AF71" s="144">
        <v>1</v>
      </c>
      <c r="AG71" s="144">
        <v>1</v>
      </c>
      <c r="AH71" s="144">
        <v>0.9922125826633499</v>
      </c>
      <c r="AI71" s="144">
        <v>1</v>
      </c>
      <c r="AJ71" s="144">
        <v>1.0000000000000002</v>
      </c>
      <c r="AK71" s="145">
        <v>1.0000000000000002</v>
      </c>
      <c r="AL71" s="120"/>
      <c r="AM71" s="6" t="s">
        <v>38</v>
      </c>
      <c r="AN71" s="144" t="s">
        <v>247</v>
      </c>
      <c r="AO71" s="144">
        <v>1</v>
      </c>
      <c r="AP71" s="144">
        <v>0.9844237780122645</v>
      </c>
      <c r="AQ71" s="144">
        <v>0.9546399607084057</v>
      </c>
      <c r="AR71" s="144">
        <v>0.0366314207464015</v>
      </c>
      <c r="AS71" s="144">
        <v>0.7554851294398179</v>
      </c>
      <c r="AT71" s="145">
        <v>0.7554851294398179</v>
      </c>
      <c r="AU71" s="120"/>
      <c r="AV71" s="6" t="s">
        <v>38</v>
      </c>
      <c r="AW71" s="144">
        <v>0.9999999999999997</v>
      </c>
      <c r="AX71" s="144">
        <v>0.999973635074066</v>
      </c>
      <c r="AY71" s="144">
        <v>0.9510321365760522</v>
      </c>
      <c r="AZ71" s="144">
        <v>0.5977400291968443</v>
      </c>
      <c r="BA71" s="144">
        <v>0.3689989188663972</v>
      </c>
      <c r="BB71" s="144">
        <v>0.7025556107161544</v>
      </c>
      <c r="BC71" s="145">
        <v>0.9908447454394633</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265</v>
      </c>
      <c r="E73" s="150" t="s">
        <v>265</v>
      </c>
      <c r="F73" s="150" t="s">
        <v>282</v>
      </c>
      <c r="G73" s="150" t="s">
        <v>280</v>
      </c>
      <c r="H73" s="150" t="s">
        <v>282</v>
      </c>
      <c r="I73" s="150" t="s">
        <v>300</v>
      </c>
      <c r="J73" s="151" t="s">
        <v>300</v>
      </c>
      <c r="K73" s="120"/>
      <c r="L73" s="6" t="s">
        <v>16</v>
      </c>
      <c r="M73" s="126" t="s">
        <v>247</v>
      </c>
      <c r="N73" s="126" t="s">
        <v>265</v>
      </c>
      <c r="O73" s="126" t="s">
        <v>282</v>
      </c>
      <c r="P73" s="126" t="s">
        <v>265</v>
      </c>
      <c r="Q73" s="126" t="s">
        <v>265</v>
      </c>
      <c r="R73" s="126" t="s">
        <v>282</v>
      </c>
      <c r="S73" s="127" t="s">
        <v>282</v>
      </c>
      <c r="T73" s="120"/>
      <c r="U73" s="6" t="s">
        <v>16</v>
      </c>
      <c r="V73" s="126" t="s">
        <v>247</v>
      </c>
      <c r="W73" s="126" t="s">
        <v>265</v>
      </c>
      <c r="X73" s="126" t="s">
        <v>265</v>
      </c>
      <c r="Y73" s="126" t="s">
        <v>265</v>
      </c>
      <c r="Z73" s="126" t="s">
        <v>265</v>
      </c>
      <c r="AA73" s="126" t="s">
        <v>265</v>
      </c>
      <c r="AB73" s="127" t="s">
        <v>265</v>
      </c>
      <c r="AC73" s="120"/>
      <c r="AD73" s="6" t="s">
        <v>16</v>
      </c>
      <c r="AE73" s="126" t="s">
        <v>247</v>
      </c>
      <c r="AF73" s="126" t="s">
        <v>265</v>
      </c>
      <c r="AG73" s="126" t="s">
        <v>265</v>
      </c>
      <c r="AH73" s="126" t="s">
        <v>265</v>
      </c>
      <c r="AI73" s="126" t="s">
        <v>265</v>
      </c>
      <c r="AJ73" s="126" t="s">
        <v>282</v>
      </c>
      <c r="AK73" s="127" t="s">
        <v>282</v>
      </c>
      <c r="AL73" s="120"/>
      <c r="AM73" s="6" t="s">
        <v>16</v>
      </c>
      <c r="AN73" s="126" t="s">
        <v>247</v>
      </c>
      <c r="AO73" s="126" t="s">
        <v>265</v>
      </c>
      <c r="AP73" s="126" t="s">
        <v>265</v>
      </c>
      <c r="AQ73" s="126" t="s">
        <v>265</v>
      </c>
      <c r="AR73" s="126" t="s">
        <v>265</v>
      </c>
      <c r="AS73" s="126" t="s">
        <v>282</v>
      </c>
      <c r="AT73" s="127" t="s">
        <v>282</v>
      </c>
      <c r="AU73" s="120"/>
      <c r="AV73" s="6" t="s">
        <v>16</v>
      </c>
      <c r="AW73" s="126" t="s">
        <v>265</v>
      </c>
      <c r="AX73" s="126" t="s">
        <v>282</v>
      </c>
      <c r="AY73" s="126" t="s">
        <v>274</v>
      </c>
      <c r="AZ73" s="126" t="s">
        <v>326</v>
      </c>
      <c r="BA73" s="126" t="s">
        <v>265</v>
      </c>
      <c r="BB73" s="126" t="s">
        <v>346</v>
      </c>
      <c r="BC73" s="127" t="s">
        <v>347</v>
      </c>
    </row>
    <row r="74" spans="1:55" ht="15.75">
      <c r="A74" s="75" t="s">
        <v>39</v>
      </c>
      <c r="C74" s="6" t="s">
        <v>39</v>
      </c>
      <c r="D74" s="144">
        <v>1</v>
      </c>
      <c r="E74" s="144">
        <v>1</v>
      </c>
      <c r="F74" s="144">
        <v>1</v>
      </c>
      <c r="G74" s="144">
        <v>1</v>
      </c>
      <c r="H74" s="144">
        <v>1</v>
      </c>
      <c r="I74" s="144">
        <v>0.7265625</v>
      </c>
      <c r="J74" s="145">
        <v>0.7265625</v>
      </c>
      <c r="K74" s="120"/>
      <c r="L74" s="6" t="s">
        <v>39</v>
      </c>
      <c r="M74" s="144" t="s">
        <v>247</v>
      </c>
      <c r="N74" s="144">
        <v>1</v>
      </c>
      <c r="O74" s="144">
        <v>1</v>
      </c>
      <c r="P74" s="144">
        <v>1</v>
      </c>
      <c r="Q74" s="144">
        <v>1</v>
      </c>
      <c r="R74" s="144">
        <v>1</v>
      </c>
      <c r="S74" s="145">
        <v>1</v>
      </c>
      <c r="T74" s="120"/>
      <c r="U74" s="6" t="s">
        <v>39</v>
      </c>
      <c r="V74" s="144" t="s">
        <v>247</v>
      </c>
      <c r="W74" s="144">
        <v>1</v>
      </c>
      <c r="X74" s="144">
        <v>1</v>
      </c>
      <c r="Y74" s="144">
        <v>1</v>
      </c>
      <c r="Z74" s="144">
        <v>1</v>
      </c>
      <c r="AA74" s="144">
        <v>1</v>
      </c>
      <c r="AB74" s="145">
        <v>1</v>
      </c>
      <c r="AC74" s="120"/>
      <c r="AD74" s="6" t="s">
        <v>39</v>
      </c>
      <c r="AE74" s="144" t="s">
        <v>247</v>
      </c>
      <c r="AF74" s="144">
        <v>1</v>
      </c>
      <c r="AG74" s="144">
        <v>1</v>
      </c>
      <c r="AH74" s="144">
        <v>1</v>
      </c>
      <c r="AI74" s="144">
        <v>1</v>
      </c>
      <c r="AJ74" s="144">
        <v>1</v>
      </c>
      <c r="AK74" s="145">
        <v>1</v>
      </c>
      <c r="AL74" s="120"/>
      <c r="AM74" s="6" t="s">
        <v>39</v>
      </c>
      <c r="AN74" s="144" t="s">
        <v>247</v>
      </c>
      <c r="AO74" s="144">
        <v>1</v>
      </c>
      <c r="AP74" s="144">
        <v>1</v>
      </c>
      <c r="AQ74" s="144">
        <v>1</v>
      </c>
      <c r="AR74" s="144">
        <v>1</v>
      </c>
      <c r="AS74" s="144">
        <v>1</v>
      </c>
      <c r="AT74" s="145">
        <v>1</v>
      </c>
      <c r="AU74" s="120"/>
      <c r="AV74" s="6" t="s">
        <v>39</v>
      </c>
      <c r="AW74" s="144">
        <v>1</v>
      </c>
      <c r="AX74" s="144">
        <v>1</v>
      </c>
      <c r="AY74" s="144">
        <v>1</v>
      </c>
      <c r="AZ74" s="144">
        <v>0.625</v>
      </c>
      <c r="BA74" s="144">
        <v>1</v>
      </c>
      <c r="BB74" s="144">
        <v>1</v>
      </c>
      <c r="BC74" s="145">
        <v>0.75390625</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1</v>
      </c>
      <c r="E76" s="146">
        <v>1</v>
      </c>
      <c r="F76" s="146">
        <v>1</v>
      </c>
      <c r="G76" s="146">
        <v>1</v>
      </c>
      <c r="H76" s="146">
        <v>1</v>
      </c>
      <c r="I76" s="146">
        <v>0.7254</v>
      </c>
      <c r="J76" s="147">
        <v>0.7332000000000001</v>
      </c>
      <c r="K76" s="120"/>
      <c r="L76" s="10" t="s">
        <v>40</v>
      </c>
      <c r="M76" s="146" t="s">
        <v>247</v>
      </c>
      <c r="N76" s="146">
        <v>1</v>
      </c>
      <c r="O76" s="146">
        <v>1</v>
      </c>
      <c r="P76" s="146">
        <v>1</v>
      </c>
      <c r="Q76" s="146">
        <v>1</v>
      </c>
      <c r="R76" s="146">
        <v>1</v>
      </c>
      <c r="S76" s="147">
        <v>1</v>
      </c>
      <c r="T76" s="120"/>
      <c r="U76" s="10" t="s">
        <v>40</v>
      </c>
      <c r="V76" s="146" t="s">
        <v>247</v>
      </c>
      <c r="W76" s="146">
        <v>1</v>
      </c>
      <c r="X76" s="146">
        <v>1</v>
      </c>
      <c r="Y76" s="146">
        <v>1</v>
      </c>
      <c r="Z76" s="146">
        <v>1</v>
      </c>
      <c r="AA76" s="146">
        <v>1</v>
      </c>
      <c r="AB76" s="147">
        <v>1</v>
      </c>
      <c r="AC76" s="120"/>
      <c r="AD76" s="10" t="s">
        <v>40</v>
      </c>
      <c r="AE76" s="146" t="s">
        <v>247</v>
      </c>
      <c r="AF76" s="146">
        <v>1</v>
      </c>
      <c r="AG76" s="146">
        <v>1</v>
      </c>
      <c r="AH76" s="146">
        <v>1</v>
      </c>
      <c r="AI76" s="146">
        <v>1</v>
      </c>
      <c r="AJ76" s="146">
        <v>1</v>
      </c>
      <c r="AK76" s="147">
        <v>1</v>
      </c>
      <c r="AL76" s="120"/>
      <c r="AM76" s="10" t="s">
        <v>40</v>
      </c>
      <c r="AN76" s="146" t="s">
        <v>247</v>
      </c>
      <c r="AO76" s="146">
        <v>1</v>
      </c>
      <c r="AP76" s="146">
        <v>1</v>
      </c>
      <c r="AQ76" s="146">
        <v>1</v>
      </c>
      <c r="AR76" s="146">
        <v>1</v>
      </c>
      <c r="AS76" s="146">
        <v>1</v>
      </c>
      <c r="AT76" s="147">
        <v>1</v>
      </c>
      <c r="AU76" s="120"/>
      <c r="AV76" s="10" t="s">
        <v>40</v>
      </c>
      <c r="AW76" s="146">
        <v>1</v>
      </c>
      <c r="AX76" s="146">
        <v>1</v>
      </c>
      <c r="AY76" s="146">
        <v>0.6698999999999999</v>
      </c>
      <c r="AZ76" s="146">
        <v>1</v>
      </c>
      <c r="BA76" s="146">
        <v>1</v>
      </c>
      <c r="BB76" s="146">
        <v>0.15790000000000004</v>
      </c>
      <c r="BC76" s="147">
        <v>0.28700000000000003</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0.11333488609277786</v>
      </c>
      <c r="E78" s="144">
        <v>0.6302393546627447</v>
      </c>
      <c r="F78" s="144">
        <v>0.3360984388692735</v>
      </c>
      <c r="G78" s="144">
        <v>0.6251747615373766</v>
      </c>
      <c r="H78" s="144">
        <v>0.5734437438271964</v>
      </c>
      <c r="I78" s="144">
        <v>0.2438398741705372</v>
      </c>
      <c r="J78" s="145">
        <v>0.23619960969455844</v>
      </c>
      <c r="K78" s="120"/>
      <c r="L78" s="6" t="s">
        <v>182</v>
      </c>
      <c r="M78" s="144" t="s">
        <v>247</v>
      </c>
      <c r="N78" s="144">
        <v>1</v>
      </c>
      <c r="O78" s="144">
        <v>0.4485260280801142</v>
      </c>
      <c r="P78" s="144">
        <v>0.6319296566935191</v>
      </c>
      <c r="Q78" s="144">
        <v>0.9133483029529351</v>
      </c>
      <c r="R78" s="144">
        <v>0.7129891770893035</v>
      </c>
      <c r="S78" s="145">
        <v>0.7129891770893035</v>
      </c>
      <c r="T78" s="120"/>
      <c r="U78" s="6" t="s">
        <v>182</v>
      </c>
      <c r="V78" s="144" t="s">
        <v>247</v>
      </c>
      <c r="W78" s="144">
        <v>1</v>
      </c>
      <c r="X78" s="144">
        <v>0.0354634520523448</v>
      </c>
      <c r="Y78" s="144">
        <v>0</v>
      </c>
      <c r="Z78" s="144">
        <v>0</v>
      </c>
      <c r="AA78" s="144">
        <v>0.6044693870026204</v>
      </c>
      <c r="AB78" s="145">
        <v>0.6044693870026204</v>
      </c>
      <c r="AC78" s="120"/>
      <c r="AD78" s="6" t="s">
        <v>182</v>
      </c>
      <c r="AE78" s="144" t="s">
        <v>247</v>
      </c>
      <c r="AF78" s="144">
        <v>1</v>
      </c>
      <c r="AG78" s="144">
        <v>1</v>
      </c>
      <c r="AH78" s="144">
        <v>1.2195897680644663E-07</v>
      </c>
      <c r="AI78" s="144">
        <v>1</v>
      </c>
      <c r="AJ78" s="144">
        <v>5.424633571227133E-07</v>
      </c>
      <c r="AK78" s="145">
        <v>5.424633571227133E-07</v>
      </c>
      <c r="AL78" s="120"/>
      <c r="AM78" s="6" t="s">
        <v>182</v>
      </c>
      <c r="AN78" s="144" t="s">
        <v>247</v>
      </c>
      <c r="AO78" s="144">
        <v>1</v>
      </c>
      <c r="AP78" s="144">
        <v>0.014774524315670723</v>
      </c>
      <c r="AQ78" s="144">
        <v>4.992135815840015E-09</v>
      </c>
      <c r="AR78" s="144">
        <v>0</v>
      </c>
      <c r="AS78" s="144">
        <v>0.1172456313653456</v>
      </c>
      <c r="AT78" s="145">
        <v>0.1172456313653456</v>
      </c>
      <c r="AU78" s="120"/>
      <c r="AV78" s="6" t="s">
        <v>182</v>
      </c>
      <c r="AW78" s="144">
        <v>0.11333488609277786</v>
      </c>
      <c r="AX78" s="144">
        <v>0.5907012199325687</v>
      </c>
      <c r="AY78" s="144">
        <v>0.8329278184628011</v>
      </c>
      <c r="AZ78" s="144">
        <v>0.7551531456890065</v>
      </c>
      <c r="BA78" s="144">
        <v>0.6794501954927773</v>
      </c>
      <c r="BB78" s="144">
        <v>0.4059899503661504</v>
      </c>
      <c r="BC78" s="145">
        <v>0.3916585122427082</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M3:AT3"/>
    <mergeCell ref="AM4:AT4"/>
    <mergeCell ref="AM6:AT6"/>
    <mergeCell ref="AM7:AT7"/>
    <mergeCell ref="AM8:AT8"/>
    <mergeCell ref="AM5:AT5"/>
    <mergeCell ref="AV3:BC3"/>
    <mergeCell ref="AV4:BC4"/>
    <mergeCell ref="AV6:BC6"/>
    <mergeCell ref="AV7:BC7"/>
    <mergeCell ref="AV8:BC8"/>
    <mergeCell ref="AV5:BC5"/>
    <mergeCell ref="U3:AB3"/>
    <mergeCell ref="U4:AB4"/>
    <mergeCell ref="U6:AB6"/>
    <mergeCell ref="U7:AB7"/>
    <mergeCell ref="U8:AB8"/>
    <mergeCell ref="U5:AB5"/>
    <mergeCell ref="AD3:AK3"/>
    <mergeCell ref="AD4:AK4"/>
    <mergeCell ref="AD6:AK6"/>
    <mergeCell ref="AD7:AK7"/>
    <mergeCell ref="AD8:AK8"/>
    <mergeCell ref="AD5:AK5"/>
    <mergeCell ref="C3:J3"/>
    <mergeCell ref="C4:J4"/>
    <mergeCell ref="C6:J6"/>
    <mergeCell ref="C7:J7"/>
    <mergeCell ref="C8:J8"/>
    <mergeCell ref="C5:J5"/>
    <mergeCell ref="L3:S3"/>
    <mergeCell ref="L4:S4"/>
    <mergeCell ref="L6:S6"/>
    <mergeCell ref="L7:S7"/>
    <mergeCell ref="L8:S8"/>
    <mergeCell ref="L5:S5"/>
    <mergeCell ref="AV1:BC1"/>
    <mergeCell ref="C1:J1"/>
    <mergeCell ref="L1:S1"/>
    <mergeCell ref="U1:AB1"/>
    <mergeCell ref="AD1:AK1"/>
    <mergeCell ref="AM1:AT1"/>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99" operator="lessThan">
      <formula>0.05</formula>
    </cfRule>
  </conditionalFormatting>
  <conditionalFormatting sqref="C59:BC59 C76:BC76">
    <cfRule type="cellIs" priority="1" dxfId="0" operator="greaterThanOrEqual">
      <formula>0.05</formula>
    </cfRule>
    <cfRule type="cellIs" priority="2" dxfId="100" operator="lessThan">
      <formula>0.05</formula>
    </cfRule>
  </conditionalFormatting>
  <printOptions horizontalCentered="1"/>
  <pageMargins left="0.9055118110236221" right="0.7086614173228347" top="0.7480314960629921" bottom="0.7480314960629921" header="0.31496062992125984" footer="0.31496062992125984"/>
  <pageSetup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2.xml><?xml version="1.0" encoding="utf-8"?>
<worksheet xmlns="http://schemas.openxmlformats.org/spreadsheetml/2006/main" xmlns:r="http://schemas.openxmlformats.org/officeDocument/2006/relationships">
  <sheetPr>
    <tabColor theme="0"/>
    <pageSetUpPr fitToPage="1"/>
  </sheetPr>
  <dimension ref="A1:O41"/>
  <sheetViews>
    <sheetView showGridLines="0" zoomScale="80" zoomScaleNormal="80" zoomScalePageLayoutView="0" workbookViewId="0" topLeftCell="A1">
      <selection activeCell="A1" sqref="A1:O1"/>
    </sheetView>
  </sheetViews>
  <sheetFormatPr defaultColWidth="10.7109375" defaultRowHeight="12.75"/>
  <cols>
    <col min="1" max="16384" width="10.7109375" style="85" customWidth="1"/>
  </cols>
  <sheetData>
    <row r="1" spans="1:15" ht="25.5">
      <c r="A1" s="170" t="s">
        <v>229</v>
      </c>
      <c r="B1" s="170"/>
      <c r="C1" s="170"/>
      <c r="D1" s="170"/>
      <c r="E1" s="170"/>
      <c r="F1" s="170"/>
      <c r="G1" s="170"/>
      <c r="H1" s="170"/>
      <c r="I1" s="170"/>
      <c r="J1" s="170"/>
      <c r="K1" s="170"/>
      <c r="L1" s="170"/>
      <c r="M1" s="170"/>
      <c r="N1" s="170"/>
      <c r="O1" s="170"/>
    </row>
    <row r="2" spans="1:15" ht="25.5">
      <c r="A2" s="170" t="s">
        <v>230</v>
      </c>
      <c r="B2" s="170"/>
      <c r="C2" s="170"/>
      <c r="D2" s="170"/>
      <c r="E2" s="170"/>
      <c r="F2" s="170"/>
      <c r="G2" s="170"/>
      <c r="H2" s="170"/>
      <c r="I2" s="170"/>
      <c r="J2" s="170"/>
      <c r="K2" s="170"/>
      <c r="L2" s="170"/>
      <c r="M2" s="170"/>
      <c r="N2" s="170"/>
      <c r="O2" s="170"/>
    </row>
    <row r="4" ht="18.75">
      <c r="A4" s="99" t="s">
        <v>214</v>
      </c>
    </row>
    <row r="5" ht="15.75">
      <c r="A5" s="85" t="s">
        <v>232</v>
      </c>
    </row>
    <row r="6" ht="15.75">
      <c r="B6" s="85" t="s">
        <v>235</v>
      </c>
    </row>
    <row r="7" ht="15.75">
      <c r="B7" s="85" t="s">
        <v>236</v>
      </c>
    </row>
    <row r="8" ht="15.75">
      <c r="B8" s="85" t="s">
        <v>237</v>
      </c>
    </row>
    <row r="9" ht="15.75">
      <c r="B9" s="85" t="s">
        <v>234</v>
      </c>
    </row>
    <row r="10" ht="15.75">
      <c r="B10" s="85" t="s">
        <v>233</v>
      </c>
    </row>
    <row r="12" ht="18.75">
      <c r="A12" s="99" t="s">
        <v>231</v>
      </c>
    </row>
    <row r="13" ht="15.75">
      <c r="B13" s="85" t="s">
        <v>445</v>
      </c>
    </row>
    <row r="14" ht="15.75">
      <c r="B14" s="85" t="s">
        <v>446</v>
      </c>
    </row>
    <row r="15" spans="2:11" ht="15.75">
      <c r="B15" s="114"/>
      <c r="C15" s="114"/>
      <c r="D15" s="114"/>
      <c r="F15" s="114"/>
      <c r="G15" s="114"/>
      <c r="H15" s="114"/>
      <c r="I15" s="114"/>
      <c r="J15" s="114"/>
      <c r="K15" s="114"/>
    </row>
    <row r="16" spans="2:11" ht="15.75">
      <c r="B16" s="116" t="s">
        <v>239</v>
      </c>
      <c r="C16" s="114"/>
      <c r="D16" s="114"/>
      <c r="F16" s="114"/>
      <c r="G16" s="114"/>
      <c r="H16" s="114"/>
      <c r="I16" s="114"/>
      <c r="J16" s="114"/>
      <c r="K16" s="114"/>
    </row>
    <row r="17" spans="2:11" ht="15.75">
      <c r="B17" s="89" t="s">
        <v>241</v>
      </c>
      <c r="C17" s="114"/>
      <c r="D17" s="114"/>
      <c r="F17" s="114"/>
      <c r="G17" s="114"/>
      <c r="H17" s="114"/>
      <c r="I17" s="114"/>
      <c r="J17" s="114"/>
      <c r="K17" s="114"/>
    </row>
    <row r="18" spans="2:11" ht="15.75">
      <c r="B18" s="85" t="s">
        <v>447</v>
      </c>
      <c r="C18" s="114"/>
      <c r="D18" s="114"/>
      <c r="F18" s="114"/>
      <c r="G18" s="114"/>
      <c r="H18" s="114"/>
      <c r="I18" s="114"/>
      <c r="J18" s="114"/>
      <c r="K18" s="114"/>
    </row>
    <row r="19" spans="3:11" ht="15.75">
      <c r="C19" s="114"/>
      <c r="D19" s="114"/>
      <c r="F19" s="114"/>
      <c r="G19" s="114"/>
      <c r="H19" s="114"/>
      <c r="I19" s="114"/>
      <c r="J19" s="114"/>
      <c r="K19" s="114"/>
    </row>
    <row r="20" spans="2:11" ht="15.75">
      <c r="B20" s="85" t="s">
        <v>242</v>
      </c>
      <c r="C20" s="114"/>
      <c r="D20" s="114"/>
      <c r="F20" s="114"/>
      <c r="G20" s="114"/>
      <c r="H20" s="114"/>
      <c r="I20" s="114"/>
      <c r="J20" s="114"/>
      <c r="K20" s="114"/>
    </row>
    <row r="21" spans="2:11" ht="15.75">
      <c r="B21" s="115" t="s">
        <v>243</v>
      </c>
      <c r="C21" s="115"/>
      <c r="D21" s="114"/>
      <c r="F21" s="114"/>
      <c r="G21" s="114"/>
      <c r="H21" s="114"/>
      <c r="I21" s="114"/>
      <c r="J21" s="114"/>
      <c r="K21" s="114"/>
    </row>
    <row r="22" ht="15.75">
      <c r="K22" s="114"/>
    </row>
    <row r="23" spans="2:11" ht="15.75">
      <c r="B23" s="115" t="s">
        <v>448</v>
      </c>
      <c r="C23" s="115"/>
      <c r="D23" s="114"/>
      <c r="F23" s="114"/>
      <c r="G23" s="114"/>
      <c r="H23" s="114"/>
      <c r="I23" s="114"/>
      <c r="J23" s="114"/>
      <c r="K23" s="114"/>
    </row>
    <row r="25" ht="15.75">
      <c r="B25" s="85" t="s">
        <v>245</v>
      </c>
    </row>
    <row r="26" ht="15.75">
      <c r="B26" s="85" t="s">
        <v>449</v>
      </c>
    </row>
    <row r="27" ht="15.75">
      <c r="B27" s="85" t="s">
        <v>246</v>
      </c>
    </row>
    <row r="29" ht="15.75">
      <c r="B29" s="85" t="s">
        <v>450</v>
      </c>
    </row>
    <row r="30" ht="15.75">
      <c r="B30" s="85" t="s">
        <v>451</v>
      </c>
    </row>
    <row r="32" ht="15.75">
      <c r="B32" s="116" t="s">
        <v>238</v>
      </c>
    </row>
    <row r="33" ht="15.75">
      <c r="B33" s="89" t="s">
        <v>452</v>
      </c>
    </row>
    <row r="34" ht="15.75">
      <c r="B34" s="89" t="s">
        <v>244</v>
      </c>
    </row>
    <row r="36" ht="18.75">
      <c r="A36" s="99" t="s">
        <v>434</v>
      </c>
    </row>
    <row r="37" spans="1:2" ht="15.75">
      <c r="A37" s="159" t="s">
        <v>435</v>
      </c>
      <c r="B37" s="85" t="s">
        <v>436</v>
      </c>
    </row>
    <row r="38" spans="1:2" ht="15.75">
      <c r="A38" s="159" t="s">
        <v>437</v>
      </c>
      <c r="B38" s="85" t="s">
        <v>438</v>
      </c>
    </row>
    <row r="39" spans="1:2" ht="15.75">
      <c r="A39" s="159" t="s">
        <v>439</v>
      </c>
      <c r="B39" s="85" t="s">
        <v>440</v>
      </c>
    </row>
    <row r="40" spans="1:2" ht="15.75">
      <c r="A40" s="159" t="s">
        <v>441</v>
      </c>
      <c r="B40" s="85" t="s">
        <v>442</v>
      </c>
    </row>
    <row r="41" spans="1:2" ht="15.75">
      <c r="A41" s="159" t="s">
        <v>443</v>
      </c>
      <c r="B41" s="85" t="s">
        <v>453</v>
      </c>
    </row>
  </sheetData>
  <sheetProtection/>
  <mergeCells count="2">
    <mergeCell ref="A1:O1"/>
    <mergeCell ref="A2:O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AQ72"/>
  <sheetViews>
    <sheetView zoomScale="80" zoomScaleNormal="80" zoomScaleSheetLayoutView="50" zoomScalePageLayoutView="0" workbookViewId="0" topLeftCell="A1">
      <pane xSplit="1" ySplit="9" topLeftCell="B10" activePane="bottomRight" state="frozen"/>
      <selection pane="topLeft" activeCell="A1" sqref="A1:O1"/>
      <selection pane="topRight" activeCell="A1" sqref="A1:O1"/>
      <selection pane="bottomLeft" activeCell="A1" sqref="A1:O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8" width="12.7109375" style="118" customWidth="1"/>
    <col min="9" max="9" width="10.7109375" style="118" customWidth="1"/>
    <col min="10" max="10" width="25.7109375" style="118" customWidth="1"/>
    <col min="11" max="15" width="12.7109375" style="118" customWidth="1"/>
    <col min="16" max="16" width="10.7109375" style="118" customWidth="1"/>
    <col min="17" max="17" width="25.7109375" style="118" customWidth="1"/>
    <col min="18" max="22" width="12.7109375" style="118" customWidth="1"/>
    <col min="23" max="23" width="10.7109375" style="118" customWidth="1"/>
    <col min="24" max="24" width="25.7109375" style="118" customWidth="1"/>
    <col min="25" max="29" width="12.7109375" style="118" customWidth="1"/>
    <col min="30" max="30" width="10.7109375" style="118" customWidth="1"/>
    <col min="31" max="31" width="25.7109375" style="118" customWidth="1"/>
    <col min="32" max="36" width="12.7109375" style="118" customWidth="1"/>
    <col min="37" max="37" width="10.7109375" style="118" customWidth="1"/>
    <col min="38" max="38" width="25.7109375" style="118" customWidth="1"/>
    <col min="39" max="43" width="12.7109375" style="118" customWidth="1"/>
    <col min="44" max="44" width="10.7109375" style="118" customWidth="1"/>
    <col min="45" max="16384" width="9.140625" style="118" customWidth="1"/>
  </cols>
  <sheetData>
    <row r="1" spans="1:43" s="91" customFormat="1" ht="21.75" thickBot="1" thickTop="1">
      <c r="A1" s="156" t="s">
        <v>19</v>
      </c>
      <c r="C1" s="189" t="s">
        <v>165</v>
      </c>
      <c r="D1" s="190"/>
      <c r="E1" s="190"/>
      <c r="F1" s="190"/>
      <c r="G1" s="190"/>
      <c r="H1" s="191"/>
      <c r="J1" s="189" t="s">
        <v>166</v>
      </c>
      <c r="K1" s="190"/>
      <c r="L1" s="190"/>
      <c r="M1" s="190"/>
      <c r="N1" s="190"/>
      <c r="O1" s="191"/>
      <c r="Q1" s="189" t="s">
        <v>167</v>
      </c>
      <c r="R1" s="190"/>
      <c r="S1" s="190"/>
      <c r="T1" s="190"/>
      <c r="U1" s="190"/>
      <c r="V1" s="191"/>
      <c r="X1" s="189" t="s">
        <v>168</v>
      </c>
      <c r="Y1" s="190"/>
      <c r="Z1" s="190"/>
      <c r="AA1" s="190"/>
      <c r="AB1" s="190"/>
      <c r="AC1" s="191"/>
      <c r="AE1" s="189" t="s">
        <v>169</v>
      </c>
      <c r="AF1" s="190"/>
      <c r="AG1" s="190"/>
      <c r="AH1" s="190"/>
      <c r="AI1" s="190"/>
      <c r="AJ1" s="191"/>
      <c r="AL1" s="189" t="s">
        <v>170</v>
      </c>
      <c r="AM1" s="190"/>
      <c r="AN1" s="190"/>
      <c r="AO1" s="190"/>
      <c r="AP1" s="190"/>
      <c r="AQ1" s="191"/>
    </row>
    <row r="2" spans="9:10" ht="14.25" thickBot="1" thickTop="1">
      <c r="I2" s="58"/>
      <c r="J2" s="58"/>
    </row>
    <row r="3" spans="1:43" s="90" customFormat="1" ht="16.5" thickTop="1">
      <c r="A3" s="122" t="s">
        <v>183</v>
      </c>
      <c r="C3" s="192" t="s">
        <v>59</v>
      </c>
      <c r="D3" s="193"/>
      <c r="E3" s="193"/>
      <c r="F3" s="193"/>
      <c r="G3" s="193"/>
      <c r="H3" s="194"/>
      <c r="I3" s="92"/>
      <c r="J3" s="192" t="s">
        <v>60</v>
      </c>
      <c r="K3" s="193"/>
      <c r="L3" s="193"/>
      <c r="M3" s="193"/>
      <c r="N3" s="193"/>
      <c r="O3" s="194"/>
      <c r="Q3" s="192" t="s">
        <v>61</v>
      </c>
      <c r="R3" s="193"/>
      <c r="S3" s="193"/>
      <c r="T3" s="193"/>
      <c r="U3" s="193"/>
      <c r="V3" s="194"/>
      <c r="X3" s="192" t="s">
        <v>62</v>
      </c>
      <c r="Y3" s="193"/>
      <c r="Z3" s="193"/>
      <c r="AA3" s="193"/>
      <c r="AB3" s="193"/>
      <c r="AC3" s="194"/>
      <c r="AE3" s="192" t="s">
        <v>63</v>
      </c>
      <c r="AF3" s="193"/>
      <c r="AG3" s="193"/>
      <c r="AH3" s="193"/>
      <c r="AI3" s="193"/>
      <c r="AJ3" s="194"/>
      <c r="AL3" s="192" t="s">
        <v>64</v>
      </c>
      <c r="AM3" s="193"/>
      <c r="AN3" s="193"/>
      <c r="AO3" s="193"/>
      <c r="AP3" s="193"/>
      <c r="AQ3" s="194"/>
    </row>
    <row r="4" spans="1:43" ht="15.75">
      <c r="A4" s="123"/>
      <c r="C4" s="195" t="str">
        <f>"Comparison of actual Claim Inceptions with those expected using "&amp;Comparison_Basis</f>
        <v>Comparison of actual Claim Inceptions with those expected using IPM 1991-98</v>
      </c>
      <c r="D4" s="196"/>
      <c r="E4" s="196"/>
      <c r="F4" s="196"/>
      <c r="G4" s="196"/>
      <c r="H4" s="197"/>
      <c r="I4" s="57"/>
      <c r="J4" s="195" t="str">
        <f>"Comparison of actual Claim Inceptions with those expected using "&amp;Comparison_Basis</f>
        <v>Comparison of actual Claim Inceptions with those expected using IPM 1991-98</v>
      </c>
      <c r="K4" s="196"/>
      <c r="L4" s="196"/>
      <c r="M4" s="196"/>
      <c r="N4" s="196"/>
      <c r="O4" s="197"/>
      <c r="Q4" s="195" t="str">
        <f>"Comparison of actual Claim Inceptions with those expected using "&amp;Comparison_Basis</f>
        <v>Comparison of actual Claim Inceptions with those expected using IPM 1991-98</v>
      </c>
      <c r="R4" s="196"/>
      <c r="S4" s="196"/>
      <c r="T4" s="196"/>
      <c r="U4" s="196"/>
      <c r="V4" s="197"/>
      <c r="X4" s="195" t="str">
        <f>"Comparison of actual Claim Inceptions with those expected using "&amp;Comparison_Basis</f>
        <v>Comparison of actual Claim Inceptions with those expected using IPM 1991-98</v>
      </c>
      <c r="Y4" s="196"/>
      <c r="Z4" s="196"/>
      <c r="AA4" s="196"/>
      <c r="AB4" s="196"/>
      <c r="AC4" s="197"/>
      <c r="AE4" s="195" t="str">
        <f>"Comparison of actual Claim Inceptions with those expected using "&amp;Comparison_Basis</f>
        <v>Comparison of actual Claim Inceptions with those expected using IPM 1991-98</v>
      </c>
      <c r="AF4" s="196"/>
      <c r="AG4" s="196"/>
      <c r="AH4" s="196"/>
      <c r="AI4" s="196"/>
      <c r="AJ4" s="197"/>
      <c r="AL4" s="195" t="str">
        <f>"Comparison of actual Claim Inceptions with those expected using "&amp;Comparison_Basis</f>
        <v>Comparison of actual Claim Inceptions with those expected using IPM 1991-98</v>
      </c>
      <c r="AM4" s="196"/>
      <c r="AN4" s="196"/>
      <c r="AO4" s="196"/>
      <c r="AP4" s="196"/>
      <c r="AQ4" s="197"/>
    </row>
    <row r="5" spans="1:43" ht="15.75">
      <c r="A5" s="124" t="str">
        <f>Office</f>
        <v>All Offices</v>
      </c>
      <c r="C5" s="195" t="str">
        <f>Investigation&amp;", "&amp;Data_Subset&amp;" business"</f>
        <v>Individual Income Protection, Standard* business</v>
      </c>
      <c r="D5" s="196"/>
      <c r="E5" s="196"/>
      <c r="F5" s="196"/>
      <c r="G5" s="196"/>
      <c r="H5" s="197"/>
      <c r="I5" s="57"/>
      <c r="J5" s="195" t="str">
        <f>Investigation&amp;", "&amp;Data_Subset&amp;" business"</f>
        <v>Individual Income Protection, Standard* business</v>
      </c>
      <c r="K5" s="196"/>
      <c r="L5" s="196"/>
      <c r="M5" s="196"/>
      <c r="N5" s="196"/>
      <c r="O5" s="197"/>
      <c r="Q5" s="195" t="str">
        <f>Investigation&amp;", "&amp;Data_Subset&amp;" business"</f>
        <v>Individual Income Protection, Standard* business</v>
      </c>
      <c r="R5" s="196"/>
      <c r="S5" s="196"/>
      <c r="T5" s="196"/>
      <c r="U5" s="196"/>
      <c r="V5" s="197"/>
      <c r="X5" s="195" t="str">
        <f>Investigation&amp;", "&amp;Data_Subset&amp;" business"</f>
        <v>Individual Income Protection, Standard* business</v>
      </c>
      <c r="Y5" s="196"/>
      <c r="Z5" s="196"/>
      <c r="AA5" s="196"/>
      <c r="AB5" s="196"/>
      <c r="AC5" s="197"/>
      <c r="AE5" s="195" t="str">
        <f>Investigation&amp;", "&amp;Data_Subset&amp;" business"</f>
        <v>Individual Income Protection, Standard* business</v>
      </c>
      <c r="AF5" s="196"/>
      <c r="AG5" s="196"/>
      <c r="AH5" s="196"/>
      <c r="AI5" s="196"/>
      <c r="AJ5" s="197"/>
      <c r="AL5" s="195" t="str">
        <f>Investigation&amp;", "&amp;Data_Subset&amp;" business"</f>
        <v>Individual Income Protection, Standard* business</v>
      </c>
      <c r="AM5" s="196"/>
      <c r="AN5" s="196"/>
      <c r="AO5" s="196"/>
      <c r="AP5" s="196"/>
      <c r="AQ5" s="197"/>
    </row>
    <row r="6" spans="1:43" ht="15.75">
      <c r="A6" s="124" t="str">
        <f>Period</f>
        <v>2003-2006</v>
      </c>
      <c r="C6" s="195" t="str">
        <f>Office&amp;" experience for "&amp;Period</f>
        <v>All Offices experience for 2003-2006</v>
      </c>
      <c r="D6" s="196"/>
      <c r="E6" s="196"/>
      <c r="F6" s="196"/>
      <c r="G6" s="196"/>
      <c r="H6" s="197"/>
      <c r="I6" s="57"/>
      <c r="J6" s="195" t="str">
        <f>Office&amp;" experience for "&amp;Period</f>
        <v>All Offices experience for 2003-2006</v>
      </c>
      <c r="K6" s="196"/>
      <c r="L6" s="196"/>
      <c r="M6" s="196"/>
      <c r="N6" s="196"/>
      <c r="O6" s="197"/>
      <c r="Q6" s="195" t="str">
        <f>Office&amp;" experience for "&amp;Period</f>
        <v>All Offices experience for 2003-2006</v>
      </c>
      <c r="R6" s="196"/>
      <c r="S6" s="196"/>
      <c r="T6" s="196"/>
      <c r="U6" s="196"/>
      <c r="V6" s="197"/>
      <c r="X6" s="195" t="str">
        <f>Office&amp;" experience for "&amp;Period</f>
        <v>All Offices experience for 2003-2006</v>
      </c>
      <c r="Y6" s="196"/>
      <c r="Z6" s="196"/>
      <c r="AA6" s="196"/>
      <c r="AB6" s="196"/>
      <c r="AC6" s="197"/>
      <c r="AE6" s="195" t="str">
        <f>Office&amp;" experience for "&amp;Period</f>
        <v>All Offices experience for 2003-2006</v>
      </c>
      <c r="AF6" s="196"/>
      <c r="AG6" s="196"/>
      <c r="AH6" s="196"/>
      <c r="AI6" s="196"/>
      <c r="AJ6" s="197"/>
      <c r="AL6" s="195" t="str">
        <f>Office&amp;" experience for "&amp;Period</f>
        <v>All Offices experience for 2003-2006</v>
      </c>
      <c r="AM6" s="196"/>
      <c r="AN6" s="196"/>
      <c r="AO6" s="196"/>
      <c r="AP6" s="196"/>
      <c r="AQ6" s="197"/>
    </row>
    <row r="7" spans="1:43" ht="15.75">
      <c r="A7" s="124" t="str">
        <f>Comparison_Basis</f>
        <v>IPM 1991-98</v>
      </c>
      <c r="C7" s="195" t="str">
        <f>$A3&amp;", "&amp;C1</f>
        <v>Males, CMI Occupation Class 1</v>
      </c>
      <c r="D7" s="196"/>
      <c r="E7" s="196"/>
      <c r="F7" s="196"/>
      <c r="G7" s="196"/>
      <c r="H7" s="197"/>
      <c r="I7" s="57"/>
      <c r="J7" s="195" t="str">
        <f>$A3&amp;", "&amp;J1</f>
        <v>Males, CMI Occupation Class 2</v>
      </c>
      <c r="K7" s="196"/>
      <c r="L7" s="196"/>
      <c r="M7" s="196"/>
      <c r="N7" s="196"/>
      <c r="O7" s="197"/>
      <c r="Q7" s="195" t="str">
        <f>$A3&amp;", "&amp;Q1</f>
        <v>Males, CMI Occupation Class 3</v>
      </c>
      <c r="R7" s="196"/>
      <c r="S7" s="196"/>
      <c r="T7" s="196"/>
      <c r="U7" s="196"/>
      <c r="V7" s="197"/>
      <c r="X7" s="195" t="str">
        <f>$A3&amp;", "&amp;X1</f>
        <v>Males, CMI Occupation Class 4</v>
      </c>
      <c r="Y7" s="196"/>
      <c r="Z7" s="196"/>
      <c r="AA7" s="196"/>
      <c r="AB7" s="196"/>
      <c r="AC7" s="197"/>
      <c r="AE7" s="195" t="str">
        <f>$A3&amp;", "&amp;AE1</f>
        <v>Males, CMI Occupation Class Unknown</v>
      </c>
      <c r="AF7" s="196"/>
      <c r="AG7" s="196"/>
      <c r="AH7" s="196"/>
      <c r="AI7" s="196"/>
      <c r="AJ7" s="197"/>
      <c r="AL7" s="195" t="str">
        <f>$A3&amp;", "&amp;AL1</f>
        <v>Males, All CMI Occupation Classes</v>
      </c>
      <c r="AM7" s="196"/>
      <c r="AN7" s="196"/>
      <c r="AO7" s="196"/>
      <c r="AP7" s="196"/>
      <c r="AQ7" s="197"/>
    </row>
    <row r="8" spans="1:43" ht="16.5" thickBot="1">
      <c r="A8" s="125"/>
      <c r="C8" s="198" t="s">
        <v>160</v>
      </c>
      <c r="D8" s="199"/>
      <c r="E8" s="199"/>
      <c r="F8" s="199"/>
      <c r="G8" s="199"/>
      <c r="H8" s="200"/>
      <c r="I8" s="57"/>
      <c r="J8" s="198" t="s">
        <v>160</v>
      </c>
      <c r="K8" s="199"/>
      <c r="L8" s="199"/>
      <c r="M8" s="199"/>
      <c r="N8" s="199"/>
      <c r="O8" s="200"/>
      <c r="Q8" s="198" t="s">
        <v>160</v>
      </c>
      <c r="R8" s="199"/>
      <c r="S8" s="199"/>
      <c r="T8" s="199"/>
      <c r="U8" s="199"/>
      <c r="V8" s="200"/>
      <c r="X8" s="198" t="s">
        <v>160</v>
      </c>
      <c r="Y8" s="199"/>
      <c r="Z8" s="199"/>
      <c r="AA8" s="199"/>
      <c r="AB8" s="199"/>
      <c r="AC8" s="200"/>
      <c r="AE8" s="198" t="s">
        <v>160</v>
      </c>
      <c r="AF8" s="199"/>
      <c r="AG8" s="199"/>
      <c r="AH8" s="199"/>
      <c r="AI8" s="199"/>
      <c r="AJ8" s="200"/>
      <c r="AL8" s="198" t="s">
        <v>160</v>
      </c>
      <c r="AM8" s="199"/>
      <c r="AN8" s="199"/>
      <c r="AO8" s="199"/>
      <c r="AP8" s="199"/>
      <c r="AQ8" s="200"/>
    </row>
    <row r="9" spans="1:43" ht="17.25" thickBot="1" thickTop="1">
      <c r="A9" s="69" t="s">
        <v>17</v>
      </c>
      <c r="C9" s="11" t="s">
        <v>17</v>
      </c>
      <c r="D9" s="12" t="s">
        <v>1</v>
      </c>
      <c r="E9" s="12" t="s">
        <v>2</v>
      </c>
      <c r="F9" s="12" t="s">
        <v>3</v>
      </c>
      <c r="G9" s="12" t="s">
        <v>4</v>
      </c>
      <c r="H9" s="13" t="s">
        <v>5</v>
      </c>
      <c r="J9" s="11" t="s">
        <v>17</v>
      </c>
      <c r="K9" s="12" t="s">
        <v>1</v>
      </c>
      <c r="L9" s="12" t="s">
        <v>2</v>
      </c>
      <c r="M9" s="12" t="s">
        <v>3</v>
      </c>
      <c r="N9" s="12" t="s">
        <v>4</v>
      </c>
      <c r="O9" s="13" t="s">
        <v>5</v>
      </c>
      <c r="Q9" s="11" t="s">
        <v>17</v>
      </c>
      <c r="R9" s="12" t="s">
        <v>1</v>
      </c>
      <c r="S9" s="12" t="s">
        <v>2</v>
      </c>
      <c r="T9" s="12" t="s">
        <v>3</v>
      </c>
      <c r="U9" s="12" t="s">
        <v>4</v>
      </c>
      <c r="V9" s="13" t="s">
        <v>5</v>
      </c>
      <c r="X9" s="11" t="s">
        <v>17</v>
      </c>
      <c r="Y9" s="12" t="s">
        <v>1</v>
      </c>
      <c r="Z9" s="12" t="s">
        <v>2</v>
      </c>
      <c r="AA9" s="12" t="s">
        <v>3</v>
      </c>
      <c r="AB9" s="12" t="s">
        <v>4</v>
      </c>
      <c r="AC9" s="13" t="s">
        <v>5</v>
      </c>
      <c r="AE9" s="11" t="s">
        <v>17</v>
      </c>
      <c r="AF9" s="12" t="s">
        <v>1</v>
      </c>
      <c r="AG9" s="12" t="s">
        <v>2</v>
      </c>
      <c r="AH9" s="12" t="s">
        <v>3</v>
      </c>
      <c r="AI9" s="12" t="s">
        <v>4</v>
      </c>
      <c r="AJ9" s="13" t="s">
        <v>5</v>
      </c>
      <c r="AL9" s="11" t="s">
        <v>17</v>
      </c>
      <c r="AM9" s="12" t="s">
        <v>1</v>
      </c>
      <c r="AN9" s="12" t="s">
        <v>2</v>
      </c>
      <c r="AO9" s="12" t="s">
        <v>3</v>
      </c>
      <c r="AP9" s="12" t="s">
        <v>4</v>
      </c>
      <c r="AQ9" s="13" t="s">
        <v>5</v>
      </c>
    </row>
    <row r="10" spans="1:43" ht="16.5" thickTop="1">
      <c r="A10" s="70"/>
      <c r="C10" s="14"/>
      <c r="D10" s="15"/>
      <c r="E10" s="15"/>
      <c r="F10" s="15"/>
      <c r="G10" s="15"/>
      <c r="H10" s="16"/>
      <c r="J10" s="14"/>
      <c r="K10" s="15"/>
      <c r="L10" s="15"/>
      <c r="M10" s="15"/>
      <c r="N10" s="15"/>
      <c r="O10" s="16"/>
      <c r="Q10" s="14"/>
      <c r="R10" s="15"/>
      <c r="S10" s="15"/>
      <c r="T10" s="15"/>
      <c r="U10" s="15"/>
      <c r="V10" s="16"/>
      <c r="X10" s="14"/>
      <c r="Y10" s="15"/>
      <c r="Z10" s="15"/>
      <c r="AA10" s="15"/>
      <c r="AB10" s="15"/>
      <c r="AC10" s="16"/>
      <c r="AE10" s="14"/>
      <c r="AF10" s="15"/>
      <c r="AG10" s="15"/>
      <c r="AH10" s="15"/>
      <c r="AI10" s="15"/>
      <c r="AJ10" s="16"/>
      <c r="AL10" s="14"/>
      <c r="AM10" s="15"/>
      <c r="AN10" s="15"/>
      <c r="AO10" s="15"/>
      <c r="AP10" s="15"/>
      <c r="AQ10" s="16"/>
    </row>
    <row r="11" spans="1:43" ht="15.75">
      <c r="A11" s="71" t="s">
        <v>171</v>
      </c>
      <c r="C11" s="14" t="s">
        <v>171</v>
      </c>
      <c r="D11" s="15"/>
      <c r="E11" s="15"/>
      <c r="F11" s="15"/>
      <c r="G11" s="15"/>
      <c r="H11" s="16"/>
      <c r="J11" s="14" t="s">
        <v>171</v>
      </c>
      <c r="K11" s="15"/>
      <c r="L11" s="15"/>
      <c r="M11" s="15"/>
      <c r="N11" s="15"/>
      <c r="O11" s="16"/>
      <c r="Q11" s="14" t="s">
        <v>171</v>
      </c>
      <c r="R11" s="15"/>
      <c r="S11" s="15"/>
      <c r="T11" s="15"/>
      <c r="U11" s="15"/>
      <c r="V11" s="16"/>
      <c r="X11" s="14" t="s">
        <v>171</v>
      </c>
      <c r="Y11" s="15"/>
      <c r="Z11" s="15"/>
      <c r="AA11" s="15"/>
      <c r="AB11" s="15"/>
      <c r="AC11" s="16"/>
      <c r="AE11" s="14" t="s">
        <v>171</v>
      </c>
      <c r="AF11" s="15"/>
      <c r="AG11" s="15"/>
      <c r="AH11" s="15"/>
      <c r="AI11" s="15"/>
      <c r="AJ11" s="16"/>
      <c r="AL11" s="14" t="s">
        <v>171</v>
      </c>
      <c r="AM11" s="15"/>
      <c r="AN11" s="15"/>
      <c r="AO11" s="15"/>
      <c r="AP11" s="15"/>
      <c r="AQ11" s="16"/>
    </row>
    <row r="12" spans="1:43" ht="15.75">
      <c r="A12" s="72" t="s">
        <v>18</v>
      </c>
      <c r="C12" s="17" t="s">
        <v>18</v>
      </c>
      <c r="D12" s="18">
        <v>43756.50457636001</v>
      </c>
      <c r="E12" s="18">
        <v>70674.92477477</v>
      </c>
      <c r="F12" s="18">
        <v>203733.01482130002</v>
      </c>
      <c r="G12" s="18">
        <v>269184.0589677</v>
      </c>
      <c r="H12" s="19">
        <v>144589.4975877</v>
      </c>
      <c r="J12" s="17" t="s">
        <v>18</v>
      </c>
      <c r="K12" s="18">
        <v>0</v>
      </c>
      <c r="L12" s="18">
        <v>12986.608158699997</v>
      </c>
      <c r="M12" s="18">
        <v>56214.30013353</v>
      </c>
      <c r="N12" s="18">
        <v>45695.76496833</v>
      </c>
      <c r="O12" s="19">
        <v>26158.249266490002</v>
      </c>
      <c r="Q12" s="17" t="s">
        <v>18</v>
      </c>
      <c r="R12" s="18">
        <v>0</v>
      </c>
      <c r="S12" s="18">
        <v>13799.953297080001</v>
      </c>
      <c r="T12" s="18">
        <v>38908.05796464998</v>
      </c>
      <c r="U12" s="18">
        <v>25385.1891416</v>
      </c>
      <c r="V12" s="19">
        <v>16122.62028038</v>
      </c>
      <c r="X12" s="17" t="s">
        <v>18</v>
      </c>
      <c r="Y12" s="18">
        <v>0</v>
      </c>
      <c r="Z12" s="18">
        <v>6378.893988840001</v>
      </c>
      <c r="AA12" s="18">
        <v>38760.107813739996</v>
      </c>
      <c r="AB12" s="18">
        <v>18198.83053984</v>
      </c>
      <c r="AC12" s="19">
        <v>10193.115402129997</v>
      </c>
      <c r="AE12" s="17" t="s">
        <v>18</v>
      </c>
      <c r="AF12" s="18">
        <v>0</v>
      </c>
      <c r="AG12" s="18">
        <v>48215.75034731</v>
      </c>
      <c r="AH12" s="18">
        <v>177391.15098833</v>
      </c>
      <c r="AI12" s="18">
        <v>122631.90924160999</v>
      </c>
      <c r="AJ12" s="19">
        <v>90755.80506387</v>
      </c>
      <c r="AL12" s="17" t="s">
        <v>18</v>
      </c>
      <c r="AM12" s="18">
        <v>43756.50457636001</v>
      </c>
      <c r="AN12" s="18">
        <v>152056.13056665004</v>
      </c>
      <c r="AO12" s="18">
        <v>515006.63172155</v>
      </c>
      <c r="AP12" s="18">
        <v>481095.75285931997</v>
      </c>
      <c r="AQ12" s="19">
        <v>287819.28760053</v>
      </c>
    </row>
    <row r="13" spans="1:43" ht="15.75">
      <c r="A13" s="72" t="s">
        <v>19</v>
      </c>
      <c r="C13" s="17" t="s">
        <v>19</v>
      </c>
      <c r="D13" s="18">
        <v>5168</v>
      </c>
      <c r="E13" s="18">
        <v>870</v>
      </c>
      <c r="F13" s="18">
        <v>601</v>
      </c>
      <c r="G13" s="18">
        <v>683</v>
      </c>
      <c r="H13" s="19">
        <v>280</v>
      </c>
      <c r="J13" s="17" t="s">
        <v>19</v>
      </c>
      <c r="K13" s="18">
        <v>0</v>
      </c>
      <c r="L13" s="18">
        <v>131</v>
      </c>
      <c r="M13" s="18">
        <v>191</v>
      </c>
      <c r="N13" s="18">
        <v>99</v>
      </c>
      <c r="O13" s="19">
        <v>43</v>
      </c>
      <c r="Q13" s="17" t="s">
        <v>19</v>
      </c>
      <c r="R13" s="18">
        <v>0</v>
      </c>
      <c r="S13" s="18">
        <v>191</v>
      </c>
      <c r="T13" s="18">
        <v>126</v>
      </c>
      <c r="U13" s="18">
        <v>69</v>
      </c>
      <c r="V13" s="19">
        <v>22</v>
      </c>
      <c r="X13" s="17" t="s">
        <v>19</v>
      </c>
      <c r="Y13" s="18">
        <v>0</v>
      </c>
      <c r="Z13" s="18">
        <v>138</v>
      </c>
      <c r="AA13" s="18">
        <v>146</v>
      </c>
      <c r="AB13" s="18">
        <v>55</v>
      </c>
      <c r="AC13" s="19">
        <v>15</v>
      </c>
      <c r="AE13" s="17" t="s">
        <v>19</v>
      </c>
      <c r="AF13" s="18">
        <v>0</v>
      </c>
      <c r="AG13" s="18">
        <v>467</v>
      </c>
      <c r="AH13" s="18">
        <v>556</v>
      </c>
      <c r="AI13" s="18">
        <v>234</v>
      </c>
      <c r="AJ13" s="19">
        <v>106</v>
      </c>
      <c r="AL13" s="17" t="s">
        <v>19</v>
      </c>
      <c r="AM13" s="18">
        <v>5168</v>
      </c>
      <c r="AN13" s="18">
        <v>1797</v>
      </c>
      <c r="AO13" s="18">
        <v>1620</v>
      </c>
      <c r="AP13" s="18">
        <v>1140</v>
      </c>
      <c r="AQ13" s="19">
        <v>466</v>
      </c>
    </row>
    <row r="14" spans="1:43" ht="15.75">
      <c r="A14" s="72"/>
      <c r="C14" s="17"/>
      <c r="D14" s="18"/>
      <c r="E14" s="18"/>
      <c r="F14" s="18"/>
      <c r="G14" s="18"/>
      <c r="H14" s="19"/>
      <c r="J14" s="17"/>
      <c r="K14" s="18"/>
      <c r="L14" s="18"/>
      <c r="M14" s="18"/>
      <c r="N14" s="18"/>
      <c r="O14" s="19"/>
      <c r="Q14" s="17"/>
      <c r="R14" s="18"/>
      <c r="S14" s="18"/>
      <c r="T14" s="18"/>
      <c r="U14" s="18"/>
      <c r="V14" s="19"/>
      <c r="X14" s="17"/>
      <c r="Y14" s="18"/>
      <c r="Z14" s="18"/>
      <c r="AA14" s="18"/>
      <c r="AB14" s="18"/>
      <c r="AC14" s="19"/>
      <c r="AE14" s="17"/>
      <c r="AF14" s="18"/>
      <c r="AG14" s="18"/>
      <c r="AH14" s="18"/>
      <c r="AI14" s="18"/>
      <c r="AJ14" s="19"/>
      <c r="AL14" s="17"/>
      <c r="AM14" s="18"/>
      <c r="AN14" s="18"/>
      <c r="AO14" s="18"/>
      <c r="AP14" s="18"/>
      <c r="AQ14" s="19"/>
    </row>
    <row r="15" spans="1:43" ht="15.75">
      <c r="A15" s="71" t="s">
        <v>172</v>
      </c>
      <c r="C15" s="14" t="s">
        <v>172</v>
      </c>
      <c r="D15" s="18"/>
      <c r="E15" s="18"/>
      <c r="F15" s="18"/>
      <c r="G15" s="18"/>
      <c r="H15" s="19"/>
      <c r="J15" s="14" t="s">
        <v>172</v>
      </c>
      <c r="K15" s="18"/>
      <c r="L15" s="18"/>
      <c r="M15" s="18"/>
      <c r="N15" s="18"/>
      <c r="O15" s="19"/>
      <c r="Q15" s="14" t="s">
        <v>172</v>
      </c>
      <c r="R15" s="18"/>
      <c r="S15" s="18"/>
      <c r="T15" s="18"/>
      <c r="U15" s="18"/>
      <c r="V15" s="19"/>
      <c r="X15" s="14" t="s">
        <v>172</v>
      </c>
      <c r="Y15" s="18"/>
      <c r="Z15" s="18"/>
      <c r="AA15" s="18"/>
      <c r="AB15" s="18"/>
      <c r="AC15" s="19"/>
      <c r="AE15" s="14" t="s">
        <v>172</v>
      </c>
      <c r="AF15" s="18"/>
      <c r="AG15" s="18"/>
      <c r="AH15" s="18"/>
      <c r="AI15" s="18"/>
      <c r="AJ15" s="19"/>
      <c r="AL15" s="14" t="s">
        <v>172</v>
      </c>
      <c r="AM15" s="18"/>
      <c r="AN15" s="18"/>
      <c r="AO15" s="18"/>
      <c r="AP15" s="18"/>
      <c r="AQ15" s="19"/>
    </row>
    <row r="16" spans="1:43" ht="15.75">
      <c r="A16" s="72" t="s">
        <v>65</v>
      </c>
      <c r="C16" s="17" t="s">
        <v>65</v>
      </c>
      <c r="D16" s="18">
        <v>2089</v>
      </c>
      <c r="E16" s="18">
        <v>586</v>
      </c>
      <c r="F16" s="18">
        <v>488</v>
      </c>
      <c r="G16" s="18">
        <v>527</v>
      </c>
      <c r="H16" s="19">
        <v>227</v>
      </c>
      <c r="J16" s="17" t="s">
        <v>65</v>
      </c>
      <c r="K16" s="18">
        <v>0</v>
      </c>
      <c r="L16" s="18">
        <v>111</v>
      </c>
      <c r="M16" s="18">
        <v>179</v>
      </c>
      <c r="N16" s="18">
        <v>89</v>
      </c>
      <c r="O16" s="19">
        <v>41</v>
      </c>
      <c r="Q16" s="17" t="s">
        <v>65</v>
      </c>
      <c r="R16" s="18">
        <v>0</v>
      </c>
      <c r="S16" s="18">
        <v>174</v>
      </c>
      <c r="T16" s="18">
        <v>121</v>
      </c>
      <c r="U16" s="18">
        <v>61</v>
      </c>
      <c r="V16" s="19">
        <v>21</v>
      </c>
      <c r="X16" s="17" t="s">
        <v>65</v>
      </c>
      <c r="Y16" s="18">
        <v>0</v>
      </c>
      <c r="Z16" s="18">
        <v>115</v>
      </c>
      <c r="AA16" s="18">
        <v>144</v>
      </c>
      <c r="AB16" s="18">
        <v>50</v>
      </c>
      <c r="AC16" s="19">
        <v>14</v>
      </c>
      <c r="AE16" s="17" t="s">
        <v>65</v>
      </c>
      <c r="AF16" s="18">
        <v>0</v>
      </c>
      <c r="AG16" s="18">
        <v>449</v>
      </c>
      <c r="AH16" s="18">
        <v>536</v>
      </c>
      <c r="AI16" s="18">
        <v>215</v>
      </c>
      <c r="AJ16" s="19">
        <v>91</v>
      </c>
      <c r="AL16" s="17" t="s">
        <v>65</v>
      </c>
      <c r="AM16" s="18">
        <v>2089</v>
      </c>
      <c r="AN16" s="18">
        <v>1435</v>
      </c>
      <c r="AO16" s="18">
        <v>1468</v>
      </c>
      <c r="AP16" s="18">
        <v>942</v>
      </c>
      <c r="AQ16" s="19">
        <v>394</v>
      </c>
    </row>
    <row r="17" spans="1:43" ht="15.75">
      <c r="A17" s="72" t="s">
        <v>66</v>
      </c>
      <c r="C17" s="17" t="s">
        <v>66</v>
      </c>
      <c r="D17" s="20">
        <v>2704.3198051132426</v>
      </c>
      <c r="E17" s="20">
        <v>852.1458277740202</v>
      </c>
      <c r="F17" s="20">
        <v>810.9336317898577</v>
      </c>
      <c r="G17" s="20">
        <v>749.6225763339958</v>
      </c>
      <c r="H17" s="21">
        <v>352.0201745898781</v>
      </c>
      <c r="J17" s="17" t="s">
        <v>66</v>
      </c>
      <c r="K17" s="20">
        <v>0</v>
      </c>
      <c r="L17" s="20">
        <v>152.58510795357105</v>
      </c>
      <c r="M17" s="20">
        <v>228.35142362760934</v>
      </c>
      <c r="N17" s="20">
        <v>137.63791321315398</v>
      </c>
      <c r="O17" s="21">
        <v>65.12885835887873</v>
      </c>
      <c r="Q17" s="17" t="s">
        <v>66</v>
      </c>
      <c r="R17" s="20">
        <v>0</v>
      </c>
      <c r="S17" s="20">
        <v>185.48611586369915</v>
      </c>
      <c r="T17" s="20">
        <v>136.05927699454688</v>
      </c>
      <c r="U17" s="20">
        <v>63.6709202350134</v>
      </c>
      <c r="V17" s="21">
        <v>29.38407251005321</v>
      </c>
      <c r="X17" s="17" t="s">
        <v>66</v>
      </c>
      <c r="Y17" s="20">
        <v>0</v>
      </c>
      <c r="Z17" s="20">
        <v>84.39839119499943</v>
      </c>
      <c r="AA17" s="20">
        <v>128.5338823619602</v>
      </c>
      <c r="AB17" s="20">
        <v>45.05957688083691</v>
      </c>
      <c r="AC17" s="21">
        <v>19.18836581587668</v>
      </c>
      <c r="AE17" s="17" t="s">
        <v>66</v>
      </c>
      <c r="AF17" s="20">
        <v>0</v>
      </c>
      <c r="AG17" s="20">
        <v>786.0823051554655</v>
      </c>
      <c r="AH17" s="20">
        <v>688.2873638841972</v>
      </c>
      <c r="AI17" s="20">
        <v>310.1892921635308</v>
      </c>
      <c r="AJ17" s="21">
        <v>174.63513997073193</v>
      </c>
      <c r="AL17" s="17" t="s">
        <v>66</v>
      </c>
      <c r="AM17" s="20">
        <v>2704.3198051132426</v>
      </c>
      <c r="AN17" s="20">
        <v>2060.69774794203</v>
      </c>
      <c r="AO17" s="20">
        <v>1992.1655786623771</v>
      </c>
      <c r="AP17" s="20">
        <v>1306.1802788207854</v>
      </c>
      <c r="AQ17" s="21">
        <v>640.3566112456003</v>
      </c>
    </row>
    <row r="18" spans="1:43" ht="16.5" thickBot="1">
      <c r="A18" s="73"/>
      <c r="C18" s="22"/>
      <c r="D18" s="23"/>
      <c r="E18" s="23"/>
      <c r="F18" s="23"/>
      <c r="G18" s="23"/>
      <c r="H18" s="24"/>
      <c r="J18" s="22"/>
      <c r="K18" s="23"/>
      <c r="L18" s="23"/>
      <c r="M18" s="23"/>
      <c r="N18" s="23"/>
      <c r="O18" s="24"/>
      <c r="Q18" s="22"/>
      <c r="R18" s="23"/>
      <c r="S18" s="23"/>
      <c r="T18" s="23"/>
      <c r="U18" s="23"/>
      <c r="V18" s="24"/>
      <c r="X18" s="22"/>
      <c r="Y18" s="23"/>
      <c r="Z18" s="23"/>
      <c r="AA18" s="23"/>
      <c r="AB18" s="23"/>
      <c r="AC18" s="24"/>
      <c r="AE18" s="22"/>
      <c r="AF18" s="23"/>
      <c r="AG18" s="23"/>
      <c r="AH18" s="23"/>
      <c r="AI18" s="23"/>
      <c r="AJ18" s="24"/>
      <c r="AL18" s="22"/>
      <c r="AM18" s="23"/>
      <c r="AN18" s="23"/>
      <c r="AO18" s="23"/>
      <c r="AP18" s="23"/>
      <c r="AQ18" s="24"/>
    </row>
    <row r="19" spans="1:43" ht="15.75">
      <c r="A19" s="71" t="s">
        <v>173</v>
      </c>
      <c r="C19" s="14" t="s">
        <v>173</v>
      </c>
      <c r="D19" s="25"/>
      <c r="E19" s="25"/>
      <c r="F19" s="25"/>
      <c r="G19" s="25"/>
      <c r="H19" s="26"/>
      <c r="J19" s="14" t="s">
        <v>173</v>
      </c>
      <c r="K19" s="25"/>
      <c r="L19" s="25"/>
      <c r="M19" s="25"/>
      <c r="N19" s="25"/>
      <c r="O19" s="26"/>
      <c r="Q19" s="14" t="s">
        <v>173</v>
      </c>
      <c r="R19" s="25"/>
      <c r="S19" s="25"/>
      <c r="T19" s="25"/>
      <c r="U19" s="25"/>
      <c r="V19" s="26"/>
      <c r="X19" s="14" t="s">
        <v>173</v>
      </c>
      <c r="Y19" s="25"/>
      <c r="Z19" s="25"/>
      <c r="AA19" s="25"/>
      <c r="AB19" s="25"/>
      <c r="AC19" s="26"/>
      <c r="AE19" s="14" t="s">
        <v>173</v>
      </c>
      <c r="AF19" s="25"/>
      <c r="AG19" s="25"/>
      <c r="AH19" s="25"/>
      <c r="AI19" s="25"/>
      <c r="AJ19" s="26"/>
      <c r="AL19" s="14" t="s">
        <v>173</v>
      </c>
      <c r="AM19" s="25"/>
      <c r="AN19" s="25"/>
      <c r="AO19" s="25"/>
      <c r="AP19" s="25"/>
      <c r="AQ19" s="26"/>
    </row>
    <row r="20" spans="1:43" ht="15.75">
      <c r="A20" s="71" t="s">
        <v>20</v>
      </c>
      <c r="C20" s="14" t="s">
        <v>20</v>
      </c>
      <c r="D20" s="27">
        <v>77.2467810963106</v>
      </c>
      <c r="E20" s="27">
        <v>68.76757250936173</v>
      </c>
      <c r="F20" s="27">
        <v>60.177551018929556</v>
      </c>
      <c r="G20" s="27">
        <v>70.30204487400526</v>
      </c>
      <c r="H20" s="28">
        <v>64.4849404624229</v>
      </c>
      <c r="J20" s="14" t="s">
        <v>20</v>
      </c>
      <c r="K20" s="27" t="s">
        <v>247</v>
      </c>
      <c r="L20" s="27">
        <v>72.74628663878217</v>
      </c>
      <c r="M20" s="27">
        <v>78.38795009743815</v>
      </c>
      <c r="N20" s="27">
        <v>64.66241598865967</v>
      </c>
      <c r="O20" s="28">
        <v>62.95212450075236</v>
      </c>
      <c r="Q20" s="14" t="s">
        <v>20</v>
      </c>
      <c r="R20" s="27" t="s">
        <v>247</v>
      </c>
      <c r="S20" s="27">
        <v>93.80756030702616</v>
      </c>
      <c r="T20" s="27">
        <v>88.93182638685458</v>
      </c>
      <c r="U20" s="27">
        <v>95.80511758718916</v>
      </c>
      <c r="V20" s="28">
        <v>71.46728892945403</v>
      </c>
      <c r="X20" s="14" t="s">
        <v>20</v>
      </c>
      <c r="Y20" s="27" t="s">
        <v>247</v>
      </c>
      <c r="Z20" s="27">
        <v>136.25852148567222</v>
      </c>
      <c r="AA20" s="27">
        <v>112.03271647431154</v>
      </c>
      <c r="AB20" s="27">
        <v>110.96420219885414</v>
      </c>
      <c r="AC20" s="28">
        <v>72.96087709781015</v>
      </c>
      <c r="AE20" s="14" t="s">
        <v>20</v>
      </c>
      <c r="AF20" s="27" t="s">
        <v>247</v>
      </c>
      <c r="AG20" s="27">
        <v>57.11870080973265</v>
      </c>
      <c r="AH20" s="27">
        <v>77.87445013884938</v>
      </c>
      <c r="AI20" s="27">
        <v>69.31251510985514</v>
      </c>
      <c r="AJ20" s="28">
        <v>52.10864206095703</v>
      </c>
      <c r="AL20" s="14" t="s">
        <v>20</v>
      </c>
      <c r="AM20" s="27">
        <v>77.2467810963106</v>
      </c>
      <c r="AN20" s="27">
        <v>69.63660737888904</v>
      </c>
      <c r="AO20" s="27">
        <v>73.68865398154686</v>
      </c>
      <c r="AP20" s="27">
        <v>72.1186818752488</v>
      </c>
      <c r="AQ20" s="28">
        <v>61.52821616592735</v>
      </c>
    </row>
    <row r="21" spans="1:43" ht="15.75">
      <c r="A21" s="71"/>
      <c r="C21" s="14"/>
      <c r="D21" s="27"/>
      <c r="E21" s="27"/>
      <c r="F21" s="27"/>
      <c r="G21" s="27"/>
      <c r="H21" s="28"/>
      <c r="J21" s="14"/>
      <c r="K21" s="27"/>
      <c r="L21" s="27"/>
      <c r="M21" s="27"/>
      <c r="N21" s="27"/>
      <c r="O21" s="28"/>
      <c r="Q21" s="14"/>
      <c r="R21" s="27"/>
      <c r="S21" s="27"/>
      <c r="T21" s="27"/>
      <c r="U21" s="27"/>
      <c r="V21" s="28"/>
      <c r="X21" s="14"/>
      <c r="Y21" s="27"/>
      <c r="Z21" s="27"/>
      <c r="AA21" s="27"/>
      <c r="AB21" s="27"/>
      <c r="AC21" s="28"/>
      <c r="AE21" s="14"/>
      <c r="AF21" s="27"/>
      <c r="AG21" s="27"/>
      <c r="AH21" s="27"/>
      <c r="AI21" s="27"/>
      <c r="AJ21" s="28"/>
      <c r="AL21" s="14"/>
      <c r="AM21" s="27"/>
      <c r="AN21" s="27"/>
      <c r="AO21" s="27"/>
      <c r="AP21" s="27"/>
      <c r="AQ21" s="28"/>
    </row>
    <row r="22" spans="1:43" ht="15.75">
      <c r="A22" s="71" t="s">
        <v>12</v>
      </c>
      <c r="C22" s="14" t="s">
        <v>12</v>
      </c>
      <c r="D22" s="27"/>
      <c r="E22" s="27"/>
      <c r="F22" s="27"/>
      <c r="G22" s="27"/>
      <c r="H22" s="28"/>
      <c r="J22" s="14" t="s">
        <v>12</v>
      </c>
      <c r="K22" s="27"/>
      <c r="L22" s="27"/>
      <c r="M22" s="27"/>
      <c r="N22" s="27"/>
      <c r="O22" s="28"/>
      <c r="Q22" s="14" t="s">
        <v>12</v>
      </c>
      <c r="R22" s="27"/>
      <c r="S22" s="27"/>
      <c r="T22" s="27"/>
      <c r="U22" s="27"/>
      <c r="V22" s="28"/>
      <c r="X22" s="14" t="s">
        <v>12</v>
      </c>
      <c r="Y22" s="27"/>
      <c r="Z22" s="27"/>
      <c r="AA22" s="27"/>
      <c r="AB22" s="27"/>
      <c r="AC22" s="28"/>
      <c r="AE22" s="14" t="s">
        <v>12</v>
      </c>
      <c r="AF22" s="27"/>
      <c r="AG22" s="27"/>
      <c r="AH22" s="27"/>
      <c r="AI22" s="27"/>
      <c r="AJ22" s="28"/>
      <c r="AL22" s="14" t="s">
        <v>12</v>
      </c>
      <c r="AM22" s="27"/>
      <c r="AN22" s="27"/>
      <c r="AO22" s="27"/>
      <c r="AP22" s="27"/>
      <c r="AQ22" s="28"/>
    </row>
    <row r="23" spans="1:43" ht="15.75">
      <c r="A23" s="72" t="s">
        <v>143</v>
      </c>
      <c r="C23" s="17" t="s">
        <v>143</v>
      </c>
      <c r="D23" s="27" t="s">
        <v>247</v>
      </c>
      <c r="E23" s="27" t="s">
        <v>296</v>
      </c>
      <c r="F23" s="27" t="s">
        <v>296</v>
      </c>
      <c r="G23" s="27" t="s">
        <v>296</v>
      </c>
      <c r="H23" s="28" t="s">
        <v>296</v>
      </c>
      <c r="J23" s="17" t="s">
        <v>143</v>
      </c>
      <c r="K23" s="27" t="s">
        <v>247</v>
      </c>
      <c r="L23" s="27" t="s">
        <v>296</v>
      </c>
      <c r="M23" s="27" t="s">
        <v>296</v>
      </c>
      <c r="N23" s="27" t="s">
        <v>296</v>
      </c>
      <c r="O23" s="28" t="s">
        <v>296</v>
      </c>
      <c r="Q23" s="17" t="s">
        <v>143</v>
      </c>
      <c r="R23" s="27" t="s">
        <v>247</v>
      </c>
      <c r="S23" s="27" t="s">
        <v>247</v>
      </c>
      <c r="T23" s="27" t="s">
        <v>296</v>
      </c>
      <c r="U23" s="27" t="s">
        <v>247</v>
      </c>
      <c r="V23" s="28" t="s">
        <v>296</v>
      </c>
      <c r="X23" s="17" t="s">
        <v>143</v>
      </c>
      <c r="Y23" s="27" t="s">
        <v>247</v>
      </c>
      <c r="Z23" s="27" t="s">
        <v>296</v>
      </c>
      <c r="AA23" s="27" t="s">
        <v>296</v>
      </c>
      <c r="AB23" s="27" t="s">
        <v>247</v>
      </c>
      <c r="AC23" s="28" t="s">
        <v>247</v>
      </c>
      <c r="AE23" s="17" t="s">
        <v>143</v>
      </c>
      <c r="AF23" s="27" t="s">
        <v>247</v>
      </c>
      <c r="AG23" s="27" t="s">
        <v>296</v>
      </c>
      <c r="AH23" s="27" t="s">
        <v>296</v>
      </c>
      <c r="AI23" s="27" t="s">
        <v>247</v>
      </c>
      <c r="AJ23" s="28" t="s">
        <v>296</v>
      </c>
      <c r="AL23" s="17" t="s">
        <v>143</v>
      </c>
      <c r="AM23" s="27" t="s">
        <v>247</v>
      </c>
      <c r="AN23" s="27" t="s">
        <v>296</v>
      </c>
      <c r="AO23" s="27" t="s">
        <v>296</v>
      </c>
      <c r="AP23" s="27" t="s">
        <v>296</v>
      </c>
      <c r="AQ23" s="28" t="s">
        <v>296</v>
      </c>
    </row>
    <row r="24" spans="1:43" ht="15.75">
      <c r="A24" s="72" t="s">
        <v>21</v>
      </c>
      <c r="C24" s="17" t="s">
        <v>21</v>
      </c>
      <c r="D24" s="27">
        <v>7.897757666090881</v>
      </c>
      <c r="E24" s="27">
        <v>49.43205701296953</v>
      </c>
      <c r="F24" s="27" t="s">
        <v>296</v>
      </c>
      <c r="G24" s="27" t="s">
        <v>296</v>
      </c>
      <c r="H24" s="28" t="s">
        <v>296</v>
      </c>
      <c r="J24" s="17" t="s">
        <v>21</v>
      </c>
      <c r="K24" s="27" t="s">
        <v>247</v>
      </c>
      <c r="L24" s="27" t="s">
        <v>296</v>
      </c>
      <c r="M24" s="27" t="s">
        <v>296</v>
      </c>
      <c r="N24" s="27" t="s">
        <v>296</v>
      </c>
      <c r="O24" s="28" t="s">
        <v>296</v>
      </c>
      <c r="Q24" s="17" t="s">
        <v>21</v>
      </c>
      <c r="R24" s="27" t="s">
        <v>247</v>
      </c>
      <c r="S24" s="27" t="s">
        <v>296</v>
      </c>
      <c r="T24" s="27" t="s">
        <v>296</v>
      </c>
      <c r="U24" s="27" t="s">
        <v>296</v>
      </c>
      <c r="V24" s="28" t="s">
        <v>296</v>
      </c>
      <c r="X24" s="17" t="s">
        <v>21</v>
      </c>
      <c r="Y24" s="27" t="s">
        <v>247</v>
      </c>
      <c r="Z24" s="27" t="s">
        <v>296</v>
      </c>
      <c r="AA24" s="27" t="s">
        <v>296</v>
      </c>
      <c r="AB24" s="27" t="s">
        <v>296</v>
      </c>
      <c r="AC24" s="28" t="s">
        <v>296</v>
      </c>
      <c r="AE24" s="17" t="s">
        <v>21</v>
      </c>
      <c r="AF24" s="27" t="s">
        <v>247</v>
      </c>
      <c r="AG24" s="27">
        <v>100.5434693816897</v>
      </c>
      <c r="AH24" s="27">
        <v>65.02906294157974</v>
      </c>
      <c r="AI24" s="27" t="s">
        <v>296</v>
      </c>
      <c r="AJ24" s="28" t="s">
        <v>296</v>
      </c>
      <c r="AL24" s="17" t="s">
        <v>21</v>
      </c>
      <c r="AM24" s="27">
        <v>7.897757666090881</v>
      </c>
      <c r="AN24" s="27">
        <v>92.83119174737979</v>
      </c>
      <c r="AO24" s="27">
        <v>59.44905542173943</v>
      </c>
      <c r="AP24" s="27">
        <v>18.826965660158347</v>
      </c>
      <c r="AQ24" s="28" t="s">
        <v>296</v>
      </c>
    </row>
    <row r="25" spans="1:43" ht="15.75">
      <c r="A25" s="72" t="s">
        <v>22</v>
      </c>
      <c r="C25" s="17" t="s">
        <v>22</v>
      </c>
      <c r="D25" s="27">
        <v>21.826506719650375</v>
      </c>
      <c r="E25" s="27">
        <v>22.883963679749698</v>
      </c>
      <c r="F25" s="27">
        <v>34.44604964655064</v>
      </c>
      <c r="G25" s="27">
        <v>40.166876659066595</v>
      </c>
      <c r="H25" s="28" t="s">
        <v>296</v>
      </c>
      <c r="J25" s="17" t="s">
        <v>22</v>
      </c>
      <c r="K25" s="27" t="s">
        <v>247</v>
      </c>
      <c r="L25" s="27">
        <v>82.74883843081143</v>
      </c>
      <c r="M25" s="27">
        <v>0</v>
      </c>
      <c r="N25" s="27" t="s">
        <v>296</v>
      </c>
      <c r="O25" s="28" t="s">
        <v>296</v>
      </c>
      <c r="Q25" s="17" t="s">
        <v>22</v>
      </c>
      <c r="R25" s="27" t="s">
        <v>247</v>
      </c>
      <c r="S25" s="27">
        <v>103.51221761099825</v>
      </c>
      <c r="T25" s="27">
        <v>94.03135729782623</v>
      </c>
      <c r="U25" s="27" t="s">
        <v>296</v>
      </c>
      <c r="V25" s="28" t="s">
        <v>296</v>
      </c>
      <c r="X25" s="17" t="s">
        <v>22</v>
      </c>
      <c r="Y25" s="27" t="s">
        <v>247</v>
      </c>
      <c r="Z25" s="27" t="s">
        <v>296</v>
      </c>
      <c r="AA25" s="27">
        <v>130.5159797819854</v>
      </c>
      <c r="AB25" s="27" t="s">
        <v>296</v>
      </c>
      <c r="AC25" s="28" t="s">
        <v>296</v>
      </c>
      <c r="AE25" s="17" t="s">
        <v>22</v>
      </c>
      <c r="AF25" s="27" t="s">
        <v>247</v>
      </c>
      <c r="AG25" s="27">
        <v>71.51002897666544</v>
      </c>
      <c r="AH25" s="27">
        <v>91.5657668044153</v>
      </c>
      <c r="AI25" s="27">
        <v>37.69675384362046</v>
      </c>
      <c r="AJ25" s="28">
        <v>46.436000557481286</v>
      </c>
      <c r="AL25" s="17" t="s">
        <v>22</v>
      </c>
      <c r="AM25" s="27">
        <v>21.826506719650375</v>
      </c>
      <c r="AN25" s="27">
        <v>46.29859158419104</v>
      </c>
      <c r="AO25" s="27">
        <v>73.95096841811448</v>
      </c>
      <c r="AP25" s="27">
        <v>47.785920074800316</v>
      </c>
      <c r="AQ25" s="28">
        <v>33.37981884708177</v>
      </c>
    </row>
    <row r="26" spans="1:43" ht="15.75">
      <c r="A26" s="72" t="s">
        <v>23</v>
      </c>
      <c r="C26" s="17" t="s">
        <v>23</v>
      </c>
      <c r="D26" s="27">
        <v>53.71111819858653</v>
      </c>
      <c r="E26" s="27">
        <v>68.21613447853557</v>
      </c>
      <c r="F26" s="27">
        <v>76.35961185133299</v>
      </c>
      <c r="G26" s="27">
        <v>71.27683355367897</v>
      </c>
      <c r="H26" s="28">
        <v>51.09482498261288</v>
      </c>
      <c r="J26" s="17" t="s">
        <v>23</v>
      </c>
      <c r="K26" s="27" t="s">
        <v>247</v>
      </c>
      <c r="L26" s="27">
        <v>53.09578415170499</v>
      </c>
      <c r="M26" s="27">
        <v>94.1233824444121</v>
      </c>
      <c r="N26" s="27">
        <v>138.4725117116225</v>
      </c>
      <c r="O26" s="28" t="s">
        <v>296</v>
      </c>
      <c r="Q26" s="17" t="s">
        <v>23</v>
      </c>
      <c r="R26" s="27" t="s">
        <v>247</v>
      </c>
      <c r="S26" s="27">
        <v>67.89679913486114</v>
      </c>
      <c r="T26" s="27">
        <v>101.88295631240584</v>
      </c>
      <c r="U26" s="27">
        <v>92.50740985182853</v>
      </c>
      <c r="V26" s="28" t="s">
        <v>296</v>
      </c>
      <c r="X26" s="17" t="s">
        <v>23</v>
      </c>
      <c r="Y26" s="27" t="s">
        <v>247</v>
      </c>
      <c r="Z26" s="27">
        <v>73.07831600271436</v>
      </c>
      <c r="AA26" s="27">
        <v>132.08143851440084</v>
      </c>
      <c r="AB26" s="27" t="s">
        <v>296</v>
      </c>
      <c r="AC26" s="28" t="s">
        <v>296</v>
      </c>
      <c r="AE26" s="17" t="s">
        <v>23</v>
      </c>
      <c r="AF26" s="27" t="s">
        <v>247</v>
      </c>
      <c r="AG26" s="27">
        <v>68.00734298507658</v>
      </c>
      <c r="AH26" s="27">
        <v>103.75897661678482</v>
      </c>
      <c r="AI26" s="27">
        <v>79.03089791582467</v>
      </c>
      <c r="AJ26" s="28">
        <v>0</v>
      </c>
      <c r="AL26" s="17" t="s">
        <v>23</v>
      </c>
      <c r="AM26" s="27">
        <v>53.71111819858653</v>
      </c>
      <c r="AN26" s="27">
        <v>66.37883170580592</v>
      </c>
      <c r="AO26" s="27">
        <v>96.53097918956597</v>
      </c>
      <c r="AP26" s="27">
        <v>99.88616543224641</v>
      </c>
      <c r="AQ26" s="28">
        <v>38.564861658528834</v>
      </c>
    </row>
    <row r="27" spans="1:43" ht="15.75">
      <c r="A27" s="72" t="s">
        <v>24</v>
      </c>
      <c r="C27" s="17" t="s">
        <v>24</v>
      </c>
      <c r="D27" s="27">
        <v>48.66044017082882</v>
      </c>
      <c r="E27" s="27">
        <v>46.06339849138166</v>
      </c>
      <c r="F27" s="27">
        <v>67.17277753495198</v>
      </c>
      <c r="G27" s="27">
        <v>86.675729640685</v>
      </c>
      <c r="H27" s="28">
        <v>80.23542008530984</v>
      </c>
      <c r="J27" s="17" t="s">
        <v>24</v>
      </c>
      <c r="K27" s="27" t="s">
        <v>247</v>
      </c>
      <c r="L27" s="27">
        <v>52.83606016847298</v>
      </c>
      <c r="M27" s="27">
        <v>117.60611793340045</v>
      </c>
      <c r="N27" s="27">
        <v>148.52245409755037</v>
      </c>
      <c r="O27" s="28">
        <v>51.900098224153105</v>
      </c>
      <c r="Q27" s="17" t="s">
        <v>24</v>
      </c>
      <c r="R27" s="27" t="s">
        <v>247</v>
      </c>
      <c r="S27" s="27">
        <v>79.12858642864235</v>
      </c>
      <c r="T27" s="27">
        <v>94.87959603851064</v>
      </c>
      <c r="U27" s="27" t="s">
        <v>296</v>
      </c>
      <c r="V27" s="28">
        <v>16.334496610008838</v>
      </c>
      <c r="X27" s="17" t="s">
        <v>24</v>
      </c>
      <c r="Y27" s="27" t="s">
        <v>247</v>
      </c>
      <c r="Z27" s="27">
        <v>139.50774360160918</v>
      </c>
      <c r="AA27" s="27">
        <v>125.93327431351125</v>
      </c>
      <c r="AB27" s="27">
        <v>149.1577697899122</v>
      </c>
      <c r="AC27" s="28" t="s">
        <v>296</v>
      </c>
      <c r="AE27" s="17" t="s">
        <v>24</v>
      </c>
      <c r="AF27" s="27" t="s">
        <v>247</v>
      </c>
      <c r="AG27" s="27">
        <v>52.21158120013907</v>
      </c>
      <c r="AH27" s="27">
        <v>142.9931035269647</v>
      </c>
      <c r="AI27" s="27">
        <v>92.74655418301123</v>
      </c>
      <c r="AJ27" s="28">
        <v>40.8729680608355</v>
      </c>
      <c r="AL27" s="17" t="s">
        <v>24</v>
      </c>
      <c r="AM27" s="27">
        <v>48.66044017082882</v>
      </c>
      <c r="AN27" s="27">
        <v>57.61899209838576</v>
      </c>
      <c r="AO27" s="27">
        <v>108.24947654879026</v>
      </c>
      <c r="AP27" s="27">
        <v>95.4715516712673</v>
      </c>
      <c r="AQ27" s="28">
        <v>58.18067347597115</v>
      </c>
    </row>
    <row r="28" spans="1:43" ht="15.75">
      <c r="A28" s="72" t="s">
        <v>25</v>
      </c>
      <c r="C28" s="17" t="s">
        <v>25</v>
      </c>
      <c r="D28" s="27">
        <v>72.56003982569473</v>
      </c>
      <c r="E28" s="27">
        <v>62.56903216911089</v>
      </c>
      <c r="F28" s="27">
        <v>73.1997911328736</v>
      </c>
      <c r="G28" s="27">
        <v>78.02208231313102</v>
      </c>
      <c r="H28" s="28">
        <v>66.3784944486991</v>
      </c>
      <c r="J28" s="17" t="s">
        <v>25</v>
      </c>
      <c r="K28" s="27" t="s">
        <v>247</v>
      </c>
      <c r="L28" s="27">
        <v>22.256443932293458</v>
      </c>
      <c r="M28" s="27">
        <v>100.26439944467948</v>
      </c>
      <c r="N28" s="27">
        <v>101.44659272555361</v>
      </c>
      <c r="O28" s="28">
        <v>99.69898688249609</v>
      </c>
      <c r="Q28" s="17" t="s">
        <v>25</v>
      </c>
      <c r="R28" s="27" t="s">
        <v>247</v>
      </c>
      <c r="S28" s="27">
        <v>90.61449244508633</v>
      </c>
      <c r="T28" s="27">
        <v>111.3473126613836</v>
      </c>
      <c r="U28" s="27">
        <v>67.52985449653586</v>
      </c>
      <c r="V28" s="28" t="s">
        <v>296</v>
      </c>
      <c r="X28" s="17" t="s">
        <v>25</v>
      </c>
      <c r="Y28" s="27" t="s">
        <v>247</v>
      </c>
      <c r="Z28" s="27">
        <v>184.44098384812924</v>
      </c>
      <c r="AA28" s="27">
        <v>133.84743216413332</v>
      </c>
      <c r="AB28" s="27" t="s">
        <v>296</v>
      </c>
      <c r="AC28" s="28">
        <v>89.9213840860288</v>
      </c>
      <c r="AE28" s="17" t="s">
        <v>25</v>
      </c>
      <c r="AF28" s="27" t="s">
        <v>247</v>
      </c>
      <c r="AG28" s="27">
        <v>69.50581757341128</v>
      </c>
      <c r="AH28" s="27">
        <v>93.8064423850223</v>
      </c>
      <c r="AI28" s="27">
        <v>85.58612343555428</v>
      </c>
      <c r="AJ28" s="28">
        <v>81.83416487555554</v>
      </c>
      <c r="AL28" s="17" t="s">
        <v>25</v>
      </c>
      <c r="AM28" s="27">
        <v>72.56003982569473</v>
      </c>
      <c r="AN28" s="27">
        <v>70.10091549987844</v>
      </c>
      <c r="AO28" s="27">
        <v>90.87026108685419</v>
      </c>
      <c r="AP28" s="27">
        <v>82.47537386744698</v>
      </c>
      <c r="AQ28" s="28">
        <v>76.1213227172845</v>
      </c>
    </row>
    <row r="29" spans="1:43" ht="15.75">
      <c r="A29" s="72" t="s">
        <v>26</v>
      </c>
      <c r="C29" s="17" t="s">
        <v>26</v>
      </c>
      <c r="D29" s="27">
        <v>81.55418907577523</v>
      </c>
      <c r="E29" s="27">
        <v>65.10213461906233</v>
      </c>
      <c r="F29" s="27">
        <v>47.742610554769854</v>
      </c>
      <c r="G29" s="27">
        <v>73.46890867659856</v>
      </c>
      <c r="H29" s="28">
        <v>69.949130430986</v>
      </c>
      <c r="J29" s="17" t="s">
        <v>26</v>
      </c>
      <c r="K29" s="27" t="s">
        <v>247</v>
      </c>
      <c r="L29" s="27">
        <v>87.7556038092252</v>
      </c>
      <c r="M29" s="27">
        <v>62.68744485820593</v>
      </c>
      <c r="N29" s="27">
        <v>33.59234546478469</v>
      </c>
      <c r="O29" s="28">
        <v>52.21420396395661</v>
      </c>
      <c r="Q29" s="17" t="s">
        <v>26</v>
      </c>
      <c r="R29" s="27" t="s">
        <v>247</v>
      </c>
      <c r="S29" s="27">
        <v>73.22405636611877</v>
      </c>
      <c r="T29" s="27">
        <v>63.498157302566256</v>
      </c>
      <c r="U29" s="27">
        <v>185.92155453784017</v>
      </c>
      <c r="V29" s="28">
        <v>124.20283100022091</v>
      </c>
      <c r="X29" s="17" t="s">
        <v>26</v>
      </c>
      <c r="Y29" s="27" t="s">
        <v>247</v>
      </c>
      <c r="Z29" s="27">
        <v>145.82151606402238</v>
      </c>
      <c r="AA29" s="27">
        <v>110.60862773245587</v>
      </c>
      <c r="AB29" s="27">
        <v>128.84966480107983</v>
      </c>
      <c r="AC29" s="28" t="s">
        <v>296</v>
      </c>
      <c r="AE29" s="17" t="s">
        <v>26</v>
      </c>
      <c r="AF29" s="27" t="s">
        <v>247</v>
      </c>
      <c r="AG29" s="27">
        <v>69.47133956621268</v>
      </c>
      <c r="AH29" s="27">
        <v>74.81371317384732</v>
      </c>
      <c r="AI29" s="27">
        <v>92.91669480268938</v>
      </c>
      <c r="AJ29" s="28">
        <v>56.847656572031056</v>
      </c>
      <c r="AL29" s="17" t="s">
        <v>26</v>
      </c>
      <c r="AM29" s="27">
        <v>81.55418907577523</v>
      </c>
      <c r="AN29" s="27">
        <v>73.18703313105472</v>
      </c>
      <c r="AO29" s="27">
        <v>63.21674532918685</v>
      </c>
      <c r="AP29" s="27">
        <v>81.33093236304272</v>
      </c>
      <c r="AQ29" s="28">
        <v>67.25265424592482</v>
      </c>
    </row>
    <row r="30" spans="1:43" ht="15.75">
      <c r="A30" s="72" t="s">
        <v>27</v>
      </c>
      <c r="C30" s="17" t="s">
        <v>27</v>
      </c>
      <c r="D30" s="27">
        <v>77.679121530278</v>
      </c>
      <c r="E30" s="27">
        <v>73.4640266939906</v>
      </c>
      <c r="F30" s="27">
        <v>55.83000512830817</v>
      </c>
      <c r="G30" s="27">
        <v>83.01070234698862</v>
      </c>
      <c r="H30" s="28">
        <v>76.59154250747142</v>
      </c>
      <c r="J30" s="17" t="s">
        <v>27</v>
      </c>
      <c r="K30" s="27" t="s">
        <v>247</v>
      </c>
      <c r="L30" s="27">
        <v>87.29053435894124</v>
      </c>
      <c r="M30" s="27">
        <v>74.97271362139534</v>
      </c>
      <c r="N30" s="27">
        <v>60.019319801994364</v>
      </c>
      <c r="O30" s="28">
        <v>82.69017668472885</v>
      </c>
      <c r="Q30" s="17" t="s">
        <v>27</v>
      </c>
      <c r="R30" s="27" t="s">
        <v>247</v>
      </c>
      <c r="S30" s="27">
        <v>91.85396522607665</v>
      </c>
      <c r="T30" s="27">
        <v>84.96530608073873</v>
      </c>
      <c r="U30" s="27">
        <v>71.53965426737783</v>
      </c>
      <c r="V30" s="28">
        <v>60.527043684814245</v>
      </c>
      <c r="X30" s="17" t="s">
        <v>27</v>
      </c>
      <c r="Y30" s="27" t="s">
        <v>247</v>
      </c>
      <c r="Z30" s="27">
        <v>113.66468275398931</v>
      </c>
      <c r="AA30" s="27">
        <v>98.87266513554464</v>
      </c>
      <c r="AB30" s="27">
        <v>110.9605246261505</v>
      </c>
      <c r="AC30" s="28">
        <v>40.50304519010895</v>
      </c>
      <c r="AE30" s="17" t="s">
        <v>27</v>
      </c>
      <c r="AF30" s="27" t="s">
        <v>247</v>
      </c>
      <c r="AG30" s="27">
        <v>51.35706488956176</v>
      </c>
      <c r="AH30" s="27">
        <v>63.44958083020223</v>
      </c>
      <c r="AI30" s="27">
        <v>82.72530294648705</v>
      </c>
      <c r="AJ30" s="28">
        <v>58.58572483967766</v>
      </c>
      <c r="AL30" s="17" t="s">
        <v>27</v>
      </c>
      <c r="AM30" s="27">
        <v>77.679121530278</v>
      </c>
      <c r="AN30" s="27">
        <v>69.33028039214702</v>
      </c>
      <c r="AO30" s="27">
        <v>65.02681333995618</v>
      </c>
      <c r="AP30" s="27">
        <v>80.87276419395596</v>
      </c>
      <c r="AQ30" s="28">
        <v>71.59873081130249</v>
      </c>
    </row>
    <row r="31" spans="1:43" ht="15.75">
      <c r="A31" s="72" t="s">
        <v>28</v>
      </c>
      <c r="C31" s="17" t="s">
        <v>28</v>
      </c>
      <c r="D31" s="27">
        <v>81.25181709289238</v>
      </c>
      <c r="E31" s="27">
        <v>78.74692040060951</v>
      </c>
      <c r="F31" s="27">
        <v>59.92112448109536</v>
      </c>
      <c r="G31" s="27">
        <v>64.08504139445773</v>
      </c>
      <c r="H31" s="28">
        <v>59.323351558886294</v>
      </c>
      <c r="J31" s="17" t="s">
        <v>28</v>
      </c>
      <c r="K31" s="27" t="s">
        <v>247</v>
      </c>
      <c r="L31" s="27">
        <v>75.793024681307</v>
      </c>
      <c r="M31" s="27">
        <v>70.52943651126789</v>
      </c>
      <c r="N31" s="27">
        <v>49.20978099776521</v>
      </c>
      <c r="O31" s="28">
        <v>33.386566206854624</v>
      </c>
      <c r="Q31" s="17" t="s">
        <v>28</v>
      </c>
      <c r="R31" s="27" t="s">
        <v>247</v>
      </c>
      <c r="S31" s="27">
        <v>107.30919622993076</v>
      </c>
      <c r="T31" s="27">
        <v>85.07440140506118</v>
      </c>
      <c r="U31" s="27">
        <v>85.18379970006688</v>
      </c>
      <c r="V31" s="28">
        <v>57.209646568464684</v>
      </c>
      <c r="X31" s="17" t="s">
        <v>28</v>
      </c>
      <c r="Y31" s="27" t="s">
        <v>247</v>
      </c>
      <c r="Z31" s="27">
        <v>141.67433228842643</v>
      </c>
      <c r="AA31" s="27">
        <v>100.60384879148752</v>
      </c>
      <c r="AB31" s="27">
        <v>80.59553374918511</v>
      </c>
      <c r="AC31" s="28" t="s">
        <v>296</v>
      </c>
      <c r="AE31" s="17" t="s">
        <v>28</v>
      </c>
      <c r="AF31" s="27" t="s">
        <v>247</v>
      </c>
      <c r="AG31" s="27">
        <v>47.86461312004546</v>
      </c>
      <c r="AH31" s="27">
        <v>61.17493815448081</v>
      </c>
      <c r="AI31" s="27">
        <v>45.92581443496108</v>
      </c>
      <c r="AJ31" s="28">
        <v>53.02540453314629</v>
      </c>
      <c r="AL31" s="17" t="s">
        <v>28</v>
      </c>
      <c r="AM31" s="27">
        <v>81.25181709289238</v>
      </c>
      <c r="AN31" s="27">
        <v>70.684754167188</v>
      </c>
      <c r="AO31" s="27">
        <v>65.32890758596167</v>
      </c>
      <c r="AP31" s="27">
        <v>60.302650418422594</v>
      </c>
      <c r="AQ31" s="28">
        <v>55.78794119682397</v>
      </c>
    </row>
    <row r="32" spans="1:43" ht="15.75">
      <c r="A32" s="72" t="s">
        <v>144</v>
      </c>
      <c r="C32" s="17" t="s">
        <v>144</v>
      </c>
      <c r="D32" s="27">
        <v>90.11758793457246</v>
      </c>
      <c r="E32" s="27">
        <v>84.41681121630064</v>
      </c>
      <c r="F32" s="27">
        <v>70.1079307281672</v>
      </c>
      <c r="G32" s="27">
        <v>47.989669020638196</v>
      </c>
      <c r="H32" s="28">
        <v>34.44879701115351</v>
      </c>
      <c r="J32" s="17" t="s">
        <v>144</v>
      </c>
      <c r="K32" s="27" t="s">
        <v>247</v>
      </c>
      <c r="L32" s="27">
        <v>192.2925590719393</v>
      </c>
      <c r="M32" s="27">
        <v>115.08331396876186</v>
      </c>
      <c r="N32" s="27">
        <v>45.23213984751933</v>
      </c>
      <c r="O32" s="28">
        <v>95.84331759891323</v>
      </c>
      <c r="Q32" s="17" t="s">
        <v>144</v>
      </c>
      <c r="R32" s="27" t="s">
        <v>247</v>
      </c>
      <c r="S32" s="27">
        <v>166.41003347626443</v>
      </c>
      <c r="T32" s="27">
        <v>104.89828175190397</v>
      </c>
      <c r="U32" s="27" t="s">
        <v>297</v>
      </c>
      <c r="V32" s="28" t="s">
        <v>297</v>
      </c>
      <c r="X32" s="17" t="s">
        <v>144</v>
      </c>
      <c r="Y32" s="27" t="s">
        <v>247</v>
      </c>
      <c r="Z32" s="27" t="s">
        <v>297</v>
      </c>
      <c r="AA32" s="27">
        <v>72.75432447445154</v>
      </c>
      <c r="AB32" s="27" t="s">
        <v>297</v>
      </c>
      <c r="AC32" s="28">
        <v>97.86612371662972</v>
      </c>
      <c r="AE32" s="17" t="s">
        <v>144</v>
      </c>
      <c r="AF32" s="27" t="s">
        <v>247</v>
      </c>
      <c r="AG32" s="27">
        <v>56.33612846230867</v>
      </c>
      <c r="AH32" s="27">
        <v>70.4931429883514</v>
      </c>
      <c r="AI32" s="27">
        <v>54.60065366001985</v>
      </c>
      <c r="AJ32" s="28">
        <v>38.79588989931695</v>
      </c>
      <c r="AL32" s="17" t="s">
        <v>144</v>
      </c>
      <c r="AM32" s="27">
        <v>90.11758793457246</v>
      </c>
      <c r="AN32" s="27">
        <v>79.44544130616804</v>
      </c>
      <c r="AO32" s="27">
        <v>75.95533109019341</v>
      </c>
      <c r="AP32" s="27">
        <v>50.299099982381726</v>
      </c>
      <c r="AQ32" s="28">
        <v>43.13074552864213</v>
      </c>
    </row>
    <row r="33" spans="1:43" ht="16.5" thickBot="1">
      <c r="A33" s="71"/>
      <c r="C33" s="14"/>
      <c r="D33" s="20"/>
      <c r="E33" s="20"/>
      <c r="F33" s="20"/>
      <c r="G33" s="20"/>
      <c r="H33" s="21"/>
      <c r="J33" s="14"/>
      <c r="K33" s="20"/>
      <c r="L33" s="20"/>
      <c r="M33" s="20"/>
      <c r="N33" s="20"/>
      <c r="O33" s="21"/>
      <c r="Q33" s="14"/>
      <c r="R33" s="20"/>
      <c r="S33" s="20"/>
      <c r="T33" s="20"/>
      <c r="U33" s="20"/>
      <c r="V33" s="21"/>
      <c r="X33" s="14"/>
      <c r="Y33" s="20"/>
      <c r="Z33" s="20"/>
      <c r="AA33" s="20"/>
      <c r="AB33" s="20"/>
      <c r="AC33" s="21"/>
      <c r="AE33" s="14"/>
      <c r="AF33" s="20"/>
      <c r="AG33" s="20"/>
      <c r="AH33" s="20"/>
      <c r="AI33" s="20"/>
      <c r="AJ33" s="21"/>
      <c r="AL33" s="14"/>
      <c r="AM33" s="20"/>
      <c r="AN33" s="20"/>
      <c r="AO33" s="20"/>
      <c r="AP33" s="20"/>
      <c r="AQ33" s="21"/>
    </row>
    <row r="34" spans="1:43" s="119" customFormat="1" ht="15.75">
      <c r="A34" s="74" t="s">
        <v>174</v>
      </c>
      <c r="C34" s="29" t="s">
        <v>174</v>
      </c>
      <c r="D34" s="61"/>
      <c r="E34" s="61"/>
      <c r="F34" s="61"/>
      <c r="G34" s="61"/>
      <c r="H34" s="62"/>
      <c r="J34" s="29" t="s">
        <v>14</v>
      </c>
      <c r="K34" s="61"/>
      <c r="L34" s="61"/>
      <c r="M34" s="61"/>
      <c r="N34" s="61"/>
      <c r="O34" s="62"/>
      <c r="Q34" s="29" t="s">
        <v>14</v>
      </c>
      <c r="R34" s="61"/>
      <c r="S34" s="61"/>
      <c r="T34" s="61"/>
      <c r="U34" s="61"/>
      <c r="V34" s="62"/>
      <c r="X34" s="29" t="s">
        <v>14</v>
      </c>
      <c r="Y34" s="61"/>
      <c r="Z34" s="61"/>
      <c r="AA34" s="61"/>
      <c r="AB34" s="61"/>
      <c r="AC34" s="62"/>
      <c r="AE34" s="29" t="s">
        <v>14</v>
      </c>
      <c r="AF34" s="61"/>
      <c r="AG34" s="61"/>
      <c r="AH34" s="61"/>
      <c r="AI34" s="61"/>
      <c r="AJ34" s="62"/>
      <c r="AL34" s="29" t="s">
        <v>14</v>
      </c>
      <c r="AM34" s="61"/>
      <c r="AN34" s="61"/>
      <c r="AO34" s="61"/>
      <c r="AP34" s="61"/>
      <c r="AQ34" s="62"/>
    </row>
    <row r="35" spans="1:43" s="119" customFormat="1" ht="15.75">
      <c r="A35" s="71"/>
      <c r="C35" s="14"/>
      <c r="D35" s="32"/>
      <c r="E35" s="32"/>
      <c r="F35" s="32"/>
      <c r="G35" s="32"/>
      <c r="H35" s="33"/>
      <c r="J35" s="14"/>
      <c r="K35" s="32"/>
      <c r="L35" s="32"/>
      <c r="M35" s="32"/>
      <c r="N35" s="32"/>
      <c r="O35" s="33"/>
      <c r="Q35" s="14"/>
      <c r="R35" s="32"/>
      <c r="S35" s="32"/>
      <c r="T35" s="32"/>
      <c r="U35" s="32"/>
      <c r="V35" s="33"/>
      <c r="X35" s="14"/>
      <c r="Y35" s="32"/>
      <c r="Z35" s="32"/>
      <c r="AA35" s="32"/>
      <c r="AB35" s="32"/>
      <c r="AC35" s="33"/>
      <c r="AE35" s="14"/>
      <c r="AF35" s="32"/>
      <c r="AG35" s="32"/>
      <c r="AH35" s="32"/>
      <c r="AI35" s="32"/>
      <c r="AJ35" s="33"/>
      <c r="AL35" s="14"/>
      <c r="AM35" s="32"/>
      <c r="AN35" s="32"/>
      <c r="AO35" s="32"/>
      <c r="AP35" s="32"/>
      <c r="AQ35" s="33"/>
    </row>
    <row r="36" spans="1:43" s="119" customFormat="1" ht="18.75">
      <c r="A36" s="75" t="s">
        <v>180</v>
      </c>
      <c r="C36" s="6" t="s">
        <v>180</v>
      </c>
      <c r="D36" s="30">
        <v>193.04110960734275</v>
      </c>
      <c r="E36" s="30">
        <v>107.96387138038357</v>
      </c>
      <c r="F36" s="30">
        <v>139.28169301662047</v>
      </c>
      <c r="G36" s="30">
        <v>88.08542189496116</v>
      </c>
      <c r="H36" s="31">
        <v>54.191410104476205</v>
      </c>
      <c r="J36" s="6" t="s">
        <v>180</v>
      </c>
      <c r="K36" s="30" t="s">
        <v>247</v>
      </c>
      <c r="L36" s="30">
        <v>36.044573945623945</v>
      </c>
      <c r="M36" s="30">
        <v>27.702332735024864</v>
      </c>
      <c r="N36" s="30">
        <v>34.84529341653009</v>
      </c>
      <c r="O36" s="31">
        <v>11.754505541210376</v>
      </c>
      <c r="Q36" s="6" t="s">
        <v>180</v>
      </c>
      <c r="R36" s="30" t="s">
        <v>247</v>
      </c>
      <c r="S36" s="30">
        <v>14.62556368009128</v>
      </c>
      <c r="T36" s="30">
        <v>9.910012377169856</v>
      </c>
      <c r="U36" s="30">
        <v>12.31998471467595</v>
      </c>
      <c r="V36" s="31">
        <v>8.114227742237032</v>
      </c>
      <c r="X36" s="6" t="s">
        <v>180</v>
      </c>
      <c r="Y36" s="30" t="s">
        <v>247</v>
      </c>
      <c r="Z36" s="30">
        <v>14.699515040591308</v>
      </c>
      <c r="AA36" s="30">
        <v>12.84707742200521</v>
      </c>
      <c r="AB36" s="30">
        <v>4.878749953422716</v>
      </c>
      <c r="AC36" s="31">
        <v>3.210054611987414</v>
      </c>
      <c r="AE36" s="6" t="s">
        <v>180</v>
      </c>
      <c r="AF36" s="30" t="s">
        <v>247</v>
      </c>
      <c r="AG36" s="30">
        <v>153.32144536625032</v>
      </c>
      <c r="AH36" s="30">
        <v>98.06113900696161</v>
      </c>
      <c r="AI36" s="30">
        <v>47.899937358706524</v>
      </c>
      <c r="AJ36" s="31">
        <v>44.61779251118719</v>
      </c>
      <c r="AL36" s="6" t="s">
        <v>180</v>
      </c>
      <c r="AM36" s="30">
        <v>193.04110960734275</v>
      </c>
      <c r="AN36" s="30">
        <v>212.6092705581587</v>
      </c>
      <c r="AO36" s="30">
        <v>196.22889885818861</v>
      </c>
      <c r="AP36" s="30">
        <v>144.15164527596895</v>
      </c>
      <c r="AQ36" s="31">
        <v>106.74058066050208</v>
      </c>
    </row>
    <row r="37" spans="1:43" s="119" customFormat="1" ht="15.75">
      <c r="A37" s="75" t="s">
        <v>15</v>
      </c>
      <c r="C37" s="6" t="s">
        <v>15</v>
      </c>
      <c r="D37" s="25">
        <v>40</v>
      </c>
      <c r="E37" s="25">
        <v>41</v>
      </c>
      <c r="F37" s="25">
        <v>38</v>
      </c>
      <c r="G37" s="25">
        <v>35</v>
      </c>
      <c r="H37" s="26">
        <v>28</v>
      </c>
      <c r="J37" s="6" t="s">
        <v>15</v>
      </c>
      <c r="K37" s="25" t="s">
        <v>247</v>
      </c>
      <c r="L37" s="25">
        <v>23</v>
      </c>
      <c r="M37" s="25">
        <v>26</v>
      </c>
      <c r="N37" s="25">
        <v>18</v>
      </c>
      <c r="O37" s="26">
        <v>10</v>
      </c>
      <c r="Q37" s="6" t="s">
        <v>15</v>
      </c>
      <c r="R37" s="25" t="s">
        <v>247</v>
      </c>
      <c r="S37" s="25">
        <v>25</v>
      </c>
      <c r="T37" s="25">
        <v>20</v>
      </c>
      <c r="U37" s="25">
        <v>10</v>
      </c>
      <c r="V37" s="26">
        <v>5</v>
      </c>
      <c r="X37" s="6" t="s">
        <v>15</v>
      </c>
      <c r="Y37" s="25" t="s">
        <v>247</v>
      </c>
      <c r="Z37" s="25">
        <v>13</v>
      </c>
      <c r="AA37" s="25">
        <v>19</v>
      </c>
      <c r="AB37" s="25">
        <v>8</v>
      </c>
      <c r="AC37" s="26">
        <v>3</v>
      </c>
      <c r="AE37" s="6" t="s">
        <v>15</v>
      </c>
      <c r="AF37" s="25" t="s">
        <v>247</v>
      </c>
      <c r="AG37" s="25">
        <v>42</v>
      </c>
      <c r="AH37" s="25">
        <v>40</v>
      </c>
      <c r="AI37" s="25">
        <v>32</v>
      </c>
      <c r="AJ37" s="26">
        <v>25</v>
      </c>
      <c r="AL37" s="6" t="s">
        <v>15</v>
      </c>
      <c r="AM37" s="25">
        <v>40</v>
      </c>
      <c r="AN37" s="25">
        <v>43</v>
      </c>
      <c r="AO37" s="25">
        <v>43</v>
      </c>
      <c r="AP37" s="25">
        <v>39</v>
      </c>
      <c r="AQ37" s="26">
        <v>34</v>
      </c>
    </row>
    <row r="38" spans="1:43" s="119" customFormat="1" ht="18.75">
      <c r="A38" s="75" t="s">
        <v>37</v>
      </c>
      <c r="C38" s="6" t="s">
        <v>37</v>
      </c>
      <c r="D38" s="30">
        <v>6.28363803081697E-22</v>
      </c>
      <c r="E38" s="30">
        <v>6.166431400386407E-08</v>
      </c>
      <c r="F38" s="30">
        <v>1.7687450998694484E-13</v>
      </c>
      <c r="G38" s="30">
        <v>1.8162715622247808E-06</v>
      </c>
      <c r="H38" s="31">
        <v>0.002124185881051698</v>
      </c>
      <c r="J38" s="6" t="s">
        <v>37</v>
      </c>
      <c r="K38" s="30" t="s">
        <v>247</v>
      </c>
      <c r="L38" s="30">
        <v>0.040823207619277845</v>
      </c>
      <c r="M38" s="30">
        <v>0.37325984933279793</v>
      </c>
      <c r="N38" s="30">
        <v>0.009885163793830068</v>
      </c>
      <c r="O38" s="31">
        <v>0.3018225183080777</v>
      </c>
      <c r="Q38" s="6" t="s">
        <v>37</v>
      </c>
      <c r="R38" s="30" t="s">
        <v>247</v>
      </c>
      <c r="S38" s="30">
        <v>0.9497022465368443</v>
      </c>
      <c r="T38" s="30">
        <v>0.9697744576383297</v>
      </c>
      <c r="U38" s="30">
        <v>0.2642117591683833</v>
      </c>
      <c r="V38" s="31">
        <v>0.15005165710937185</v>
      </c>
      <c r="X38" s="6" t="s">
        <v>37</v>
      </c>
      <c r="Y38" s="30" t="s">
        <v>247</v>
      </c>
      <c r="Z38" s="30">
        <v>0.3264850941276334</v>
      </c>
      <c r="AA38" s="30">
        <v>0.8463066532680751</v>
      </c>
      <c r="AB38" s="30">
        <v>0.7704534499006038</v>
      </c>
      <c r="AC38" s="31">
        <v>0.3603588268917089</v>
      </c>
      <c r="AE38" s="6" t="s">
        <v>37</v>
      </c>
      <c r="AF38" s="30" t="s">
        <v>247</v>
      </c>
      <c r="AG38" s="30">
        <v>1.3826655907396843E-14</v>
      </c>
      <c r="AH38" s="30">
        <v>8.80519519564613E-07</v>
      </c>
      <c r="AI38" s="30">
        <v>0.0351361640319301</v>
      </c>
      <c r="AJ38" s="31">
        <v>0.0092412917593666</v>
      </c>
      <c r="AL38" s="6" t="s">
        <v>37</v>
      </c>
      <c r="AM38" s="30">
        <v>6.28363803081697E-22</v>
      </c>
      <c r="AN38" s="30">
        <v>2.6547359048318407E-24</v>
      </c>
      <c r="AO38" s="30">
        <v>1.886570238382591E-21</v>
      </c>
      <c r="AP38" s="30">
        <v>5.6269635270663666E-14</v>
      </c>
      <c r="AQ38" s="31">
        <v>1.9404801408052704E-09</v>
      </c>
    </row>
    <row r="39" spans="1:43" s="119" customFormat="1" ht="15.75">
      <c r="A39" s="75"/>
      <c r="C39" s="6"/>
      <c r="D39" s="30"/>
      <c r="E39" s="30"/>
      <c r="F39" s="30"/>
      <c r="G39" s="30"/>
      <c r="H39" s="31"/>
      <c r="J39" s="6"/>
      <c r="K39" s="30"/>
      <c r="L39" s="30"/>
      <c r="M39" s="30"/>
      <c r="N39" s="30"/>
      <c r="O39" s="31"/>
      <c r="Q39" s="6"/>
      <c r="R39" s="30"/>
      <c r="S39" s="30"/>
      <c r="T39" s="30"/>
      <c r="U39" s="30"/>
      <c r="V39" s="31"/>
      <c r="X39" s="6"/>
      <c r="Y39" s="30"/>
      <c r="Z39" s="30"/>
      <c r="AA39" s="30"/>
      <c r="AB39" s="30"/>
      <c r="AC39" s="31"/>
      <c r="AE39" s="6"/>
      <c r="AF39" s="30"/>
      <c r="AG39" s="30"/>
      <c r="AH39" s="30"/>
      <c r="AI39" s="30"/>
      <c r="AJ39" s="31"/>
      <c r="AL39" s="6"/>
      <c r="AM39" s="30"/>
      <c r="AN39" s="30"/>
      <c r="AO39" s="30"/>
      <c r="AP39" s="30"/>
      <c r="AQ39" s="31"/>
    </row>
    <row r="40" spans="1:43" s="119" customFormat="1" ht="15.75">
      <c r="A40" s="75" t="s">
        <v>176</v>
      </c>
      <c r="C40" s="6" t="s">
        <v>176</v>
      </c>
      <c r="D40" s="34">
        <v>272.3124662869789</v>
      </c>
      <c r="E40" s="34">
        <v>162.11839895361067</v>
      </c>
      <c r="F40" s="34">
        <v>196.09509458681154</v>
      </c>
      <c r="G40" s="34">
        <v>130.05120667391603</v>
      </c>
      <c r="H40" s="35">
        <v>89.13610849285783</v>
      </c>
      <c r="J40" s="6" t="s">
        <v>176</v>
      </c>
      <c r="K40" s="34" t="s">
        <v>247</v>
      </c>
      <c r="L40" s="34">
        <v>88.43484197899154</v>
      </c>
      <c r="M40" s="34">
        <v>59.11129961168815</v>
      </c>
      <c r="N40" s="34">
        <v>100.37913361260628</v>
      </c>
      <c r="O40" s="35">
        <v>44.86560037560881</v>
      </c>
      <c r="Q40" s="6" t="s">
        <v>176</v>
      </c>
      <c r="R40" s="34" t="s">
        <v>247</v>
      </c>
      <c r="S40" s="34">
        <v>47.80091782961253</v>
      </c>
      <c r="T40" s="34">
        <v>36.85322520229121</v>
      </c>
      <c r="U40" s="34">
        <v>53.60086476610289</v>
      </c>
      <c r="V40" s="35">
        <v>39.564547954601025</v>
      </c>
      <c r="X40" s="6" t="s">
        <v>176</v>
      </c>
      <c r="Y40" s="34" t="s">
        <v>247</v>
      </c>
      <c r="Z40" s="34">
        <v>44.49337030132831</v>
      </c>
      <c r="AA40" s="34">
        <v>55.27038505876238</v>
      </c>
      <c r="AB40" s="34">
        <v>36.55821619594139</v>
      </c>
      <c r="AC40" s="35">
        <v>37.96927685060758</v>
      </c>
      <c r="AE40" s="6" t="s">
        <v>176</v>
      </c>
      <c r="AF40" s="34" t="s">
        <v>247</v>
      </c>
      <c r="AG40" s="34">
        <v>212.18493512178622</v>
      </c>
      <c r="AH40" s="34">
        <v>128.62739598192846</v>
      </c>
      <c r="AI40" s="34">
        <v>87.43675688919824</v>
      </c>
      <c r="AJ40" s="35">
        <v>99.30082150205772</v>
      </c>
      <c r="AL40" s="6" t="s">
        <v>176</v>
      </c>
      <c r="AM40" s="34">
        <v>272.3124662869789</v>
      </c>
      <c r="AN40" s="34">
        <v>269.3562770922523</v>
      </c>
      <c r="AO40" s="34">
        <v>244.15471439699746</v>
      </c>
      <c r="AP40" s="34">
        <v>195.04475541676507</v>
      </c>
      <c r="AQ40" s="35">
        <v>156.77192011688976</v>
      </c>
    </row>
    <row r="41" spans="1:43" s="119" customFormat="1" ht="15.75">
      <c r="A41" s="75" t="s">
        <v>15</v>
      </c>
      <c r="C41" s="6" t="s">
        <v>15</v>
      </c>
      <c r="D41" s="25">
        <v>44</v>
      </c>
      <c r="E41" s="25">
        <v>47</v>
      </c>
      <c r="F41" s="25">
        <v>47</v>
      </c>
      <c r="G41" s="25">
        <v>47</v>
      </c>
      <c r="H41" s="26">
        <v>47</v>
      </c>
      <c r="J41" s="6" t="s">
        <v>15</v>
      </c>
      <c r="K41" s="25" t="s">
        <v>247</v>
      </c>
      <c r="L41" s="25">
        <v>47</v>
      </c>
      <c r="M41" s="25">
        <v>47</v>
      </c>
      <c r="N41" s="25">
        <v>47</v>
      </c>
      <c r="O41" s="26">
        <v>47</v>
      </c>
      <c r="Q41" s="6" t="s">
        <v>15</v>
      </c>
      <c r="R41" s="25" t="s">
        <v>247</v>
      </c>
      <c r="S41" s="25">
        <v>46</v>
      </c>
      <c r="T41" s="25">
        <v>47</v>
      </c>
      <c r="U41" s="25">
        <v>46</v>
      </c>
      <c r="V41" s="26">
        <v>47</v>
      </c>
      <c r="X41" s="6" t="s">
        <v>15</v>
      </c>
      <c r="Y41" s="25" t="s">
        <v>247</v>
      </c>
      <c r="Z41" s="25">
        <v>47</v>
      </c>
      <c r="AA41" s="25">
        <v>47</v>
      </c>
      <c r="AB41" s="25">
        <v>46</v>
      </c>
      <c r="AC41" s="26">
        <v>45</v>
      </c>
      <c r="AE41" s="6" t="s">
        <v>15</v>
      </c>
      <c r="AF41" s="25" t="s">
        <v>247</v>
      </c>
      <c r="AG41" s="25">
        <v>47</v>
      </c>
      <c r="AH41" s="25">
        <v>47</v>
      </c>
      <c r="AI41" s="25">
        <v>46</v>
      </c>
      <c r="AJ41" s="26">
        <v>47</v>
      </c>
      <c r="AL41" s="6" t="s">
        <v>15</v>
      </c>
      <c r="AM41" s="25">
        <v>44</v>
      </c>
      <c r="AN41" s="25">
        <v>47</v>
      </c>
      <c r="AO41" s="25">
        <v>47</v>
      </c>
      <c r="AP41" s="25">
        <v>47</v>
      </c>
      <c r="AQ41" s="26">
        <v>47</v>
      </c>
    </row>
    <row r="42" spans="1:43" s="119" customFormat="1" ht="18.75">
      <c r="A42" s="75" t="s">
        <v>38</v>
      </c>
      <c r="C42" s="6" t="s">
        <v>38</v>
      </c>
      <c r="D42" s="30">
        <v>1.113319869462278E-34</v>
      </c>
      <c r="E42" s="30">
        <v>1.4246535529257653E-14</v>
      </c>
      <c r="F42" s="30">
        <v>4.056116176789122E-20</v>
      </c>
      <c r="G42" s="30">
        <v>1.0098861835385906E-09</v>
      </c>
      <c r="H42" s="31">
        <v>0.00020248836772734528</v>
      </c>
      <c r="J42" s="6" t="s">
        <v>38</v>
      </c>
      <c r="K42" s="30" t="s">
        <v>247</v>
      </c>
      <c r="L42" s="30">
        <v>0.00024239964352759698</v>
      </c>
      <c r="M42" s="30">
        <v>0.11065348144467112</v>
      </c>
      <c r="N42" s="30">
        <v>9.650103059834303E-06</v>
      </c>
      <c r="O42" s="31">
        <v>0.5613831992884235</v>
      </c>
      <c r="Q42" s="6" t="s">
        <v>38</v>
      </c>
      <c r="R42" s="30" t="s">
        <v>247</v>
      </c>
      <c r="S42" s="30">
        <v>0.39947125127417704</v>
      </c>
      <c r="T42" s="30">
        <v>0.8560890279389558</v>
      </c>
      <c r="U42" s="30">
        <v>0.20575355639603848</v>
      </c>
      <c r="V42" s="31">
        <v>0.7708864461141229</v>
      </c>
      <c r="X42" s="6" t="s">
        <v>38</v>
      </c>
      <c r="Y42" s="30" t="s">
        <v>247</v>
      </c>
      <c r="Z42" s="30">
        <v>0.576968479230238</v>
      </c>
      <c r="AA42" s="30">
        <v>0.19066470480080216</v>
      </c>
      <c r="AB42" s="30">
        <v>0.838989080360152</v>
      </c>
      <c r="AC42" s="31">
        <v>0.7618750610989866</v>
      </c>
      <c r="AE42" s="6" t="s">
        <v>38</v>
      </c>
      <c r="AF42" s="30" t="s">
        <v>247</v>
      </c>
      <c r="AG42" s="30">
        <v>7.506202564257665E-23</v>
      </c>
      <c r="AH42" s="30">
        <v>1.615343991462664E-09</v>
      </c>
      <c r="AI42" s="30">
        <v>0.00022076764374121446</v>
      </c>
      <c r="AJ42" s="31">
        <v>1.3079221119397059E-05</v>
      </c>
      <c r="AL42" s="6" t="s">
        <v>38</v>
      </c>
      <c r="AM42" s="30">
        <v>1.113319869462278E-34</v>
      </c>
      <c r="AN42" s="30">
        <v>5.8690950554476836E-33</v>
      </c>
      <c r="AO42" s="30">
        <v>1.949892207059901E-28</v>
      </c>
      <c r="AP42" s="30">
        <v>6.086712893050452E-20</v>
      </c>
      <c r="AQ42" s="31">
        <v>9.827943277783733E-14</v>
      </c>
    </row>
    <row r="43" spans="1:43" s="119" customFormat="1" ht="15.75">
      <c r="A43" s="71"/>
      <c r="C43" s="14"/>
      <c r="D43" s="36"/>
      <c r="E43" s="36"/>
      <c r="F43" s="36"/>
      <c r="G43" s="36"/>
      <c r="H43" s="37"/>
      <c r="J43" s="14"/>
      <c r="K43" s="36"/>
      <c r="L43" s="36"/>
      <c r="M43" s="36"/>
      <c r="N43" s="36"/>
      <c r="O43" s="37"/>
      <c r="Q43" s="14"/>
      <c r="R43" s="36"/>
      <c r="S43" s="36"/>
      <c r="T43" s="36"/>
      <c r="U43" s="36"/>
      <c r="V43" s="37"/>
      <c r="X43" s="14"/>
      <c r="Y43" s="36"/>
      <c r="Z43" s="36"/>
      <c r="AA43" s="36"/>
      <c r="AB43" s="36"/>
      <c r="AC43" s="37"/>
      <c r="AE43" s="14"/>
      <c r="AF43" s="36"/>
      <c r="AG43" s="36"/>
      <c r="AH43" s="36"/>
      <c r="AI43" s="36"/>
      <c r="AJ43" s="37"/>
      <c r="AL43" s="14"/>
      <c r="AM43" s="36"/>
      <c r="AN43" s="36"/>
      <c r="AO43" s="36"/>
      <c r="AP43" s="36"/>
      <c r="AQ43" s="37"/>
    </row>
    <row r="44" spans="1:43" s="119" customFormat="1" ht="15.75">
      <c r="A44" s="75" t="s">
        <v>16</v>
      </c>
      <c r="C44" s="6" t="s">
        <v>16</v>
      </c>
      <c r="D44" s="30" t="s">
        <v>348</v>
      </c>
      <c r="E44" s="30" t="s">
        <v>349</v>
      </c>
      <c r="F44" s="30" t="s">
        <v>350</v>
      </c>
      <c r="G44" s="30" t="s">
        <v>351</v>
      </c>
      <c r="H44" s="31" t="s">
        <v>352</v>
      </c>
      <c r="J44" s="6" t="s">
        <v>16</v>
      </c>
      <c r="K44" s="30" t="s">
        <v>247</v>
      </c>
      <c r="L44" s="30" t="s">
        <v>358</v>
      </c>
      <c r="M44" s="30" t="s">
        <v>359</v>
      </c>
      <c r="N44" s="30" t="s">
        <v>360</v>
      </c>
      <c r="O44" s="31" t="s">
        <v>361</v>
      </c>
      <c r="Q44" s="6" t="s">
        <v>16</v>
      </c>
      <c r="R44" s="30" t="s">
        <v>247</v>
      </c>
      <c r="S44" s="30" t="s">
        <v>366</v>
      </c>
      <c r="T44" s="30" t="s">
        <v>367</v>
      </c>
      <c r="U44" s="30" t="s">
        <v>368</v>
      </c>
      <c r="V44" s="31" t="s">
        <v>369</v>
      </c>
      <c r="X44" s="6" t="s">
        <v>16</v>
      </c>
      <c r="Y44" s="30" t="s">
        <v>247</v>
      </c>
      <c r="Z44" s="30" t="s">
        <v>374</v>
      </c>
      <c r="AA44" s="30" t="s">
        <v>375</v>
      </c>
      <c r="AB44" s="30" t="s">
        <v>376</v>
      </c>
      <c r="AC44" s="31" t="s">
        <v>373</v>
      </c>
      <c r="AE44" s="6" t="s">
        <v>16</v>
      </c>
      <c r="AF44" s="30" t="s">
        <v>247</v>
      </c>
      <c r="AG44" s="30" t="s">
        <v>381</v>
      </c>
      <c r="AH44" s="30" t="s">
        <v>382</v>
      </c>
      <c r="AI44" s="30" t="s">
        <v>383</v>
      </c>
      <c r="AJ44" s="31" t="s">
        <v>384</v>
      </c>
      <c r="AL44" s="6" t="s">
        <v>16</v>
      </c>
      <c r="AM44" s="30" t="s">
        <v>348</v>
      </c>
      <c r="AN44" s="30" t="s">
        <v>389</v>
      </c>
      <c r="AO44" s="30" t="s">
        <v>390</v>
      </c>
      <c r="AP44" s="30" t="s">
        <v>391</v>
      </c>
      <c r="AQ44" s="31" t="s">
        <v>392</v>
      </c>
    </row>
    <row r="45" spans="1:43" s="119" customFormat="1" ht="15.75">
      <c r="A45" s="75" t="s">
        <v>39</v>
      </c>
      <c r="C45" s="6" t="s">
        <v>39</v>
      </c>
      <c r="D45" s="30">
        <v>7.457856554538012E-11</v>
      </c>
      <c r="E45" s="30">
        <v>7.839844329282641E-10</v>
      </c>
      <c r="F45" s="30">
        <v>6.677873898297548E-08</v>
      </c>
      <c r="G45" s="30">
        <v>3.6729034036397934E-08</v>
      </c>
      <c r="H45" s="31">
        <v>3.032386302947998E-06</v>
      </c>
      <c r="J45" s="6" t="s">
        <v>39</v>
      </c>
      <c r="K45" s="30" t="s">
        <v>247</v>
      </c>
      <c r="L45" s="30">
        <v>0.03468966484069824</v>
      </c>
      <c r="M45" s="30">
        <v>0.028959274291992188</v>
      </c>
      <c r="N45" s="30">
        <v>0.09625244140625</v>
      </c>
      <c r="O45" s="31">
        <v>0.109375</v>
      </c>
      <c r="Q45" s="6" t="s">
        <v>39</v>
      </c>
      <c r="R45" s="30" t="s">
        <v>247</v>
      </c>
      <c r="S45" s="30">
        <v>0.42435622215270996</v>
      </c>
      <c r="T45" s="30">
        <v>0.11531829833984375</v>
      </c>
      <c r="U45" s="30">
        <v>1</v>
      </c>
      <c r="V45" s="31">
        <v>0.375</v>
      </c>
      <c r="X45" s="6" t="s">
        <v>39</v>
      </c>
      <c r="Y45" s="30" t="s">
        <v>247</v>
      </c>
      <c r="Z45" s="30">
        <v>0.0224609375</v>
      </c>
      <c r="AA45" s="30">
        <v>0.063568115234375</v>
      </c>
      <c r="AB45" s="30">
        <v>0.7265625</v>
      </c>
      <c r="AC45" s="31">
        <v>1</v>
      </c>
      <c r="AE45" s="6" t="s">
        <v>39</v>
      </c>
      <c r="AF45" s="30" t="s">
        <v>247</v>
      </c>
      <c r="AG45" s="30">
        <v>4.1109160520136356E-10</v>
      </c>
      <c r="AH45" s="30">
        <v>0.03847730828420026</v>
      </c>
      <c r="AI45" s="30">
        <v>0.0005350527353584766</v>
      </c>
      <c r="AJ45" s="31">
        <v>1.9431114196777344E-05</v>
      </c>
      <c r="AL45" s="6" t="s">
        <v>39</v>
      </c>
      <c r="AM45" s="30">
        <v>7.457856554538012E-11</v>
      </c>
      <c r="AN45" s="30">
        <v>3.0213413992896676E-09</v>
      </c>
      <c r="AO45" s="30">
        <v>8.963039363152348E-06</v>
      </c>
      <c r="AP45" s="30">
        <v>1.429926123819314E-05</v>
      </c>
      <c r="AQ45" s="31">
        <v>4.0745362639427185E-09</v>
      </c>
    </row>
    <row r="46" spans="1:43" s="119" customFormat="1" ht="15.75">
      <c r="A46" s="75"/>
      <c r="C46" s="6"/>
      <c r="D46" s="30"/>
      <c r="E46" s="30"/>
      <c r="F46" s="30"/>
      <c r="G46" s="30"/>
      <c r="H46" s="31"/>
      <c r="J46" s="6"/>
      <c r="K46" s="30"/>
      <c r="L46" s="30"/>
      <c r="M46" s="30"/>
      <c r="N46" s="30"/>
      <c r="O46" s="31"/>
      <c r="Q46" s="6"/>
      <c r="R46" s="30"/>
      <c r="S46" s="30"/>
      <c r="T46" s="30"/>
      <c r="U46" s="30"/>
      <c r="V46" s="31"/>
      <c r="X46" s="6"/>
      <c r="Y46" s="30"/>
      <c r="Z46" s="30"/>
      <c r="AA46" s="30"/>
      <c r="AB46" s="30"/>
      <c r="AC46" s="31"/>
      <c r="AE46" s="6"/>
      <c r="AF46" s="30"/>
      <c r="AG46" s="30"/>
      <c r="AH46" s="30"/>
      <c r="AI46" s="30"/>
      <c r="AJ46" s="31"/>
      <c r="AL46" s="6"/>
      <c r="AM46" s="30"/>
      <c r="AN46" s="30"/>
      <c r="AO46" s="30"/>
      <c r="AP46" s="30"/>
      <c r="AQ46" s="31"/>
    </row>
    <row r="47" spans="1:43" s="119" customFormat="1" ht="15.75">
      <c r="A47" s="72" t="s">
        <v>179</v>
      </c>
      <c r="C47" s="17" t="s">
        <v>179</v>
      </c>
      <c r="D47" s="25">
        <v>3</v>
      </c>
      <c r="E47" s="25">
        <v>5</v>
      </c>
      <c r="F47" s="25">
        <v>7</v>
      </c>
      <c r="G47" s="25">
        <v>3</v>
      </c>
      <c r="H47" s="26">
        <v>5</v>
      </c>
      <c r="J47" s="17" t="s">
        <v>179</v>
      </c>
      <c r="K47" s="25" t="s">
        <v>247</v>
      </c>
      <c r="L47" s="25">
        <v>9</v>
      </c>
      <c r="M47" s="25">
        <v>8</v>
      </c>
      <c r="N47" s="25">
        <v>4</v>
      </c>
      <c r="O47" s="26">
        <v>5</v>
      </c>
      <c r="Q47" s="17" t="s">
        <v>179</v>
      </c>
      <c r="R47" s="25" t="s">
        <v>247</v>
      </c>
      <c r="S47" s="25">
        <v>13</v>
      </c>
      <c r="T47" s="25">
        <v>12</v>
      </c>
      <c r="U47" s="25">
        <v>5</v>
      </c>
      <c r="V47" s="26">
        <v>3</v>
      </c>
      <c r="X47" s="17" t="s">
        <v>179</v>
      </c>
      <c r="Y47" s="25" t="s">
        <v>247</v>
      </c>
      <c r="Z47" s="25">
        <v>4</v>
      </c>
      <c r="AA47" s="25">
        <v>5</v>
      </c>
      <c r="AB47" s="25">
        <v>4</v>
      </c>
      <c r="AC47" s="26">
        <v>2</v>
      </c>
      <c r="AE47" s="17" t="s">
        <v>179</v>
      </c>
      <c r="AF47" s="25" t="s">
        <v>247</v>
      </c>
      <c r="AG47" s="25">
        <v>4</v>
      </c>
      <c r="AH47" s="25">
        <v>15</v>
      </c>
      <c r="AI47" s="25">
        <v>11</v>
      </c>
      <c r="AJ47" s="26">
        <v>5</v>
      </c>
      <c r="AL47" s="17" t="s">
        <v>179</v>
      </c>
      <c r="AM47" s="25">
        <v>3</v>
      </c>
      <c r="AN47" s="25">
        <v>4</v>
      </c>
      <c r="AO47" s="25">
        <v>9</v>
      </c>
      <c r="AP47" s="25">
        <v>9</v>
      </c>
      <c r="AQ47" s="26">
        <v>3</v>
      </c>
    </row>
    <row r="48" spans="1:43" s="119" customFormat="1" ht="15.75">
      <c r="A48" s="72" t="s">
        <v>177</v>
      </c>
      <c r="C48" s="17" t="s">
        <v>177</v>
      </c>
      <c r="D48" s="30">
        <v>1</v>
      </c>
      <c r="E48" s="30">
        <v>1</v>
      </c>
      <c r="F48" s="30">
        <v>1</v>
      </c>
      <c r="G48" s="30">
        <v>0.05882352941176471</v>
      </c>
      <c r="H48" s="31">
        <v>1</v>
      </c>
      <c r="J48" s="17" t="s">
        <v>177</v>
      </c>
      <c r="K48" s="30" t="s">
        <v>247</v>
      </c>
      <c r="L48" s="30">
        <v>0.419457735247209</v>
      </c>
      <c r="M48" s="30">
        <v>0.08203101246579508</v>
      </c>
      <c r="N48" s="30">
        <v>0.01330532212885154</v>
      </c>
      <c r="O48" s="31">
        <v>1</v>
      </c>
      <c r="Q48" s="17" t="s">
        <v>177</v>
      </c>
      <c r="R48" s="30" t="s">
        <v>247</v>
      </c>
      <c r="S48" s="30">
        <v>0.5817741284156682</v>
      </c>
      <c r="T48" s="30">
        <v>0.9557275541795665</v>
      </c>
      <c r="U48" s="30">
        <v>0.3571428571428571</v>
      </c>
      <c r="V48" s="31">
        <v>1</v>
      </c>
      <c r="X48" s="17" t="s">
        <v>177</v>
      </c>
      <c r="Y48" s="30" t="s">
        <v>247</v>
      </c>
      <c r="Z48" s="30">
        <v>0.423076923076923</v>
      </c>
      <c r="AA48" s="30">
        <v>0.044117647058823525</v>
      </c>
      <c r="AB48" s="30">
        <v>0.42857142857142855</v>
      </c>
      <c r="AC48" s="31">
        <v>0.6666666666666666</v>
      </c>
      <c r="AE48" s="17" t="s">
        <v>177</v>
      </c>
      <c r="AF48" s="30" t="s">
        <v>247</v>
      </c>
      <c r="AG48" s="30">
        <v>0.1393728222996516</v>
      </c>
      <c r="AH48" s="30">
        <v>0.13530432339170634</v>
      </c>
      <c r="AI48" s="30">
        <v>0.6873068841923125</v>
      </c>
      <c r="AJ48" s="31">
        <v>1</v>
      </c>
      <c r="AL48" s="17" t="s">
        <v>177</v>
      </c>
      <c r="AM48" s="30">
        <v>1</v>
      </c>
      <c r="AN48" s="30">
        <v>0.01612511141722713</v>
      </c>
      <c r="AO48" s="30">
        <v>0.04777968449342005</v>
      </c>
      <c r="AP48" s="30">
        <v>0.16895577576692128</v>
      </c>
      <c r="AQ48" s="31">
        <v>1</v>
      </c>
    </row>
    <row r="49" spans="1:43" s="119" customFormat="1" ht="15.75">
      <c r="A49" s="72"/>
      <c r="C49" s="17"/>
      <c r="D49" s="30"/>
      <c r="E49" s="30"/>
      <c r="F49" s="30"/>
      <c r="G49" s="30"/>
      <c r="H49" s="31"/>
      <c r="J49" s="17"/>
      <c r="K49" s="30"/>
      <c r="L49" s="30"/>
      <c r="M49" s="30"/>
      <c r="N49" s="30"/>
      <c r="O49" s="31"/>
      <c r="Q49" s="17"/>
      <c r="R49" s="30"/>
      <c r="S49" s="30"/>
      <c r="T49" s="30"/>
      <c r="U49" s="30"/>
      <c r="V49" s="31"/>
      <c r="X49" s="17"/>
      <c r="Y49" s="30"/>
      <c r="Z49" s="30"/>
      <c r="AA49" s="30"/>
      <c r="AB49" s="30"/>
      <c r="AC49" s="31"/>
      <c r="AE49" s="17"/>
      <c r="AF49" s="30"/>
      <c r="AG49" s="30"/>
      <c r="AH49" s="30"/>
      <c r="AI49" s="30"/>
      <c r="AJ49" s="31"/>
      <c r="AL49" s="17"/>
      <c r="AM49" s="30"/>
      <c r="AN49" s="30"/>
      <c r="AO49" s="30"/>
      <c r="AP49" s="30"/>
      <c r="AQ49" s="31"/>
    </row>
    <row r="50" spans="1:43" s="119" customFormat="1" ht="15.75">
      <c r="A50" s="72" t="s">
        <v>178</v>
      </c>
      <c r="C50" s="17" t="s">
        <v>178</v>
      </c>
      <c r="D50" s="30">
        <v>0.009035255575175927</v>
      </c>
      <c r="E50" s="30">
        <v>0.009711636976394988</v>
      </c>
      <c r="F50" s="30">
        <v>0.9529071824855736</v>
      </c>
      <c r="G50" s="30">
        <v>0.042657884845797356</v>
      </c>
      <c r="H50" s="31">
        <v>0.22368354172746252</v>
      </c>
      <c r="J50" s="17" t="s">
        <v>178</v>
      </c>
      <c r="K50" s="30" t="s">
        <v>247</v>
      </c>
      <c r="L50" s="30">
        <v>0.10799466056622486</v>
      </c>
      <c r="M50" s="30">
        <v>0.9481864314664716</v>
      </c>
      <c r="N50" s="30">
        <v>0.022911313294717406</v>
      </c>
      <c r="O50" s="31">
        <v>0.9855392030598191</v>
      </c>
      <c r="Q50" s="17" t="s">
        <v>178</v>
      </c>
      <c r="R50" s="30" t="s">
        <v>247</v>
      </c>
      <c r="S50" s="30">
        <v>0.5301514478295108</v>
      </c>
      <c r="T50" s="30">
        <v>0.9781219710365545</v>
      </c>
      <c r="U50" s="30">
        <v>0.8854910597815178</v>
      </c>
      <c r="V50" s="31">
        <v>0.8317850607680926</v>
      </c>
      <c r="X50" s="17" t="s">
        <v>178</v>
      </c>
      <c r="Y50" s="30" t="s">
        <v>247</v>
      </c>
      <c r="Z50" s="30">
        <v>0.9999998450945867</v>
      </c>
      <c r="AA50" s="30">
        <v>0.7678702260541599</v>
      </c>
      <c r="AB50" s="30">
        <v>0.8088003153569179</v>
      </c>
      <c r="AC50" s="31">
        <v>0.9344349072944266</v>
      </c>
      <c r="AE50" s="17" t="s">
        <v>178</v>
      </c>
      <c r="AF50" s="30" t="s">
        <v>247</v>
      </c>
      <c r="AG50" s="30">
        <v>0.09539246249222755</v>
      </c>
      <c r="AH50" s="30">
        <v>0.0002866490589320536</v>
      </c>
      <c r="AI50" s="30">
        <v>0.041428178764368884</v>
      </c>
      <c r="AJ50" s="31">
        <v>0.6642928945190878</v>
      </c>
      <c r="AL50" s="17" t="s">
        <v>178</v>
      </c>
      <c r="AM50" s="30">
        <v>0.009035255575175927</v>
      </c>
      <c r="AN50" s="30">
        <v>0.5035055306769329</v>
      </c>
      <c r="AO50" s="30">
        <v>0.00011838567793776011</v>
      </c>
      <c r="AP50" s="30">
        <v>0.000863220627647765</v>
      </c>
      <c r="AQ50" s="31">
        <v>0.24191349221716596</v>
      </c>
    </row>
    <row r="51" spans="1:43" s="119" customFormat="1" ht="16.5" thickBot="1">
      <c r="A51" s="73"/>
      <c r="C51" s="22"/>
      <c r="D51" s="23"/>
      <c r="E51" s="23"/>
      <c r="F51" s="23"/>
      <c r="G51" s="23"/>
      <c r="H51" s="24"/>
      <c r="J51" s="22"/>
      <c r="K51" s="23"/>
      <c r="L51" s="23"/>
      <c r="M51" s="23"/>
      <c r="N51" s="23"/>
      <c r="O51" s="24"/>
      <c r="Q51" s="22"/>
      <c r="R51" s="23"/>
      <c r="S51" s="23"/>
      <c r="T51" s="23"/>
      <c r="U51" s="23"/>
      <c r="V51" s="24"/>
      <c r="X51" s="22"/>
      <c r="Y51" s="23"/>
      <c r="Z51" s="23"/>
      <c r="AA51" s="23"/>
      <c r="AB51" s="23"/>
      <c r="AC51" s="24"/>
      <c r="AE51" s="22"/>
      <c r="AF51" s="23"/>
      <c r="AG51" s="23"/>
      <c r="AH51" s="23"/>
      <c r="AI51" s="23"/>
      <c r="AJ51" s="24"/>
      <c r="AL51" s="22"/>
      <c r="AM51" s="23"/>
      <c r="AN51" s="23"/>
      <c r="AO51" s="23"/>
      <c r="AP51" s="23"/>
      <c r="AQ51" s="24"/>
    </row>
    <row r="52" spans="1:43" s="119" customFormat="1" ht="15.75">
      <c r="A52" s="71" t="s">
        <v>175</v>
      </c>
      <c r="C52" s="14" t="s">
        <v>175</v>
      </c>
      <c r="D52" s="25"/>
      <c r="E52" s="25"/>
      <c r="F52" s="25"/>
      <c r="G52" s="25"/>
      <c r="H52" s="26"/>
      <c r="J52" s="14" t="s">
        <v>175</v>
      </c>
      <c r="K52" s="25"/>
      <c r="L52" s="25"/>
      <c r="M52" s="25"/>
      <c r="N52" s="25"/>
      <c r="O52" s="26"/>
      <c r="Q52" s="14" t="s">
        <v>175</v>
      </c>
      <c r="R52" s="25"/>
      <c r="S52" s="25"/>
      <c r="T52" s="25"/>
      <c r="U52" s="25"/>
      <c r="V52" s="26"/>
      <c r="X52" s="14" t="s">
        <v>175</v>
      </c>
      <c r="Y52" s="25"/>
      <c r="Z52" s="25"/>
      <c r="AA52" s="25"/>
      <c r="AB52" s="25"/>
      <c r="AC52" s="26"/>
      <c r="AE52" s="14" t="s">
        <v>175</v>
      </c>
      <c r="AF52" s="25"/>
      <c r="AG52" s="25"/>
      <c r="AH52" s="25"/>
      <c r="AI52" s="25"/>
      <c r="AJ52" s="26"/>
      <c r="AL52" s="14" t="s">
        <v>175</v>
      </c>
      <c r="AM52" s="25"/>
      <c r="AN52" s="25"/>
      <c r="AO52" s="25"/>
      <c r="AP52" s="25"/>
      <c r="AQ52" s="26"/>
    </row>
    <row r="53" spans="1:43" s="119" customFormat="1" ht="15.75">
      <c r="A53" s="71"/>
      <c r="C53" s="14"/>
      <c r="D53" s="25"/>
      <c r="E53" s="25"/>
      <c r="F53" s="25"/>
      <c r="G53" s="25"/>
      <c r="H53" s="26"/>
      <c r="J53" s="14"/>
      <c r="K53" s="25"/>
      <c r="L53" s="25"/>
      <c r="M53" s="25"/>
      <c r="N53" s="25"/>
      <c r="O53" s="26"/>
      <c r="Q53" s="14"/>
      <c r="R53" s="25"/>
      <c r="S53" s="25"/>
      <c r="T53" s="25"/>
      <c r="U53" s="25"/>
      <c r="V53" s="26"/>
      <c r="X53" s="14"/>
      <c r="Y53" s="25"/>
      <c r="Z53" s="25"/>
      <c r="AA53" s="25"/>
      <c r="AB53" s="25"/>
      <c r="AC53" s="26"/>
      <c r="AE53" s="14"/>
      <c r="AF53" s="25"/>
      <c r="AG53" s="25"/>
      <c r="AH53" s="25"/>
      <c r="AI53" s="25"/>
      <c r="AJ53" s="26"/>
      <c r="AL53" s="14"/>
      <c r="AM53" s="25"/>
      <c r="AN53" s="25"/>
      <c r="AO53" s="25"/>
      <c r="AP53" s="25"/>
      <c r="AQ53" s="26"/>
    </row>
    <row r="54" spans="1:43" s="119" customFormat="1" ht="18.75">
      <c r="A54" s="75" t="s">
        <v>180</v>
      </c>
      <c r="C54" s="6" t="s">
        <v>180</v>
      </c>
      <c r="D54" s="30">
        <v>77.84394350542993</v>
      </c>
      <c r="E54" s="30">
        <v>46.942787592700135</v>
      </c>
      <c r="F54" s="30">
        <v>29.83688064196665</v>
      </c>
      <c r="G54" s="30">
        <v>38.16689979931213</v>
      </c>
      <c r="H54" s="31">
        <v>21.658858769552293</v>
      </c>
      <c r="J54" s="6" t="s">
        <v>180</v>
      </c>
      <c r="K54" s="30" t="s">
        <v>247</v>
      </c>
      <c r="L54" s="30">
        <v>16.59845184486549</v>
      </c>
      <c r="M54" s="30">
        <v>20.34802455484885</v>
      </c>
      <c r="N54" s="30">
        <v>27.474211644672614</v>
      </c>
      <c r="O54" s="31">
        <v>2.0639310484172597</v>
      </c>
      <c r="Q54" s="6" t="s">
        <v>180</v>
      </c>
      <c r="R54" s="30" t="s">
        <v>247</v>
      </c>
      <c r="S54" s="30">
        <v>13.582039769020392</v>
      </c>
      <c r="T54" s="30">
        <v>5.812166357440494</v>
      </c>
      <c r="U54" s="30">
        <v>4.646517257611687</v>
      </c>
      <c r="V54" s="31">
        <v>5.5421111036525526</v>
      </c>
      <c r="X54" s="6" t="s">
        <v>180</v>
      </c>
      <c r="Y54" s="30" t="s">
        <v>247</v>
      </c>
      <c r="Z54" s="30">
        <v>9.93865964246665</v>
      </c>
      <c r="AA54" s="30">
        <v>11.421544834139251</v>
      </c>
      <c r="AB54" s="30">
        <v>4.30946454446355</v>
      </c>
      <c r="AC54" s="31">
        <v>0.010046895381481928</v>
      </c>
      <c r="AE54" s="6" t="s">
        <v>180</v>
      </c>
      <c r="AF54" s="30" t="s">
        <v>247</v>
      </c>
      <c r="AG54" s="30">
        <v>30.735480661824322</v>
      </c>
      <c r="AH54" s="30">
        <v>87.03545629639248</v>
      </c>
      <c r="AI54" s="30">
        <v>29.055132851739792</v>
      </c>
      <c r="AJ54" s="31">
        <v>12.350555381379786</v>
      </c>
      <c r="AL54" s="6" t="s">
        <v>180</v>
      </c>
      <c r="AM54" s="30">
        <v>77.84394350542993</v>
      </c>
      <c r="AN54" s="30">
        <v>45.364430421200105</v>
      </c>
      <c r="AO54" s="30">
        <v>83.34553610734736</v>
      </c>
      <c r="AP54" s="30">
        <v>63.950572916315835</v>
      </c>
      <c r="AQ54" s="31">
        <v>34.38043385736876</v>
      </c>
    </row>
    <row r="55" spans="1:43" s="119" customFormat="1" ht="15.75">
      <c r="A55" s="75" t="s">
        <v>15</v>
      </c>
      <c r="C55" s="6" t="s">
        <v>15</v>
      </c>
      <c r="D55" s="25">
        <v>38</v>
      </c>
      <c r="E55" s="25">
        <v>40</v>
      </c>
      <c r="F55" s="25">
        <v>33</v>
      </c>
      <c r="G55" s="25">
        <v>31</v>
      </c>
      <c r="H55" s="26">
        <v>23</v>
      </c>
      <c r="J55" s="6" t="s">
        <v>15</v>
      </c>
      <c r="K55" s="25" t="s">
        <v>247</v>
      </c>
      <c r="L55" s="25">
        <v>14</v>
      </c>
      <c r="M55" s="25">
        <v>22</v>
      </c>
      <c r="N55" s="25">
        <v>13</v>
      </c>
      <c r="O55" s="26">
        <v>5</v>
      </c>
      <c r="Q55" s="6" t="s">
        <v>15</v>
      </c>
      <c r="R55" s="25" t="s">
        <v>247</v>
      </c>
      <c r="S55" s="25">
        <v>23</v>
      </c>
      <c r="T55" s="25">
        <v>18</v>
      </c>
      <c r="U55" s="25">
        <v>8</v>
      </c>
      <c r="V55" s="26">
        <v>2</v>
      </c>
      <c r="X55" s="6" t="s">
        <v>15</v>
      </c>
      <c r="Y55" s="25" t="s">
        <v>247</v>
      </c>
      <c r="Z55" s="25">
        <v>15</v>
      </c>
      <c r="AA55" s="25">
        <v>20</v>
      </c>
      <c r="AB55" s="25">
        <v>7</v>
      </c>
      <c r="AC55" s="26">
        <v>1</v>
      </c>
      <c r="AE55" s="6" t="s">
        <v>15</v>
      </c>
      <c r="AF55" s="25" t="s">
        <v>247</v>
      </c>
      <c r="AG55" s="25">
        <v>35</v>
      </c>
      <c r="AH55" s="25">
        <v>37</v>
      </c>
      <c r="AI55" s="25">
        <v>26</v>
      </c>
      <c r="AJ55" s="26">
        <v>12</v>
      </c>
      <c r="AL55" s="6" t="s">
        <v>15</v>
      </c>
      <c r="AM55" s="25">
        <v>38</v>
      </c>
      <c r="AN55" s="25">
        <v>42</v>
      </c>
      <c r="AO55" s="25">
        <v>41</v>
      </c>
      <c r="AP55" s="25">
        <v>37</v>
      </c>
      <c r="AQ55" s="26">
        <v>30</v>
      </c>
    </row>
    <row r="56" spans="1:43" s="119" customFormat="1" ht="18.75">
      <c r="A56" s="75" t="s">
        <v>37</v>
      </c>
      <c r="C56" s="6" t="s">
        <v>37</v>
      </c>
      <c r="D56" s="30">
        <v>0.00014722772105820025</v>
      </c>
      <c r="E56" s="30">
        <v>0.20926224138922842</v>
      </c>
      <c r="F56" s="30">
        <v>0.6253985082187968</v>
      </c>
      <c r="G56" s="30">
        <v>0.17579793096918736</v>
      </c>
      <c r="H56" s="31">
        <v>0.5409180636502335</v>
      </c>
      <c r="J56" s="6" t="s">
        <v>37</v>
      </c>
      <c r="K56" s="30" t="s">
        <v>247</v>
      </c>
      <c r="L56" s="30">
        <v>0.27820827813982074</v>
      </c>
      <c r="M56" s="30">
        <v>0.5612799554840967</v>
      </c>
      <c r="N56" s="30">
        <v>0.010706044669804283</v>
      </c>
      <c r="O56" s="31">
        <v>0.8402301302536767</v>
      </c>
      <c r="Q56" s="6" t="s">
        <v>37</v>
      </c>
      <c r="R56" s="30" t="s">
        <v>247</v>
      </c>
      <c r="S56" s="30">
        <v>0.9382183626136981</v>
      </c>
      <c r="T56" s="30">
        <v>0.9969004192442626</v>
      </c>
      <c r="U56" s="30">
        <v>0.7946018464729933</v>
      </c>
      <c r="V56" s="31">
        <v>0.06259589664500885</v>
      </c>
      <c r="X56" s="6" t="s">
        <v>37</v>
      </c>
      <c r="Y56" s="30" t="s">
        <v>247</v>
      </c>
      <c r="Z56" s="30">
        <v>0.8235805448692533</v>
      </c>
      <c r="AA56" s="30">
        <v>0.9345496821879327</v>
      </c>
      <c r="AB56" s="30">
        <v>0.7435226000064299</v>
      </c>
      <c r="AC56" s="31">
        <v>0.9201583929454791</v>
      </c>
      <c r="AE56" s="6" t="s">
        <v>37</v>
      </c>
      <c r="AF56" s="30" t="s">
        <v>247</v>
      </c>
      <c r="AG56" s="30">
        <v>0.6741470457233244</v>
      </c>
      <c r="AH56" s="30">
        <v>6.530141175657862E-06</v>
      </c>
      <c r="AI56" s="30">
        <v>0.308580961820319</v>
      </c>
      <c r="AJ56" s="31">
        <v>0.4179525338154112</v>
      </c>
      <c r="AL56" s="6" t="s">
        <v>37</v>
      </c>
      <c r="AM56" s="30">
        <v>0.00014722772105820025</v>
      </c>
      <c r="AN56" s="30">
        <v>0.3335720627243335</v>
      </c>
      <c r="AO56" s="30">
        <v>0.00010358047447176143</v>
      </c>
      <c r="AP56" s="30">
        <v>0.0038721829073610652</v>
      </c>
      <c r="AQ56" s="31">
        <v>0.26587992116365716</v>
      </c>
    </row>
    <row r="57" spans="1:43" s="119" customFormat="1" ht="15.75">
      <c r="A57" s="75"/>
      <c r="C57" s="6"/>
      <c r="D57" s="30"/>
      <c r="E57" s="30"/>
      <c r="F57" s="30"/>
      <c r="G57" s="30"/>
      <c r="H57" s="31"/>
      <c r="J57" s="6"/>
      <c r="K57" s="30"/>
      <c r="L57" s="30"/>
      <c r="M57" s="30"/>
      <c r="N57" s="30"/>
      <c r="O57" s="31"/>
      <c r="Q57" s="6"/>
      <c r="R57" s="30"/>
      <c r="S57" s="30"/>
      <c r="T57" s="30"/>
      <c r="U57" s="30"/>
      <c r="V57" s="31"/>
      <c r="X57" s="6"/>
      <c r="Y57" s="30"/>
      <c r="Z57" s="30"/>
      <c r="AA57" s="30"/>
      <c r="AB57" s="30"/>
      <c r="AC57" s="31"/>
      <c r="AE57" s="6"/>
      <c r="AF57" s="30"/>
      <c r="AG57" s="30"/>
      <c r="AH57" s="30"/>
      <c r="AI57" s="30"/>
      <c r="AJ57" s="31"/>
      <c r="AL57" s="6"/>
      <c r="AM57" s="30"/>
      <c r="AN57" s="30"/>
      <c r="AO57" s="30"/>
      <c r="AP57" s="30"/>
      <c r="AQ57" s="31"/>
    </row>
    <row r="58" spans="1:43" s="119" customFormat="1" ht="15.75">
      <c r="A58" s="75" t="s">
        <v>176</v>
      </c>
      <c r="C58" s="6" t="s">
        <v>176</v>
      </c>
      <c r="D58" s="30">
        <v>120.28597427153768</v>
      </c>
      <c r="E58" s="30">
        <v>68.66794106900733</v>
      </c>
      <c r="F58" s="30">
        <v>45.909741452509216</v>
      </c>
      <c r="G58" s="30">
        <v>56.203295964375855</v>
      </c>
      <c r="H58" s="31">
        <v>38.283024988242445</v>
      </c>
      <c r="J58" s="6" t="s">
        <v>176</v>
      </c>
      <c r="K58" s="30" t="s">
        <v>247</v>
      </c>
      <c r="L58" s="30">
        <v>75.9033220009809</v>
      </c>
      <c r="M58" s="30">
        <v>47.58144096533727</v>
      </c>
      <c r="N58" s="30">
        <v>80.70953606626502</v>
      </c>
      <c r="O58" s="31">
        <v>34.557129175797215</v>
      </c>
      <c r="Q58" s="6" t="s">
        <v>176</v>
      </c>
      <c r="R58" s="30" t="s">
        <v>247</v>
      </c>
      <c r="S58" s="30">
        <v>47.074493163878095</v>
      </c>
      <c r="T58" s="30">
        <v>35.121296728187524</v>
      </c>
      <c r="U58" s="30">
        <v>53.48722241567772</v>
      </c>
      <c r="V58" s="31">
        <v>36.905477149906545</v>
      </c>
      <c r="X58" s="6" t="s">
        <v>176</v>
      </c>
      <c r="Y58" s="30" t="s">
        <v>247</v>
      </c>
      <c r="Z58" s="30">
        <v>34.538316530192844</v>
      </c>
      <c r="AA58" s="30">
        <v>53.47984317461585</v>
      </c>
      <c r="AB58" s="30">
        <v>36.035316374664234</v>
      </c>
      <c r="AC58" s="31">
        <v>36.419456141574656</v>
      </c>
      <c r="AE58" s="6" t="s">
        <v>176</v>
      </c>
      <c r="AF58" s="30" t="s">
        <v>247</v>
      </c>
      <c r="AG58" s="30">
        <v>40.934999413342446</v>
      </c>
      <c r="AH58" s="30">
        <v>92.13014135631687</v>
      </c>
      <c r="AI58" s="30">
        <v>54.67239480114841</v>
      </c>
      <c r="AJ58" s="31">
        <v>50.66530808248082</v>
      </c>
      <c r="AL58" s="6" t="s">
        <v>176</v>
      </c>
      <c r="AM58" s="30">
        <v>120.28597427153768</v>
      </c>
      <c r="AN58" s="30">
        <v>56.55577515879611</v>
      </c>
      <c r="AO58" s="30">
        <v>92.24703284521414</v>
      </c>
      <c r="AP58" s="30">
        <v>82.48290756982414</v>
      </c>
      <c r="AQ58" s="31">
        <v>46.770059379082575</v>
      </c>
    </row>
    <row r="59" spans="1:43" s="119" customFormat="1" ht="15.75">
      <c r="A59" s="75" t="s">
        <v>15</v>
      </c>
      <c r="C59" s="6" t="s">
        <v>15</v>
      </c>
      <c r="D59" s="25">
        <v>43</v>
      </c>
      <c r="E59" s="25">
        <v>46</v>
      </c>
      <c r="F59" s="25">
        <v>46</v>
      </c>
      <c r="G59" s="25">
        <v>46</v>
      </c>
      <c r="H59" s="26">
        <v>46</v>
      </c>
      <c r="J59" s="6" t="s">
        <v>15</v>
      </c>
      <c r="K59" s="25" t="s">
        <v>247</v>
      </c>
      <c r="L59" s="25">
        <v>46</v>
      </c>
      <c r="M59" s="25">
        <v>46</v>
      </c>
      <c r="N59" s="25">
        <v>46</v>
      </c>
      <c r="O59" s="26">
        <v>46</v>
      </c>
      <c r="Q59" s="6" t="s">
        <v>15</v>
      </c>
      <c r="R59" s="25" t="s">
        <v>247</v>
      </c>
      <c r="S59" s="25">
        <v>45</v>
      </c>
      <c r="T59" s="25">
        <v>46</v>
      </c>
      <c r="U59" s="25">
        <v>45</v>
      </c>
      <c r="V59" s="26">
        <v>46</v>
      </c>
      <c r="X59" s="6" t="s">
        <v>15</v>
      </c>
      <c r="Y59" s="25" t="s">
        <v>247</v>
      </c>
      <c r="Z59" s="25">
        <v>46</v>
      </c>
      <c r="AA59" s="25">
        <v>46</v>
      </c>
      <c r="AB59" s="25">
        <v>45</v>
      </c>
      <c r="AC59" s="26">
        <v>44</v>
      </c>
      <c r="AE59" s="6" t="s">
        <v>15</v>
      </c>
      <c r="AF59" s="25" t="s">
        <v>247</v>
      </c>
      <c r="AG59" s="25">
        <v>46</v>
      </c>
      <c r="AH59" s="25">
        <v>46</v>
      </c>
      <c r="AI59" s="25">
        <v>45</v>
      </c>
      <c r="AJ59" s="26">
        <v>46</v>
      </c>
      <c r="AL59" s="6" t="s">
        <v>15</v>
      </c>
      <c r="AM59" s="25">
        <v>43</v>
      </c>
      <c r="AN59" s="25">
        <v>46</v>
      </c>
      <c r="AO59" s="25">
        <v>46</v>
      </c>
      <c r="AP59" s="25">
        <v>46</v>
      </c>
      <c r="AQ59" s="26">
        <v>46</v>
      </c>
    </row>
    <row r="60" spans="1:43" s="119" customFormat="1" ht="18.75">
      <c r="A60" s="75" t="s">
        <v>38</v>
      </c>
      <c r="C60" s="6" t="s">
        <v>38</v>
      </c>
      <c r="D60" s="30">
        <v>3.052413761859574E-09</v>
      </c>
      <c r="E60" s="30">
        <v>0.016758203796533904</v>
      </c>
      <c r="F60" s="30">
        <v>0.47600968247497416</v>
      </c>
      <c r="G60" s="30">
        <v>0.14404411901799594</v>
      </c>
      <c r="H60" s="31">
        <v>0.783461047221548</v>
      </c>
      <c r="J60" s="6" t="s">
        <v>38</v>
      </c>
      <c r="K60" s="30" t="s">
        <v>247</v>
      </c>
      <c r="L60" s="30">
        <v>0.0036085776189772284</v>
      </c>
      <c r="M60" s="30">
        <v>0.40811206179359544</v>
      </c>
      <c r="N60" s="30">
        <v>0.001180969128472089</v>
      </c>
      <c r="O60" s="31">
        <v>0.8921818388547502</v>
      </c>
      <c r="Q60" s="6" t="s">
        <v>38</v>
      </c>
      <c r="R60" s="30" t="s">
        <v>247</v>
      </c>
      <c r="S60" s="30">
        <v>0.3876383365804804</v>
      </c>
      <c r="T60" s="30">
        <v>0.8784663536203217</v>
      </c>
      <c r="U60" s="30">
        <v>0.1805760665235095</v>
      </c>
      <c r="V60" s="31">
        <v>0.8284959066771793</v>
      </c>
      <c r="X60" s="6" t="s">
        <v>38</v>
      </c>
      <c r="Y60" s="30" t="s">
        <v>247</v>
      </c>
      <c r="Z60" s="30">
        <v>0.8926216619979271</v>
      </c>
      <c r="AA60" s="30">
        <v>0.20901382611928143</v>
      </c>
      <c r="AB60" s="30">
        <v>0.8275708150787281</v>
      </c>
      <c r="AC60" s="31">
        <v>0.7845307591290249</v>
      </c>
      <c r="AE60" s="6" t="s">
        <v>38</v>
      </c>
      <c r="AF60" s="30" t="s">
        <v>247</v>
      </c>
      <c r="AG60" s="30">
        <v>0.6838740816272135</v>
      </c>
      <c r="AH60" s="30">
        <v>6.388101315196391E-05</v>
      </c>
      <c r="AI60" s="30">
        <v>0.15299742485029239</v>
      </c>
      <c r="AJ60" s="31">
        <v>0.2946444331619596</v>
      </c>
      <c r="AL60" s="6" t="s">
        <v>38</v>
      </c>
      <c r="AM60" s="30">
        <v>3.052413761859574E-09</v>
      </c>
      <c r="AN60" s="30">
        <v>0.1368876168840046</v>
      </c>
      <c r="AO60" s="30">
        <v>6.18960940662339E-05</v>
      </c>
      <c r="AP60" s="30">
        <v>0.0007683808829532104</v>
      </c>
      <c r="AQ60" s="31">
        <v>0.44065032199424914</v>
      </c>
    </row>
    <row r="61" spans="1:43" s="119" customFormat="1" ht="15.75">
      <c r="A61" s="71"/>
      <c r="C61" s="14"/>
      <c r="D61" s="36"/>
      <c r="E61" s="36"/>
      <c r="F61" s="36"/>
      <c r="G61" s="36"/>
      <c r="H61" s="37"/>
      <c r="J61" s="14"/>
      <c r="K61" s="36"/>
      <c r="L61" s="36"/>
      <c r="M61" s="36"/>
      <c r="N61" s="36"/>
      <c r="O61" s="37"/>
      <c r="Q61" s="14"/>
      <c r="R61" s="36"/>
      <c r="S61" s="36"/>
      <c r="T61" s="36"/>
      <c r="U61" s="36"/>
      <c r="V61" s="37"/>
      <c r="X61" s="14"/>
      <c r="Y61" s="36"/>
      <c r="Z61" s="36"/>
      <c r="AA61" s="36"/>
      <c r="AB61" s="36"/>
      <c r="AC61" s="37"/>
      <c r="AE61" s="14"/>
      <c r="AF61" s="36"/>
      <c r="AG61" s="36"/>
      <c r="AH61" s="36"/>
      <c r="AI61" s="36"/>
      <c r="AJ61" s="37"/>
      <c r="AL61" s="14"/>
      <c r="AM61" s="36"/>
      <c r="AN61" s="36"/>
      <c r="AO61" s="36"/>
      <c r="AP61" s="36"/>
      <c r="AQ61" s="37"/>
    </row>
    <row r="62" spans="1:43" s="119" customFormat="1" ht="15.75">
      <c r="A62" s="75" t="s">
        <v>16</v>
      </c>
      <c r="C62" s="6" t="s">
        <v>16</v>
      </c>
      <c r="D62" s="30" t="s">
        <v>353</v>
      </c>
      <c r="E62" s="30" t="s">
        <v>354</v>
      </c>
      <c r="F62" s="30" t="s">
        <v>355</v>
      </c>
      <c r="G62" s="30" t="s">
        <v>356</v>
      </c>
      <c r="H62" s="31" t="s">
        <v>357</v>
      </c>
      <c r="J62" s="6" t="s">
        <v>16</v>
      </c>
      <c r="K62" s="30" t="s">
        <v>247</v>
      </c>
      <c r="L62" s="30" t="s">
        <v>362</v>
      </c>
      <c r="M62" s="30" t="s">
        <v>363</v>
      </c>
      <c r="N62" s="30" t="s">
        <v>364</v>
      </c>
      <c r="O62" s="31" t="s">
        <v>365</v>
      </c>
      <c r="Q62" s="6" t="s">
        <v>16</v>
      </c>
      <c r="R62" s="30" t="s">
        <v>247</v>
      </c>
      <c r="S62" s="30" t="s">
        <v>370</v>
      </c>
      <c r="T62" s="30" t="s">
        <v>371</v>
      </c>
      <c r="U62" s="30" t="s">
        <v>372</v>
      </c>
      <c r="V62" s="31" t="s">
        <v>373</v>
      </c>
      <c r="X62" s="6" t="s">
        <v>16</v>
      </c>
      <c r="Y62" s="30" t="s">
        <v>247</v>
      </c>
      <c r="Z62" s="30" t="s">
        <v>377</v>
      </c>
      <c r="AA62" s="30" t="s">
        <v>378</v>
      </c>
      <c r="AB62" s="30" t="s">
        <v>379</v>
      </c>
      <c r="AC62" s="31" t="s">
        <v>380</v>
      </c>
      <c r="AE62" s="6" t="s">
        <v>16</v>
      </c>
      <c r="AF62" s="30" t="s">
        <v>247</v>
      </c>
      <c r="AG62" s="30" t="s">
        <v>385</v>
      </c>
      <c r="AH62" s="30" t="s">
        <v>386</v>
      </c>
      <c r="AI62" s="30" t="s">
        <v>387</v>
      </c>
      <c r="AJ62" s="31" t="s">
        <v>388</v>
      </c>
      <c r="AL62" s="6" t="s">
        <v>16</v>
      </c>
      <c r="AM62" s="30" t="s">
        <v>353</v>
      </c>
      <c r="AN62" s="30" t="s">
        <v>393</v>
      </c>
      <c r="AO62" s="30" t="s">
        <v>394</v>
      </c>
      <c r="AP62" s="30" t="s">
        <v>395</v>
      </c>
      <c r="AQ62" s="31" t="s">
        <v>396</v>
      </c>
    </row>
    <row r="63" spans="1:43" s="119" customFormat="1" ht="15.75">
      <c r="A63" s="75" t="s">
        <v>39</v>
      </c>
      <c r="C63" s="6" t="s">
        <v>39</v>
      </c>
      <c r="D63" s="30">
        <v>0.3367836351899314</v>
      </c>
      <c r="E63" s="30">
        <v>0.34888887944907765</v>
      </c>
      <c r="F63" s="30">
        <v>1</v>
      </c>
      <c r="G63" s="30">
        <v>0.5966148958541453</v>
      </c>
      <c r="H63" s="31">
        <v>1</v>
      </c>
      <c r="J63" s="6" t="s">
        <v>39</v>
      </c>
      <c r="K63" s="30" t="s">
        <v>247</v>
      </c>
      <c r="L63" s="30">
        <v>0.3017578125</v>
      </c>
      <c r="M63" s="30">
        <v>0.6776394844055176</v>
      </c>
      <c r="N63" s="30">
        <v>0.79052734375</v>
      </c>
      <c r="O63" s="31">
        <v>1</v>
      </c>
      <c r="Q63" s="6" t="s">
        <v>39</v>
      </c>
      <c r="R63" s="30" t="s">
        <v>247</v>
      </c>
      <c r="S63" s="30">
        <v>0.5412561893463135</v>
      </c>
      <c r="T63" s="30">
        <v>0.6476058959960938</v>
      </c>
      <c r="U63" s="30">
        <v>0.1796875</v>
      </c>
      <c r="V63" s="31">
        <v>1</v>
      </c>
      <c r="X63" s="6" t="s">
        <v>39</v>
      </c>
      <c r="Y63" s="30" t="s">
        <v>247</v>
      </c>
      <c r="Z63" s="30">
        <v>1</v>
      </c>
      <c r="AA63" s="30">
        <v>0.6636238098144531</v>
      </c>
      <c r="AB63" s="30">
        <v>0.7265625</v>
      </c>
      <c r="AC63" s="31">
        <v>1</v>
      </c>
      <c r="AE63" s="6" t="s">
        <v>39</v>
      </c>
      <c r="AF63" s="30" t="s">
        <v>247</v>
      </c>
      <c r="AG63" s="30">
        <v>1</v>
      </c>
      <c r="AH63" s="30">
        <v>0.6271025701571489</v>
      </c>
      <c r="AI63" s="30">
        <v>1</v>
      </c>
      <c r="AJ63" s="31">
        <v>1</v>
      </c>
      <c r="AL63" s="6" t="s">
        <v>39</v>
      </c>
      <c r="AM63" s="30">
        <v>0.3367836351899314</v>
      </c>
      <c r="AN63" s="30">
        <v>1</v>
      </c>
      <c r="AO63" s="30">
        <v>1</v>
      </c>
      <c r="AP63" s="30">
        <v>0.8714146793645341</v>
      </c>
      <c r="AQ63" s="31">
        <v>0.47312965989112854</v>
      </c>
    </row>
    <row r="64" spans="1:43" s="119" customFormat="1" ht="15.75">
      <c r="A64" s="75"/>
      <c r="C64" s="6"/>
      <c r="D64" s="30"/>
      <c r="E64" s="30"/>
      <c r="F64" s="30"/>
      <c r="G64" s="30"/>
      <c r="H64" s="31"/>
      <c r="J64" s="6"/>
      <c r="K64" s="30"/>
      <c r="L64" s="30"/>
      <c r="M64" s="30"/>
      <c r="N64" s="30"/>
      <c r="O64" s="31"/>
      <c r="Q64" s="6"/>
      <c r="R64" s="30"/>
      <c r="S64" s="30"/>
      <c r="T64" s="30"/>
      <c r="U64" s="30"/>
      <c r="V64" s="31"/>
      <c r="X64" s="6"/>
      <c r="Y64" s="30"/>
      <c r="Z64" s="30"/>
      <c r="AA64" s="30"/>
      <c r="AB64" s="30"/>
      <c r="AC64" s="31"/>
      <c r="AE64" s="6"/>
      <c r="AF64" s="30"/>
      <c r="AG64" s="30"/>
      <c r="AH64" s="30"/>
      <c r="AI64" s="30"/>
      <c r="AJ64" s="31"/>
      <c r="AL64" s="6"/>
      <c r="AM64" s="30"/>
      <c r="AN64" s="30"/>
      <c r="AO64" s="30"/>
      <c r="AP64" s="30"/>
      <c r="AQ64" s="31"/>
    </row>
    <row r="65" spans="1:43" s="119" customFormat="1" ht="15.75">
      <c r="A65" s="72" t="s">
        <v>179</v>
      </c>
      <c r="C65" s="17" t="s">
        <v>179</v>
      </c>
      <c r="D65" s="25">
        <v>12</v>
      </c>
      <c r="E65" s="25">
        <v>19</v>
      </c>
      <c r="F65" s="25">
        <v>14</v>
      </c>
      <c r="G65" s="25">
        <v>17</v>
      </c>
      <c r="H65" s="26">
        <v>11</v>
      </c>
      <c r="J65" s="17" t="s">
        <v>179</v>
      </c>
      <c r="K65" s="25" t="s">
        <v>247</v>
      </c>
      <c r="L65" s="25">
        <v>9</v>
      </c>
      <c r="M65" s="25">
        <v>8</v>
      </c>
      <c r="N65" s="25">
        <v>8</v>
      </c>
      <c r="O65" s="26">
        <v>4</v>
      </c>
      <c r="Q65" s="17" t="s">
        <v>179</v>
      </c>
      <c r="R65" s="25" t="s">
        <v>247</v>
      </c>
      <c r="S65" s="25">
        <v>13</v>
      </c>
      <c r="T65" s="25">
        <v>8</v>
      </c>
      <c r="U65" s="25">
        <v>3</v>
      </c>
      <c r="V65" s="26">
        <v>3</v>
      </c>
      <c r="X65" s="17" t="s">
        <v>179</v>
      </c>
      <c r="Y65" s="25" t="s">
        <v>247</v>
      </c>
      <c r="Z65" s="25">
        <v>7</v>
      </c>
      <c r="AA65" s="25">
        <v>13</v>
      </c>
      <c r="AB65" s="25">
        <v>6</v>
      </c>
      <c r="AC65" s="26">
        <v>2</v>
      </c>
      <c r="AE65" s="17" t="s">
        <v>179</v>
      </c>
      <c r="AF65" s="25" t="s">
        <v>247</v>
      </c>
      <c r="AG65" s="25">
        <v>19</v>
      </c>
      <c r="AH65" s="25">
        <v>13</v>
      </c>
      <c r="AI65" s="25">
        <v>15</v>
      </c>
      <c r="AJ65" s="26">
        <v>7</v>
      </c>
      <c r="AL65" s="17" t="s">
        <v>179</v>
      </c>
      <c r="AM65" s="25">
        <v>12</v>
      </c>
      <c r="AN65" s="25">
        <v>26</v>
      </c>
      <c r="AO65" s="25">
        <v>9</v>
      </c>
      <c r="AP65" s="25">
        <v>17</v>
      </c>
      <c r="AQ65" s="26">
        <v>11</v>
      </c>
    </row>
    <row r="66" spans="1:43" s="119" customFormat="1" ht="15.75">
      <c r="A66" s="72" t="s">
        <v>177</v>
      </c>
      <c r="C66" s="17" t="s">
        <v>177</v>
      </c>
      <c r="D66" s="30">
        <v>0.0064489602472982705</v>
      </c>
      <c r="E66" s="30">
        <v>0.32326909779635027</v>
      </c>
      <c r="F66" s="30">
        <v>0.11215704164518382</v>
      </c>
      <c r="G66" s="30">
        <v>0.6058374887259257</v>
      </c>
      <c r="H66" s="31">
        <v>0.26320448968180826</v>
      </c>
      <c r="J66" s="17" t="s">
        <v>177</v>
      </c>
      <c r="K66" s="30" t="s">
        <v>247</v>
      </c>
      <c r="L66" s="30">
        <v>0.8741258741258742</v>
      </c>
      <c r="M66" s="30">
        <v>0.04933369228698345</v>
      </c>
      <c r="N66" s="30">
        <v>0.6456876456876457</v>
      </c>
      <c r="O66" s="31">
        <v>0.7000000000000001</v>
      </c>
      <c r="Q66" s="17" t="s">
        <v>177</v>
      </c>
      <c r="R66" s="30" t="s">
        <v>247</v>
      </c>
      <c r="S66" s="30">
        <v>0.6368959483106744</v>
      </c>
      <c r="T66" s="30">
        <v>0.1993728665555291</v>
      </c>
      <c r="U66" s="30">
        <v>0.24999999999999997</v>
      </c>
      <c r="V66" s="31">
        <v>1</v>
      </c>
      <c r="X66" s="17" t="s">
        <v>177</v>
      </c>
      <c r="Y66" s="30" t="s">
        <v>247</v>
      </c>
      <c r="Z66" s="30">
        <v>0.21445221445221446</v>
      </c>
      <c r="AA66" s="30">
        <v>0.8430816861157419</v>
      </c>
      <c r="AB66" s="30">
        <v>0.9285714285714285</v>
      </c>
      <c r="AC66" s="31">
        <v>1</v>
      </c>
      <c r="AE66" s="17" t="s">
        <v>177</v>
      </c>
      <c r="AF66" s="30" t="s">
        <v>247</v>
      </c>
      <c r="AG66" s="30">
        <v>0.5651203624479295</v>
      </c>
      <c r="AH66" s="30">
        <v>0.01745164906648681</v>
      </c>
      <c r="AI66" s="30">
        <v>0.6524512047381883</v>
      </c>
      <c r="AJ66" s="31">
        <v>0.5</v>
      </c>
      <c r="AL66" s="17" t="s">
        <v>177</v>
      </c>
      <c r="AM66" s="30">
        <v>0.0064489602472982705</v>
      </c>
      <c r="AN66" s="30">
        <v>0.8932399502089707</v>
      </c>
      <c r="AO66" s="30">
        <v>2.6306427963978412E-05</v>
      </c>
      <c r="AP66" s="30">
        <v>0.2087663790473676</v>
      </c>
      <c r="AQ66" s="31">
        <v>0.04150030248033878</v>
      </c>
    </row>
    <row r="67" spans="1:43" s="119" customFormat="1" ht="15.75">
      <c r="A67" s="72"/>
      <c r="C67" s="17"/>
      <c r="D67" s="30"/>
      <c r="E67" s="30"/>
      <c r="F67" s="30"/>
      <c r="G67" s="30"/>
      <c r="H67" s="31"/>
      <c r="J67" s="17"/>
      <c r="K67" s="30"/>
      <c r="L67" s="30"/>
      <c r="M67" s="30"/>
      <c r="N67" s="30"/>
      <c r="O67" s="31"/>
      <c r="Q67" s="17"/>
      <c r="R67" s="30"/>
      <c r="S67" s="30"/>
      <c r="T67" s="30"/>
      <c r="U67" s="30"/>
      <c r="V67" s="31"/>
      <c r="X67" s="17"/>
      <c r="Y67" s="30"/>
      <c r="Z67" s="30"/>
      <c r="AA67" s="30"/>
      <c r="AB67" s="30"/>
      <c r="AC67" s="31"/>
      <c r="AE67" s="17"/>
      <c r="AF67" s="30"/>
      <c r="AG67" s="30"/>
      <c r="AH67" s="30"/>
      <c r="AI67" s="30"/>
      <c r="AJ67" s="31"/>
      <c r="AL67" s="17"/>
      <c r="AM67" s="30"/>
      <c r="AN67" s="30"/>
      <c r="AO67" s="30"/>
      <c r="AP67" s="30"/>
      <c r="AQ67" s="31"/>
    </row>
    <row r="68" spans="1:43" s="119" customFormat="1" ht="15.75">
      <c r="A68" s="72" t="s">
        <v>178</v>
      </c>
      <c r="C68" s="17" t="s">
        <v>178</v>
      </c>
      <c r="D68" s="30">
        <v>0.016700593459690438</v>
      </c>
      <c r="E68" s="30">
        <v>0.02231567772498655</v>
      </c>
      <c r="F68" s="30">
        <v>0.9833830262801907</v>
      </c>
      <c r="G68" s="30">
        <v>0.07552843435322276</v>
      </c>
      <c r="H68" s="31">
        <v>0.3289408762406091</v>
      </c>
      <c r="J68" s="17" t="s">
        <v>178</v>
      </c>
      <c r="K68" s="30" t="s">
        <v>247</v>
      </c>
      <c r="L68" s="30">
        <v>0.16068433978562713</v>
      </c>
      <c r="M68" s="30">
        <v>0.9683070391356179</v>
      </c>
      <c r="N68" s="30">
        <v>0.050465114771744535</v>
      </c>
      <c r="O68" s="31">
        <v>0.9958499750404958</v>
      </c>
      <c r="Q68" s="17" t="s">
        <v>178</v>
      </c>
      <c r="R68" s="30" t="s">
        <v>247</v>
      </c>
      <c r="S68" s="30">
        <v>0.5506267946535253</v>
      </c>
      <c r="T68" s="30">
        <v>0.983678572895195</v>
      </c>
      <c r="U68" s="30">
        <v>0.8929183604119912</v>
      </c>
      <c r="V68" s="31">
        <v>0.8928689032377012</v>
      </c>
      <c r="X68" s="17" t="s">
        <v>178</v>
      </c>
      <c r="Y68" s="30" t="s">
        <v>247</v>
      </c>
      <c r="Z68" s="30">
        <v>0.9999977640437834</v>
      </c>
      <c r="AA68" s="30">
        <v>0.7359241264039933</v>
      </c>
      <c r="AB68" s="30">
        <v>0.7821841939324332</v>
      </c>
      <c r="AC68" s="31">
        <v>0.9637978051065772</v>
      </c>
      <c r="AE68" s="17" t="s">
        <v>178</v>
      </c>
      <c r="AF68" s="30" t="s">
        <v>247</v>
      </c>
      <c r="AG68" s="30">
        <v>0.18304541559943144</v>
      </c>
      <c r="AH68" s="30">
        <v>0.0007630765889998781</v>
      </c>
      <c r="AI68" s="30">
        <v>0.07509723477424612</v>
      </c>
      <c r="AJ68" s="31">
        <v>0.8150380626425757</v>
      </c>
      <c r="AL68" s="17" t="s">
        <v>178</v>
      </c>
      <c r="AM68" s="30">
        <v>0.016700593459690438</v>
      </c>
      <c r="AN68" s="30">
        <v>0.6101601675415484</v>
      </c>
      <c r="AO68" s="30">
        <v>0.00042607456493626295</v>
      </c>
      <c r="AP68" s="30">
        <v>0.0025422144730041785</v>
      </c>
      <c r="AQ68" s="31">
        <v>0.36151788226922565</v>
      </c>
    </row>
    <row r="69" spans="1:43" s="119" customFormat="1" ht="16.5" thickBot="1">
      <c r="A69" s="76"/>
      <c r="C69" s="38"/>
      <c r="D69" s="39"/>
      <c r="E69" s="39"/>
      <c r="F69" s="39"/>
      <c r="G69" s="39"/>
      <c r="H69" s="40"/>
      <c r="J69" s="38"/>
      <c r="K69" s="39"/>
      <c r="L69" s="39"/>
      <c r="M69" s="39"/>
      <c r="N69" s="39"/>
      <c r="O69" s="40"/>
      <c r="Q69" s="38"/>
      <c r="R69" s="39"/>
      <c r="S69" s="39"/>
      <c r="T69" s="39"/>
      <c r="U69" s="39"/>
      <c r="V69" s="40"/>
      <c r="X69" s="38"/>
      <c r="Y69" s="39"/>
      <c r="Z69" s="39"/>
      <c r="AA69" s="39"/>
      <c r="AB69" s="39"/>
      <c r="AC69" s="40"/>
      <c r="AE69" s="38"/>
      <c r="AF69" s="39"/>
      <c r="AG69" s="39"/>
      <c r="AH69" s="39"/>
      <c r="AI69" s="39"/>
      <c r="AJ69" s="40"/>
      <c r="AL69" s="38"/>
      <c r="AM69" s="39"/>
      <c r="AN69" s="39"/>
      <c r="AO69" s="39"/>
      <c r="AP69" s="39"/>
      <c r="AQ69" s="40"/>
    </row>
    <row r="70" ht="13.5" thickTop="1"/>
    <row r="72" ht="12.75">
      <c r="D72" s="60"/>
    </row>
  </sheetData>
  <sheetProtection/>
  <mergeCells count="42">
    <mergeCell ref="AL3:AQ3"/>
    <mergeCell ref="AL4:AQ4"/>
    <mergeCell ref="AL5:AQ5"/>
    <mergeCell ref="AL7:AQ7"/>
    <mergeCell ref="AL8:AQ8"/>
    <mergeCell ref="AL6:AQ6"/>
    <mergeCell ref="X3:AC3"/>
    <mergeCell ref="X4:AC4"/>
    <mergeCell ref="X5:AC5"/>
    <mergeCell ref="X7:AC7"/>
    <mergeCell ref="X8:AC8"/>
    <mergeCell ref="X6:AC6"/>
    <mergeCell ref="AE3:AJ3"/>
    <mergeCell ref="AE4:AJ4"/>
    <mergeCell ref="AE5:AJ5"/>
    <mergeCell ref="AE7:AJ7"/>
    <mergeCell ref="AE8:AJ8"/>
    <mergeCell ref="AE6:AJ6"/>
    <mergeCell ref="J3:O3"/>
    <mergeCell ref="J4:O4"/>
    <mergeCell ref="J5:O5"/>
    <mergeCell ref="J7:O7"/>
    <mergeCell ref="J8:O8"/>
    <mergeCell ref="J6:O6"/>
    <mergeCell ref="Q3:V3"/>
    <mergeCell ref="Q4:V4"/>
    <mergeCell ref="Q5:V5"/>
    <mergeCell ref="Q7:V7"/>
    <mergeCell ref="Q8:V8"/>
    <mergeCell ref="Q6:V6"/>
    <mergeCell ref="C3:H3"/>
    <mergeCell ref="C4:H4"/>
    <mergeCell ref="C5:H5"/>
    <mergeCell ref="C7:H7"/>
    <mergeCell ref="C8:H8"/>
    <mergeCell ref="C6:H6"/>
    <mergeCell ref="AL1:AQ1"/>
    <mergeCell ref="C1:H1"/>
    <mergeCell ref="J1:O1"/>
    <mergeCell ref="Q1:V1"/>
    <mergeCell ref="X1:AC1"/>
    <mergeCell ref="AE1:AJ1"/>
  </mergeCells>
  <conditionalFormatting sqref="D20:H20">
    <cfRule type="expression" priority="155" dxfId="98">
      <formula>D$16:H$16&lt;30</formula>
    </cfRule>
  </conditionalFormatting>
  <conditionalFormatting sqref="K20:O20">
    <cfRule type="expression" priority="124" dxfId="98">
      <formula>K$16:O$16&lt;30</formula>
    </cfRule>
  </conditionalFormatting>
  <conditionalFormatting sqref="R20:V20">
    <cfRule type="expression" priority="123" dxfId="98">
      <formula>R$16:V$16&lt;30</formula>
    </cfRule>
  </conditionalFormatting>
  <conditionalFormatting sqref="Y20:AC20">
    <cfRule type="expression" priority="122" dxfId="98">
      <formula>Y$16:AC$16&lt;30</formula>
    </cfRule>
  </conditionalFormatting>
  <conditionalFormatting sqref="AF20:AJ20">
    <cfRule type="expression" priority="121" dxfId="98">
      <formula>AF$16:AJ$16&lt;30</formula>
    </cfRule>
  </conditionalFormatting>
  <conditionalFormatting sqref="AM20:AQ20">
    <cfRule type="expression" priority="120" dxfId="98">
      <formula>AM$16:AQ$16&lt;30</formula>
    </cfRule>
  </conditionalFormatting>
  <conditionalFormatting sqref="C38:AQ38 C42:AQ42 C45:AQ45 C48:AQ48 C50:AQ50 C56:AQ56 C60:AQ60 C63:AQ63 C66:AQ66 C68:AQ68">
    <cfRule type="cellIs" priority="1" dxfId="23" operator="greaterThanOrEqual">
      <formula>0.1</formula>
    </cfRule>
    <cfRule type="cellIs" priority="32" dxfId="21" operator="lessThan">
      <formula>0.1</formula>
    </cfRule>
    <cfRule type="cellIs" priority="206" dxfId="99" operator="lessThan">
      <formula>0.05</formula>
    </cfRule>
  </conditionalFormatting>
  <conditionalFormatting sqref="D23:D32">
    <cfRule type="expression" priority="31" dxfId="98">
      <formula>INDEX(I.m.1.01,ROW($D23:$D32)-21,3)&lt;30</formula>
    </cfRule>
  </conditionalFormatting>
  <conditionalFormatting sqref="E23:E32">
    <cfRule type="expression" priority="30" dxfId="98">
      <formula>INDEX(I.m.1.04,ROW($E23:$E32)-21,3)&lt;30</formula>
    </cfRule>
  </conditionalFormatting>
  <conditionalFormatting sqref="F23:F32">
    <cfRule type="expression" priority="29" dxfId="98">
      <formula>INDEX(I.m.1.13,ROW($F23:$F32)-21,3)&lt;30</formula>
    </cfRule>
  </conditionalFormatting>
  <conditionalFormatting sqref="G23:G32">
    <cfRule type="expression" priority="28" dxfId="98">
      <formula>INDEX(I.m.1.26,ROW($G23:$G32)-21,3)&lt;30</formula>
    </cfRule>
  </conditionalFormatting>
  <conditionalFormatting sqref="H23:H32">
    <cfRule type="expression" priority="27" dxfId="98">
      <formula>INDEX(I.m.1.52,ROW($H23:$H32)-21,3)&lt;30</formula>
    </cfRule>
  </conditionalFormatting>
  <conditionalFormatting sqref="K23:K32">
    <cfRule type="expression" priority="26" dxfId="98">
      <formula>INDEX(I.m.2.01,ROW($K23:$K32)-21,3)&lt;30</formula>
    </cfRule>
  </conditionalFormatting>
  <conditionalFormatting sqref="L23:L32">
    <cfRule type="expression" priority="25" dxfId="98">
      <formula>INDEX(I.m.2.04,ROW($L23:$L32)-21,3)&lt;30</formula>
    </cfRule>
  </conditionalFormatting>
  <conditionalFormatting sqref="M23:M32">
    <cfRule type="expression" priority="24" dxfId="98">
      <formula>INDEX(I.m.2.13,ROW($M23:$M32)-21,3)&lt;30</formula>
    </cfRule>
  </conditionalFormatting>
  <conditionalFormatting sqref="N23:N32">
    <cfRule type="expression" priority="23" dxfId="98">
      <formula>INDEX(I.m.2.26,ROW($N23:$N32)-21,3)&lt;30</formula>
    </cfRule>
  </conditionalFormatting>
  <conditionalFormatting sqref="O23:O32">
    <cfRule type="expression" priority="22" dxfId="98">
      <formula>INDEX(I.m.2.26,ROW($O23:$O32)-21,3)&lt;30</formula>
    </cfRule>
  </conditionalFormatting>
  <conditionalFormatting sqref="R23:R32">
    <cfRule type="expression" priority="21" dxfId="98">
      <formula>INDEX(I.m.3.01,ROW($R23:$R32)-21,3)&lt;30</formula>
    </cfRule>
  </conditionalFormatting>
  <conditionalFormatting sqref="S23:S32">
    <cfRule type="expression" priority="20" dxfId="98">
      <formula>INDEX(I.m.3.04,ROW($S23:$S32)-21,3)&lt;30</formula>
    </cfRule>
  </conditionalFormatting>
  <conditionalFormatting sqref="T23:T32">
    <cfRule type="expression" priority="19" dxfId="98">
      <formula>INDEX(I.m.3.13,ROW($T23:$T32)-21,3)&lt;30</formula>
    </cfRule>
  </conditionalFormatting>
  <conditionalFormatting sqref="U23:U32">
    <cfRule type="expression" priority="18" dxfId="98">
      <formula>INDEX(I.m.3.26,ROW($U23:$U32)-21,3)&lt;30</formula>
    </cfRule>
  </conditionalFormatting>
  <conditionalFormatting sqref="V23:V32">
    <cfRule type="expression" priority="17" dxfId="98">
      <formula>INDEX(I.m.3.52,ROW($V23:$V32)-21,3)&lt;30</formula>
    </cfRule>
  </conditionalFormatting>
  <conditionalFormatting sqref="Y23:Y32">
    <cfRule type="expression" priority="16" dxfId="98">
      <formula>INDEX(I.m.4.01,ROW($Y23:$Y32)-21,3)&lt;30</formula>
    </cfRule>
  </conditionalFormatting>
  <conditionalFormatting sqref="Z23:Z32">
    <cfRule type="expression" priority="15" dxfId="98">
      <formula>INDEX(I.m.4.04,ROW($Z23:$Z32)-21,3)&lt;30</formula>
    </cfRule>
  </conditionalFormatting>
  <conditionalFormatting sqref="AA23:AA32">
    <cfRule type="expression" priority="14" dxfId="98">
      <formula>INDEX(I.m.4.13,ROW($AA23:$AA32)-21,3)&lt;30</formula>
    </cfRule>
  </conditionalFormatting>
  <conditionalFormatting sqref="AB23:AB32">
    <cfRule type="expression" priority="13" dxfId="98">
      <formula>INDEX(I.m.4.26,ROW($AB23:$AB32)-21,3)&lt;30</formula>
    </cfRule>
  </conditionalFormatting>
  <conditionalFormatting sqref="AC23:AC32">
    <cfRule type="expression" priority="12" dxfId="98">
      <formula>INDEX(I.m.4.52,ROW($AC23:$AC32)-21,3)&lt;30</formula>
    </cfRule>
  </conditionalFormatting>
  <conditionalFormatting sqref="AF23:AF32">
    <cfRule type="expression" priority="11" dxfId="98">
      <formula>INDEX(I.m.5.01,ROW($AF23:$AF32)-21,3)&lt;30</formula>
    </cfRule>
  </conditionalFormatting>
  <conditionalFormatting sqref="AG23:AG32">
    <cfRule type="expression" priority="10" dxfId="98">
      <formula>INDEX(I.m.5.04,ROW($AG23:$AG32)-21,3)&lt;30</formula>
    </cfRule>
  </conditionalFormatting>
  <conditionalFormatting sqref="AH23:AH32">
    <cfRule type="expression" priority="9" dxfId="98">
      <formula>INDEX(I.m.5.13,ROW($AH23:$AH32)-21,3)&lt;30</formula>
    </cfRule>
  </conditionalFormatting>
  <conditionalFormatting sqref="AI23:AI32">
    <cfRule type="expression" priority="8" dxfId="98">
      <formula>INDEX(I.m.5.26,ROW($AI23:$AI32)-21,3)&lt;30</formula>
    </cfRule>
  </conditionalFormatting>
  <conditionalFormatting sqref="AJ23:AJ32">
    <cfRule type="expression" priority="7" dxfId="98">
      <formula>INDEX(I.m.5.52,ROW($AJ23:$AJ32)-21,3)&lt;30</formula>
    </cfRule>
  </conditionalFormatting>
  <conditionalFormatting sqref="AM23:AM32">
    <cfRule type="expression" priority="6" dxfId="98">
      <formula>INDEX(I.m.6.01,ROW($AM23:$AM32)-21,3)&lt;30</formula>
    </cfRule>
  </conditionalFormatting>
  <conditionalFormatting sqref="AN23:AN32">
    <cfRule type="expression" priority="5" dxfId="98">
      <formula>INDEX(I.m.6.04,ROW($AN23:$AN32)-21,3)&lt;30</formula>
    </cfRule>
  </conditionalFormatting>
  <conditionalFormatting sqref="AO23:AO32">
    <cfRule type="expression" priority="4" dxfId="98">
      <formula>INDEX(I.m.6.13,ROW($AO23:$AO32)-21,3)&lt;30</formula>
    </cfRule>
  </conditionalFormatting>
  <conditionalFormatting sqref="AP23:AP32">
    <cfRule type="expression" priority="3" dxfId="98">
      <formula>INDEX(I.m.6.26,ROW($AP23:$AP32)-21,3)&lt;30</formula>
    </cfRule>
  </conditionalFormatting>
  <conditionalFormatting sqref="AQ23:AQ32">
    <cfRule type="expression" priority="2" dxfId="98">
      <formula>INDEX(I.m.6.52,ROW($AQ23:$AQ32)-21,3)&lt;30</formula>
    </cfRule>
  </conditionalFormatting>
  <printOptions horizontalCentered="1"/>
  <pageMargins left="0.9055118110236221" right="0.7086614173228347" top="0.7480314960629921" bottom="0.7480314960629921" header="0.31496062992125984" footer="0.31496062992125984"/>
  <pageSetup orientation="portrait" paperSize="9" scale="68"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9" min="2" max="68" man="1"/>
    <brk id="16" min="2" max="68" man="1"/>
    <brk id="23" min="2" max="68" man="1"/>
    <brk id="30" min="2" max="68" man="1"/>
    <brk id="37" min="2" max="68" man="1"/>
  </colBreaks>
</worksheet>
</file>

<file path=xl/worksheets/sheet4.xml><?xml version="1.0" encoding="utf-8"?>
<worksheet xmlns="http://schemas.openxmlformats.org/spreadsheetml/2006/main" xmlns:r="http://schemas.openxmlformats.org/officeDocument/2006/relationships">
  <sheetPr>
    <tabColor rgb="FFFF0000"/>
  </sheetPr>
  <dimension ref="A1:AT139"/>
  <sheetViews>
    <sheetView zoomScale="80" zoomScaleNormal="80" zoomScaleSheetLayoutView="40" zoomScalePageLayoutView="0" workbookViewId="0" topLeftCell="A1">
      <pane xSplit="1" ySplit="2" topLeftCell="B3" activePane="bottomRight" state="frozen"/>
      <selection pane="topLeft" activeCell="A1" sqref="A1:O1"/>
      <selection pane="topRight" activeCell="A1" sqref="A1:O1"/>
      <selection pane="bottomLeft" activeCell="A1" sqref="A1:O1"/>
      <selection pane="bottomRight" activeCell="A1" sqref="A1"/>
    </sheetView>
  </sheetViews>
  <sheetFormatPr defaultColWidth="9.140625" defaultRowHeight="12.75"/>
  <cols>
    <col min="1" max="1" width="20.7109375" style="91" customWidth="1"/>
    <col min="2" max="2" width="10.7109375" style="118" customWidth="1"/>
    <col min="3" max="3" width="20.7109375" style="118" customWidth="1"/>
    <col min="4" max="7" width="15.7109375" style="118" customWidth="1"/>
    <col min="8" max="11" width="12.7109375" style="118" customWidth="1"/>
    <col min="12" max="12" width="20.7109375" style="118" customWidth="1"/>
    <col min="13" max="16" width="15.7109375" style="118" customWidth="1"/>
    <col min="17" max="20" width="12.7109375" style="118" customWidth="1"/>
    <col min="21" max="21" width="20.7109375" style="118" customWidth="1"/>
    <col min="22" max="25" width="15.7109375" style="118" customWidth="1"/>
    <col min="26" max="29" width="12.7109375" style="118" customWidth="1"/>
    <col min="30" max="30" width="20.7109375" style="118" customWidth="1"/>
    <col min="31" max="34" width="15.7109375" style="118" customWidth="1"/>
    <col min="35" max="38" width="12.7109375" style="118" customWidth="1"/>
    <col min="39" max="39" width="20.7109375" style="118" customWidth="1"/>
    <col min="40" max="43" width="15.7109375" style="118" customWidth="1"/>
    <col min="44" max="46" width="12.7109375" style="118" customWidth="1"/>
    <col min="47" max="47" width="10.7109375" style="118" customWidth="1"/>
    <col min="48" max="16384" width="9.140625" style="118" customWidth="1"/>
  </cols>
  <sheetData>
    <row r="1" spans="1:46" s="91" customFormat="1" ht="21.75" thickBot="1" thickTop="1">
      <c r="A1" s="156" t="s">
        <v>19</v>
      </c>
      <c r="B1" s="94"/>
      <c r="C1" s="189" t="s">
        <v>142</v>
      </c>
      <c r="D1" s="190"/>
      <c r="E1" s="190"/>
      <c r="F1" s="190"/>
      <c r="G1" s="190"/>
      <c r="H1" s="190"/>
      <c r="I1" s="190"/>
      <c r="J1" s="191"/>
      <c r="L1" s="189" t="s">
        <v>141</v>
      </c>
      <c r="M1" s="190"/>
      <c r="N1" s="190"/>
      <c r="O1" s="190"/>
      <c r="P1" s="190"/>
      <c r="Q1" s="190"/>
      <c r="R1" s="190"/>
      <c r="S1" s="191"/>
      <c r="U1" s="189" t="s">
        <v>140</v>
      </c>
      <c r="V1" s="190"/>
      <c r="W1" s="190"/>
      <c r="X1" s="190"/>
      <c r="Y1" s="190"/>
      <c r="Z1" s="190"/>
      <c r="AA1" s="190"/>
      <c r="AB1" s="191"/>
      <c r="AD1" s="189" t="s">
        <v>139</v>
      </c>
      <c r="AE1" s="190"/>
      <c r="AF1" s="190"/>
      <c r="AG1" s="190"/>
      <c r="AH1" s="190"/>
      <c r="AI1" s="190"/>
      <c r="AJ1" s="190"/>
      <c r="AK1" s="191"/>
      <c r="AM1" s="189" t="s">
        <v>138</v>
      </c>
      <c r="AN1" s="190"/>
      <c r="AO1" s="190"/>
      <c r="AP1" s="190"/>
      <c r="AQ1" s="190"/>
      <c r="AR1" s="190"/>
      <c r="AS1" s="190"/>
      <c r="AT1" s="191"/>
    </row>
    <row r="2" spans="1:10" s="91" customFormat="1" ht="17.25" thickBot="1" thickTop="1">
      <c r="A2" s="157" t="s">
        <v>183</v>
      </c>
      <c r="C2" s="95"/>
      <c r="D2" s="95"/>
      <c r="E2" s="95"/>
      <c r="F2" s="95"/>
      <c r="G2" s="95"/>
      <c r="H2" s="95"/>
      <c r="I2" s="95"/>
      <c r="J2" s="95"/>
    </row>
    <row r="3" spans="1:46" s="90" customFormat="1" ht="15.75" customHeight="1" thickTop="1">
      <c r="A3" s="201" t="s">
        <v>165</v>
      </c>
      <c r="C3" s="192" t="s">
        <v>76</v>
      </c>
      <c r="D3" s="193"/>
      <c r="E3" s="193"/>
      <c r="F3" s="193"/>
      <c r="G3" s="193"/>
      <c r="H3" s="193"/>
      <c r="I3" s="193"/>
      <c r="J3" s="194"/>
      <c r="L3" s="192" t="s">
        <v>80</v>
      </c>
      <c r="M3" s="193"/>
      <c r="N3" s="193"/>
      <c r="O3" s="193"/>
      <c r="P3" s="193"/>
      <c r="Q3" s="193"/>
      <c r="R3" s="193"/>
      <c r="S3" s="194"/>
      <c r="U3" s="192" t="s">
        <v>79</v>
      </c>
      <c r="V3" s="193"/>
      <c r="W3" s="193"/>
      <c r="X3" s="193"/>
      <c r="Y3" s="193"/>
      <c r="Z3" s="193"/>
      <c r="AA3" s="193"/>
      <c r="AB3" s="194"/>
      <c r="AD3" s="192" t="s">
        <v>78</v>
      </c>
      <c r="AE3" s="193"/>
      <c r="AF3" s="193"/>
      <c r="AG3" s="193"/>
      <c r="AH3" s="193"/>
      <c r="AI3" s="193"/>
      <c r="AJ3" s="193"/>
      <c r="AK3" s="194"/>
      <c r="AM3" s="192" t="s">
        <v>77</v>
      </c>
      <c r="AN3" s="193"/>
      <c r="AO3" s="193"/>
      <c r="AP3" s="193"/>
      <c r="AQ3" s="193"/>
      <c r="AR3" s="193"/>
      <c r="AS3" s="193"/>
      <c r="AT3" s="194"/>
    </row>
    <row r="4" spans="1:46" ht="15.75" customHeight="1">
      <c r="A4" s="201"/>
      <c r="C4" s="195" t="str">
        <f>"Comparison of actual Claim Inceptions with those expected using "&amp;Comparison_Basis</f>
        <v>Comparison of actual Claim Inceptions with those expected using IPM 1991-98</v>
      </c>
      <c r="D4" s="196"/>
      <c r="E4" s="196"/>
      <c r="F4" s="196"/>
      <c r="G4" s="196"/>
      <c r="H4" s="196"/>
      <c r="I4" s="196"/>
      <c r="J4" s="197"/>
      <c r="L4" s="195" t="str">
        <f>"Comparison of actual Claim Inceptions with those expected using "&amp;Comparison_Basis</f>
        <v>Comparison of actual Claim Inceptions with those expected using IPM 1991-98</v>
      </c>
      <c r="M4" s="196"/>
      <c r="N4" s="196"/>
      <c r="O4" s="196"/>
      <c r="P4" s="196"/>
      <c r="Q4" s="196"/>
      <c r="R4" s="196"/>
      <c r="S4" s="197"/>
      <c r="U4" s="195" t="str">
        <f>"Comparison of actual Claim Inceptions with those expected using "&amp;Comparison_Basis</f>
        <v>Comparison of actual Claim Inceptions with those expected using IPM 1991-98</v>
      </c>
      <c r="V4" s="196"/>
      <c r="W4" s="196"/>
      <c r="X4" s="196"/>
      <c r="Y4" s="196"/>
      <c r="Z4" s="196"/>
      <c r="AA4" s="196"/>
      <c r="AB4" s="197"/>
      <c r="AD4" s="195" t="str">
        <f>"Comparison of actual Claim Inceptions with those expected using "&amp;Comparison_Basis</f>
        <v>Comparison of actual Claim Inceptions with those expected using IPM 1991-98</v>
      </c>
      <c r="AE4" s="196"/>
      <c r="AF4" s="196"/>
      <c r="AG4" s="196"/>
      <c r="AH4" s="196"/>
      <c r="AI4" s="196"/>
      <c r="AJ4" s="196"/>
      <c r="AK4" s="197"/>
      <c r="AM4" s="195" t="str">
        <f>"Comparison of actual Claim Inceptions with those expected using "&amp;Comparison_Basis</f>
        <v>Comparison of actual Claim Inceptions with those expected using IPM 1991-98</v>
      </c>
      <c r="AN4" s="196"/>
      <c r="AO4" s="196"/>
      <c r="AP4" s="196"/>
      <c r="AQ4" s="196"/>
      <c r="AR4" s="196"/>
      <c r="AS4" s="196"/>
      <c r="AT4" s="197"/>
    </row>
    <row r="5" spans="1:46" ht="15.75" customHeight="1">
      <c r="A5" s="201"/>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row>
    <row r="6" spans="1:46" ht="15.75" customHeight="1">
      <c r="A6" s="201"/>
      <c r="C6" s="195" t="str">
        <f>Office&amp;" experience for "&amp;Period</f>
        <v>All Offices experience for 2003-2006</v>
      </c>
      <c r="D6" s="196"/>
      <c r="E6" s="196"/>
      <c r="F6" s="196"/>
      <c r="G6" s="196"/>
      <c r="H6" s="196"/>
      <c r="I6" s="196"/>
      <c r="J6" s="197"/>
      <c r="L6" s="195" t="str">
        <f>Office&amp;" experience for "&amp;Period</f>
        <v>All Offices experience for 2003-2006</v>
      </c>
      <c r="M6" s="196"/>
      <c r="N6" s="196"/>
      <c r="O6" s="196"/>
      <c r="P6" s="196"/>
      <c r="Q6" s="196"/>
      <c r="R6" s="196"/>
      <c r="S6" s="197"/>
      <c r="U6" s="195" t="str">
        <f>Office&amp;" experience for "&amp;Period</f>
        <v>All Offices experience for 2003-2006</v>
      </c>
      <c r="V6" s="196"/>
      <c r="W6" s="196"/>
      <c r="X6" s="196"/>
      <c r="Y6" s="196"/>
      <c r="Z6" s="196"/>
      <c r="AA6" s="196"/>
      <c r="AB6" s="197"/>
      <c r="AD6" s="195" t="str">
        <f>Office&amp;" experience for "&amp;Period</f>
        <v>All Offices experience for 2003-2006</v>
      </c>
      <c r="AE6" s="196"/>
      <c r="AF6" s="196"/>
      <c r="AG6" s="196"/>
      <c r="AH6" s="196"/>
      <c r="AI6" s="196"/>
      <c r="AJ6" s="196"/>
      <c r="AK6" s="197"/>
      <c r="AM6" s="195" t="str">
        <f>Office&amp;" experience for "&amp;Period</f>
        <v>All Offices experience for 2003-2006</v>
      </c>
      <c r="AN6" s="196"/>
      <c r="AO6" s="196"/>
      <c r="AP6" s="196"/>
      <c r="AQ6" s="196"/>
      <c r="AR6" s="196"/>
      <c r="AS6" s="196"/>
      <c r="AT6" s="197"/>
    </row>
    <row r="7" spans="1:46" ht="15.75" customHeight="1">
      <c r="A7" s="201"/>
      <c r="C7" s="195" t="str">
        <f>$A$2&amp;", "&amp;$A3&amp;", "&amp;C$1</f>
        <v>Males, CMI Occupation Class 1, Deferred Period 1 week</v>
      </c>
      <c r="D7" s="196"/>
      <c r="E7" s="196"/>
      <c r="F7" s="196"/>
      <c r="G7" s="196"/>
      <c r="H7" s="196"/>
      <c r="I7" s="196"/>
      <c r="J7" s="197"/>
      <c r="L7" s="195" t="str">
        <f>$A$2&amp;", "&amp;$A3&amp;", "&amp;L$1</f>
        <v>Males, CMI Occupation Class 1, Deferred Period 4 weeks</v>
      </c>
      <c r="M7" s="196"/>
      <c r="N7" s="196"/>
      <c r="O7" s="196"/>
      <c r="P7" s="196"/>
      <c r="Q7" s="196"/>
      <c r="R7" s="196"/>
      <c r="S7" s="197"/>
      <c r="U7" s="195" t="str">
        <f>$A$2&amp;", "&amp;$A3&amp;", "&amp;U$1</f>
        <v>Males, CMI Occupation Class 1, Deferred Period 13 weeks</v>
      </c>
      <c r="V7" s="196"/>
      <c r="W7" s="196"/>
      <c r="X7" s="196"/>
      <c r="Y7" s="196"/>
      <c r="Z7" s="196"/>
      <c r="AA7" s="196"/>
      <c r="AB7" s="197"/>
      <c r="AD7" s="195" t="str">
        <f>$A$2&amp;", "&amp;$A3&amp;", "&amp;AD$1</f>
        <v>Males, CMI Occupation Class 1, Deferred Period 26 weeks</v>
      </c>
      <c r="AE7" s="196"/>
      <c r="AF7" s="196"/>
      <c r="AG7" s="196"/>
      <c r="AH7" s="196"/>
      <c r="AI7" s="196"/>
      <c r="AJ7" s="196"/>
      <c r="AK7" s="197"/>
      <c r="AM7" s="195" t="str">
        <f>$A$2&amp;", "&amp;$A3&amp;", "&amp;AM$1</f>
        <v>Males, CMI Occupation Class 1, Deferred Period 52 weeks</v>
      </c>
      <c r="AN7" s="196"/>
      <c r="AO7" s="196"/>
      <c r="AP7" s="196"/>
      <c r="AQ7" s="196"/>
      <c r="AR7" s="196"/>
      <c r="AS7" s="196"/>
      <c r="AT7" s="197"/>
    </row>
    <row r="8" spans="1:46" ht="15.75" customHeight="1" thickBot="1">
      <c r="A8" s="201"/>
      <c r="C8" s="198" t="s">
        <v>75</v>
      </c>
      <c r="D8" s="199"/>
      <c r="E8" s="199"/>
      <c r="F8" s="199"/>
      <c r="G8" s="199"/>
      <c r="H8" s="199"/>
      <c r="I8" s="199"/>
      <c r="J8" s="200"/>
      <c r="L8" s="198" t="s">
        <v>75</v>
      </c>
      <c r="M8" s="199"/>
      <c r="N8" s="199"/>
      <c r="O8" s="199"/>
      <c r="P8" s="199"/>
      <c r="Q8" s="199"/>
      <c r="R8" s="199"/>
      <c r="S8" s="200"/>
      <c r="U8" s="198" t="s">
        <v>75</v>
      </c>
      <c r="V8" s="199"/>
      <c r="W8" s="199"/>
      <c r="X8" s="199"/>
      <c r="Y8" s="199"/>
      <c r="Z8" s="199"/>
      <c r="AA8" s="199"/>
      <c r="AB8" s="200"/>
      <c r="AD8" s="198" t="s">
        <v>75</v>
      </c>
      <c r="AE8" s="199"/>
      <c r="AF8" s="199"/>
      <c r="AG8" s="199"/>
      <c r="AH8" s="199"/>
      <c r="AI8" s="199"/>
      <c r="AJ8" s="199"/>
      <c r="AK8" s="200"/>
      <c r="AM8" s="198" t="s">
        <v>75</v>
      </c>
      <c r="AN8" s="199"/>
      <c r="AO8" s="199"/>
      <c r="AP8" s="199"/>
      <c r="AQ8" s="199"/>
      <c r="AR8" s="199"/>
      <c r="AS8" s="199"/>
      <c r="AT8" s="200"/>
    </row>
    <row r="9" spans="1:46" ht="15.75" customHeight="1" thickTop="1">
      <c r="A9" s="201"/>
      <c r="C9" s="41"/>
      <c r="D9" s="204" t="s">
        <v>189</v>
      </c>
      <c r="E9" s="204"/>
      <c r="F9" s="204" t="s">
        <v>190</v>
      </c>
      <c r="G9" s="204"/>
      <c r="H9" s="42"/>
      <c r="I9" s="42"/>
      <c r="J9" s="43"/>
      <c r="L9" s="41"/>
      <c r="M9" s="204" t="s">
        <v>189</v>
      </c>
      <c r="N9" s="204"/>
      <c r="O9" s="204" t="s">
        <v>190</v>
      </c>
      <c r="P9" s="204"/>
      <c r="Q9" s="42"/>
      <c r="R9" s="42"/>
      <c r="S9" s="43"/>
      <c r="U9" s="41"/>
      <c r="V9" s="204" t="s">
        <v>189</v>
      </c>
      <c r="W9" s="204"/>
      <c r="X9" s="204" t="s">
        <v>190</v>
      </c>
      <c r="Y9" s="204"/>
      <c r="Z9" s="42"/>
      <c r="AA9" s="42"/>
      <c r="AB9" s="43"/>
      <c r="AD9" s="41"/>
      <c r="AE9" s="204" t="s">
        <v>189</v>
      </c>
      <c r="AF9" s="204"/>
      <c r="AG9" s="204" t="s">
        <v>190</v>
      </c>
      <c r="AH9" s="204"/>
      <c r="AI9" s="42"/>
      <c r="AJ9" s="42"/>
      <c r="AK9" s="43"/>
      <c r="AM9" s="41"/>
      <c r="AN9" s="204" t="s">
        <v>189</v>
      </c>
      <c r="AO9" s="204"/>
      <c r="AP9" s="204" t="s">
        <v>190</v>
      </c>
      <c r="AQ9" s="204"/>
      <c r="AR9" s="42"/>
      <c r="AS9" s="42"/>
      <c r="AT9" s="43"/>
    </row>
    <row r="10" spans="1:46" ht="15.75" customHeight="1" thickBot="1">
      <c r="A10" s="201"/>
      <c r="C10" s="38" t="s">
        <v>29</v>
      </c>
      <c r="D10" s="44" t="s">
        <v>18</v>
      </c>
      <c r="E10" s="44" t="s">
        <v>19</v>
      </c>
      <c r="F10" s="44" t="s">
        <v>191</v>
      </c>
      <c r="G10" s="44" t="s">
        <v>192</v>
      </c>
      <c r="H10" s="2" t="s">
        <v>193</v>
      </c>
      <c r="I10" s="44" t="s">
        <v>194</v>
      </c>
      <c r="J10" s="3" t="s">
        <v>195</v>
      </c>
      <c r="L10" s="38" t="s">
        <v>29</v>
      </c>
      <c r="M10" s="44" t="s">
        <v>18</v>
      </c>
      <c r="N10" s="44" t="s">
        <v>19</v>
      </c>
      <c r="O10" s="44" t="s">
        <v>191</v>
      </c>
      <c r="P10" s="44" t="s">
        <v>192</v>
      </c>
      <c r="Q10" s="2" t="s">
        <v>193</v>
      </c>
      <c r="R10" s="44" t="s">
        <v>194</v>
      </c>
      <c r="S10" s="3" t="s">
        <v>195</v>
      </c>
      <c r="U10" s="38" t="s">
        <v>29</v>
      </c>
      <c r="V10" s="44" t="s">
        <v>18</v>
      </c>
      <c r="W10" s="44" t="s">
        <v>19</v>
      </c>
      <c r="X10" s="44" t="s">
        <v>191</v>
      </c>
      <c r="Y10" s="44" t="s">
        <v>192</v>
      </c>
      <c r="Z10" s="2" t="s">
        <v>193</v>
      </c>
      <c r="AA10" s="44" t="s">
        <v>194</v>
      </c>
      <c r="AB10" s="3" t="s">
        <v>195</v>
      </c>
      <c r="AD10" s="38" t="s">
        <v>29</v>
      </c>
      <c r="AE10" s="44" t="s">
        <v>18</v>
      </c>
      <c r="AF10" s="44" t="s">
        <v>19</v>
      </c>
      <c r="AG10" s="44" t="s">
        <v>191</v>
      </c>
      <c r="AH10" s="44" t="s">
        <v>192</v>
      </c>
      <c r="AI10" s="2" t="s">
        <v>193</v>
      </c>
      <c r="AJ10" s="44" t="s">
        <v>194</v>
      </c>
      <c r="AK10" s="3" t="s">
        <v>195</v>
      </c>
      <c r="AM10" s="38" t="s">
        <v>29</v>
      </c>
      <c r="AN10" s="44" t="s">
        <v>18</v>
      </c>
      <c r="AO10" s="44" t="s">
        <v>19</v>
      </c>
      <c r="AP10" s="44" t="s">
        <v>191</v>
      </c>
      <c r="AQ10" s="44" t="s">
        <v>192</v>
      </c>
      <c r="AR10" s="2" t="s">
        <v>193</v>
      </c>
      <c r="AS10" s="44" t="s">
        <v>194</v>
      </c>
      <c r="AT10" s="3" t="s">
        <v>195</v>
      </c>
    </row>
    <row r="11" spans="1:46" ht="15.75" customHeight="1" thickTop="1">
      <c r="A11" s="201"/>
      <c r="C11" s="14"/>
      <c r="D11" s="45"/>
      <c r="E11" s="45"/>
      <c r="F11" s="45"/>
      <c r="G11" s="45"/>
      <c r="H11" s="45"/>
      <c r="I11" s="45"/>
      <c r="J11" s="46"/>
      <c r="L11" s="14"/>
      <c r="M11" s="45"/>
      <c r="N11" s="45"/>
      <c r="O11" s="45"/>
      <c r="P11" s="45"/>
      <c r="Q11" s="45"/>
      <c r="R11" s="45"/>
      <c r="S11" s="46"/>
      <c r="U11" s="14"/>
      <c r="V11" s="45"/>
      <c r="W11" s="45"/>
      <c r="X11" s="45"/>
      <c r="Y11" s="45"/>
      <c r="Z11" s="45"/>
      <c r="AA11" s="45"/>
      <c r="AB11" s="46"/>
      <c r="AD11" s="14"/>
      <c r="AE11" s="45"/>
      <c r="AF11" s="45"/>
      <c r="AG11" s="45"/>
      <c r="AH11" s="45"/>
      <c r="AI11" s="45"/>
      <c r="AJ11" s="45"/>
      <c r="AK11" s="46"/>
      <c r="AM11" s="14"/>
      <c r="AN11" s="45"/>
      <c r="AO11" s="45"/>
      <c r="AP11" s="45"/>
      <c r="AQ11" s="45"/>
      <c r="AR11" s="45"/>
      <c r="AS11" s="45"/>
      <c r="AT11" s="46"/>
    </row>
    <row r="12" spans="1:46" ht="15.75" customHeight="1">
      <c r="A12" s="201"/>
      <c r="C12" s="14" t="s">
        <v>143</v>
      </c>
      <c r="D12" s="47">
        <v>0</v>
      </c>
      <c r="E12" s="48">
        <v>0</v>
      </c>
      <c r="F12" s="49">
        <v>0</v>
      </c>
      <c r="G12" s="50">
        <v>0</v>
      </c>
      <c r="H12" s="49">
        <v>0</v>
      </c>
      <c r="I12" s="50">
        <v>0</v>
      </c>
      <c r="J12" s="51">
        <v>0</v>
      </c>
      <c r="L12" s="14" t="s">
        <v>143</v>
      </c>
      <c r="M12" s="47">
        <v>3.2835465999999998</v>
      </c>
      <c r="N12" s="48">
        <v>0</v>
      </c>
      <c r="O12" s="49">
        <v>0</v>
      </c>
      <c r="P12" s="50">
        <v>0.023453735086549948</v>
      </c>
      <c r="Q12" s="49">
        <v>0</v>
      </c>
      <c r="R12" s="50">
        <v>0.016128564281796844</v>
      </c>
      <c r="S12" s="51">
        <v>0</v>
      </c>
      <c r="U12" s="14" t="s">
        <v>143</v>
      </c>
      <c r="V12" s="47">
        <v>9.069179909999999</v>
      </c>
      <c r="W12" s="48">
        <v>0</v>
      </c>
      <c r="X12" s="49">
        <v>0</v>
      </c>
      <c r="Y12" s="50">
        <v>0.04852677238095007</v>
      </c>
      <c r="Z12" s="49">
        <v>0</v>
      </c>
      <c r="AA12" s="50">
        <v>0.029202223207386045</v>
      </c>
      <c r="AB12" s="51">
        <v>0</v>
      </c>
      <c r="AD12" s="14" t="s">
        <v>143</v>
      </c>
      <c r="AE12" s="47">
        <v>11.40983906</v>
      </c>
      <c r="AF12" s="48">
        <v>0</v>
      </c>
      <c r="AG12" s="49">
        <v>0</v>
      </c>
      <c r="AH12" s="50">
        <v>0.026200622136858132</v>
      </c>
      <c r="AI12" s="49">
        <v>0</v>
      </c>
      <c r="AJ12" s="50">
        <v>0.018419573131922558</v>
      </c>
      <c r="AK12" s="51">
        <v>0</v>
      </c>
      <c r="AM12" s="14" t="s">
        <v>143</v>
      </c>
      <c r="AN12" s="47">
        <v>6.147120709999999</v>
      </c>
      <c r="AO12" s="48">
        <v>0</v>
      </c>
      <c r="AP12" s="49">
        <v>0</v>
      </c>
      <c r="AQ12" s="50">
        <v>0.005405733739716724</v>
      </c>
      <c r="AR12" s="49">
        <v>0</v>
      </c>
      <c r="AS12" s="50">
        <v>0.003485884183613436</v>
      </c>
      <c r="AT12" s="51">
        <v>0</v>
      </c>
    </row>
    <row r="13" spans="1:46" ht="15.75" customHeight="1">
      <c r="A13" s="201"/>
      <c r="C13" s="14" t="s">
        <v>21</v>
      </c>
      <c r="D13" s="47">
        <v>541.55234789</v>
      </c>
      <c r="E13" s="48">
        <v>3</v>
      </c>
      <c r="F13" s="49">
        <v>3</v>
      </c>
      <c r="G13" s="50">
        <v>37.98546532872915</v>
      </c>
      <c r="H13" s="49">
        <v>7.897757666090881</v>
      </c>
      <c r="I13" s="50">
        <v>29.342549250898365</v>
      </c>
      <c r="J13" s="51">
        <v>10.224060542074922</v>
      </c>
      <c r="L13" s="14" t="s">
        <v>21</v>
      </c>
      <c r="M13" s="47">
        <v>1674.33316373</v>
      </c>
      <c r="N13" s="48">
        <v>5</v>
      </c>
      <c r="O13" s="49">
        <v>5</v>
      </c>
      <c r="P13" s="50">
        <v>10.0914399232699</v>
      </c>
      <c r="Q13" s="49">
        <v>49.54694313217359</v>
      </c>
      <c r="R13" s="50">
        <v>6.939638266473305</v>
      </c>
      <c r="S13" s="51">
        <v>72.04986496422931</v>
      </c>
      <c r="U13" s="14" t="s">
        <v>21</v>
      </c>
      <c r="V13" s="47">
        <v>1390.4145401</v>
      </c>
      <c r="W13" s="48">
        <v>2</v>
      </c>
      <c r="X13" s="49">
        <v>2</v>
      </c>
      <c r="Y13" s="50">
        <v>3.5651462439079546</v>
      </c>
      <c r="Z13" s="49">
        <v>56.09868047958922</v>
      </c>
      <c r="AA13" s="50">
        <v>2.14541769982716</v>
      </c>
      <c r="AB13" s="51">
        <v>93.22193995887723</v>
      </c>
      <c r="AD13" s="14" t="s">
        <v>21</v>
      </c>
      <c r="AE13" s="47">
        <v>1012.61904381</v>
      </c>
      <c r="AF13" s="48">
        <v>0</v>
      </c>
      <c r="AG13" s="49">
        <v>0</v>
      </c>
      <c r="AH13" s="50">
        <v>1.298396973952728</v>
      </c>
      <c r="AI13" s="49">
        <v>0</v>
      </c>
      <c r="AJ13" s="50">
        <v>0.9127996232709731</v>
      </c>
      <c r="AK13" s="51">
        <v>0</v>
      </c>
      <c r="AM13" s="14" t="s">
        <v>21</v>
      </c>
      <c r="AN13" s="47">
        <v>454.230757</v>
      </c>
      <c r="AO13" s="48">
        <v>0</v>
      </c>
      <c r="AP13" s="49">
        <v>0</v>
      </c>
      <c r="AQ13" s="50">
        <v>0.28591382261532655</v>
      </c>
      <c r="AR13" s="49">
        <v>0</v>
      </c>
      <c r="AS13" s="50">
        <v>0.18437135828733073</v>
      </c>
      <c r="AT13" s="51">
        <v>0</v>
      </c>
    </row>
    <row r="14" spans="1:46" ht="15.75" customHeight="1">
      <c r="A14" s="201"/>
      <c r="C14" s="14" t="s">
        <v>22</v>
      </c>
      <c r="D14" s="47">
        <v>614.10219746</v>
      </c>
      <c r="E14" s="48">
        <v>12</v>
      </c>
      <c r="F14" s="49">
        <v>11</v>
      </c>
      <c r="G14" s="50">
        <v>50.3974371221608</v>
      </c>
      <c r="H14" s="49">
        <v>21.826506719650375</v>
      </c>
      <c r="I14" s="50">
        <v>38.930397931906334</v>
      </c>
      <c r="J14" s="51">
        <v>28.255555001621723</v>
      </c>
      <c r="L14" s="14" t="s">
        <v>22</v>
      </c>
      <c r="M14" s="47">
        <v>8193.46199165</v>
      </c>
      <c r="N14" s="48">
        <v>11</v>
      </c>
      <c r="O14" s="49">
        <v>11</v>
      </c>
      <c r="P14" s="50">
        <v>48.06859578148184</v>
      </c>
      <c r="Q14" s="49">
        <v>22.883963679749698</v>
      </c>
      <c r="R14" s="50">
        <v>33.05560645826251</v>
      </c>
      <c r="S14" s="51">
        <v>33.27725968025755</v>
      </c>
      <c r="U14" s="14" t="s">
        <v>22</v>
      </c>
      <c r="V14" s="47">
        <v>10695.77264433</v>
      </c>
      <c r="W14" s="48">
        <v>5</v>
      </c>
      <c r="X14" s="49">
        <v>5</v>
      </c>
      <c r="Y14" s="50">
        <v>16.707960587060928</v>
      </c>
      <c r="Z14" s="49">
        <v>29.925854648425062</v>
      </c>
      <c r="AA14" s="50">
        <v>10.054441506501231</v>
      </c>
      <c r="AB14" s="51">
        <v>49.729266382095766</v>
      </c>
      <c r="AD14" s="14" t="s">
        <v>22</v>
      </c>
      <c r="AE14" s="47">
        <v>10039.36553141</v>
      </c>
      <c r="AF14" s="48">
        <v>4</v>
      </c>
      <c r="AG14" s="49">
        <v>4</v>
      </c>
      <c r="AH14" s="50">
        <v>8.633856564914012</v>
      </c>
      <c r="AI14" s="49">
        <v>46.32923850339454</v>
      </c>
      <c r="AJ14" s="50">
        <v>6.069777716623097</v>
      </c>
      <c r="AK14" s="51">
        <v>65.90027158729939</v>
      </c>
      <c r="AM14" s="14" t="s">
        <v>22</v>
      </c>
      <c r="AN14" s="47">
        <v>4262.961122930001</v>
      </c>
      <c r="AO14" s="48">
        <v>0</v>
      </c>
      <c r="AP14" s="49">
        <v>0</v>
      </c>
      <c r="AQ14" s="50">
        <v>2.2493120605409724</v>
      </c>
      <c r="AR14" s="49">
        <v>0</v>
      </c>
      <c r="AS14" s="50">
        <v>1.4504675430539435</v>
      </c>
      <c r="AT14" s="51">
        <v>0</v>
      </c>
    </row>
    <row r="15" spans="1:46" ht="15.75" customHeight="1">
      <c r="A15" s="201"/>
      <c r="C15" s="14" t="s">
        <v>23</v>
      </c>
      <c r="D15" s="47">
        <v>335.47429055000003</v>
      </c>
      <c r="E15" s="48">
        <v>21</v>
      </c>
      <c r="F15" s="49">
        <v>19</v>
      </c>
      <c r="G15" s="50">
        <v>35.37442644510053</v>
      </c>
      <c r="H15" s="49">
        <v>53.71111819858653</v>
      </c>
      <c r="I15" s="50">
        <v>27.325605760122215</v>
      </c>
      <c r="J15" s="51">
        <v>69.53185289574719</v>
      </c>
      <c r="L15" s="14" t="s">
        <v>23</v>
      </c>
      <c r="M15" s="47">
        <v>7152.252802429999</v>
      </c>
      <c r="N15" s="48">
        <v>36</v>
      </c>
      <c r="O15" s="49">
        <v>31</v>
      </c>
      <c r="P15" s="50">
        <v>45.44379454651488</v>
      </c>
      <c r="Q15" s="49">
        <v>68.21613447853557</v>
      </c>
      <c r="R15" s="50">
        <v>31.250594365779985</v>
      </c>
      <c r="S15" s="51">
        <v>99.19811328115286</v>
      </c>
      <c r="U15" s="14" t="s">
        <v>23</v>
      </c>
      <c r="V15" s="47">
        <v>25632.648458659998</v>
      </c>
      <c r="W15" s="48">
        <v>27</v>
      </c>
      <c r="X15" s="49">
        <v>26</v>
      </c>
      <c r="Y15" s="50">
        <v>34.04941351799987</v>
      </c>
      <c r="Z15" s="49">
        <v>76.35961185133299</v>
      </c>
      <c r="AA15" s="50">
        <v>20.490103191440667</v>
      </c>
      <c r="AB15" s="51">
        <v>126.89052737841253</v>
      </c>
      <c r="AD15" s="14" t="s">
        <v>23</v>
      </c>
      <c r="AE15" s="47">
        <v>28142.94806402</v>
      </c>
      <c r="AF15" s="48">
        <v>16</v>
      </c>
      <c r="AG15" s="49">
        <v>16</v>
      </c>
      <c r="AH15" s="50">
        <v>22.447686299013707</v>
      </c>
      <c r="AI15" s="49">
        <v>71.27683355367897</v>
      </c>
      <c r="AJ15" s="50">
        <v>15.781182495108546</v>
      </c>
      <c r="AK15" s="51">
        <v>101.38657229874427</v>
      </c>
      <c r="AM15" s="14" t="s">
        <v>23</v>
      </c>
      <c r="AN15" s="47">
        <v>12702.65541573</v>
      </c>
      <c r="AO15" s="48">
        <v>5</v>
      </c>
      <c r="AP15" s="49">
        <v>5</v>
      </c>
      <c r="AQ15" s="50">
        <v>7.245095218848027</v>
      </c>
      <c r="AR15" s="49">
        <v>69.01220548478868</v>
      </c>
      <c r="AS15" s="50">
        <v>4.671995338319998</v>
      </c>
      <c r="AT15" s="51">
        <v>107.0206547294619</v>
      </c>
    </row>
    <row r="16" spans="1:46" ht="15.75" customHeight="1">
      <c r="A16" s="201"/>
      <c r="C16" s="14" t="s">
        <v>24</v>
      </c>
      <c r="D16" s="47">
        <v>805.3696401700001</v>
      </c>
      <c r="E16" s="48">
        <v>56</v>
      </c>
      <c r="F16" s="49">
        <v>39</v>
      </c>
      <c r="G16" s="50">
        <v>80.14724047518973</v>
      </c>
      <c r="H16" s="49">
        <v>48.66044017082882</v>
      </c>
      <c r="I16" s="50">
        <v>61.911163404603464</v>
      </c>
      <c r="J16" s="51">
        <v>62.9934859164674</v>
      </c>
      <c r="L16" s="14" t="s">
        <v>24</v>
      </c>
      <c r="M16" s="47">
        <v>6935.591941679999</v>
      </c>
      <c r="N16" s="48">
        <v>28</v>
      </c>
      <c r="O16" s="49">
        <v>25</v>
      </c>
      <c r="P16" s="50">
        <v>54.27302547960597</v>
      </c>
      <c r="Q16" s="49">
        <v>46.06339849138166</v>
      </c>
      <c r="R16" s="50">
        <v>37.322242149712395</v>
      </c>
      <c r="S16" s="51">
        <v>66.9841857295614</v>
      </c>
      <c r="U16" s="14" t="s">
        <v>24</v>
      </c>
      <c r="V16" s="47">
        <v>33083.08334953</v>
      </c>
      <c r="W16" s="48">
        <v>35</v>
      </c>
      <c r="X16" s="49">
        <v>35</v>
      </c>
      <c r="Y16" s="50">
        <v>52.10444064455793</v>
      </c>
      <c r="Z16" s="49">
        <v>67.17277753495198</v>
      </c>
      <c r="AA16" s="50">
        <v>31.355176352006715</v>
      </c>
      <c r="AB16" s="51">
        <v>111.62431238489914</v>
      </c>
      <c r="AD16" s="14" t="s">
        <v>24</v>
      </c>
      <c r="AE16" s="47">
        <v>40199.37786192</v>
      </c>
      <c r="AF16" s="48">
        <v>36</v>
      </c>
      <c r="AG16" s="49">
        <v>35</v>
      </c>
      <c r="AH16" s="50">
        <v>40.3803926948095</v>
      </c>
      <c r="AI16" s="49">
        <v>86.675729640685</v>
      </c>
      <c r="AJ16" s="50">
        <v>28.388241792604514</v>
      </c>
      <c r="AK16" s="51">
        <v>123.29048151589976</v>
      </c>
      <c r="AM16" s="14" t="s">
        <v>24</v>
      </c>
      <c r="AN16" s="47">
        <v>21921.31874733</v>
      </c>
      <c r="AO16" s="48">
        <v>14</v>
      </c>
      <c r="AP16" s="49">
        <v>14</v>
      </c>
      <c r="AQ16" s="50">
        <v>17.448652957901363</v>
      </c>
      <c r="AR16" s="49">
        <v>80.23542008530984</v>
      </c>
      <c r="AS16" s="50">
        <v>11.251753471397484</v>
      </c>
      <c r="AT16" s="51">
        <v>124.42505104283254</v>
      </c>
    </row>
    <row r="17" spans="1:46" ht="15.75" customHeight="1">
      <c r="A17" s="201"/>
      <c r="C17" s="14" t="s">
        <v>25</v>
      </c>
      <c r="D17" s="47">
        <v>3192.4525365</v>
      </c>
      <c r="E17" s="48">
        <v>349</v>
      </c>
      <c r="F17" s="49">
        <v>187</v>
      </c>
      <c r="G17" s="50">
        <v>257.71760937454746</v>
      </c>
      <c r="H17" s="49">
        <v>72.56003982569473</v>
      </c>
      <c r="I17" s="50">
        <v>199.07855756020152</v>
      </c>
      <c r="J17" s="51">
        <v>93.93276819551551</v>
      </c>
      <c r="L17" s="14" t="s">
        <v>25</v>
      </c>
      <c r="M17" s="47">
        <v>7733.03057478</v>
      </c>
      <c r="N17" s="48">
        <v>58</v>
      </c>
      <c r="O17" s="49">
        <v>50</v>
      </c>
      <c r="P17" s="50">
        <v>79.91173631207936</v>
      </c>
      <c r="Q17" s="49">
        <v>62.56903216911089</v>
      </c>
      <c r="R17" s="50">
        <v>54.95336121189911</v>
      </c>
      <c r="S17" s="51">
        <v>90.98624524021554</v>
      </c>
      <c r="U17" s="14" t="s">
        <v>25</v>
      </c>
      <c r="V17" s="47">
        <v>34587.36088162</v>
      </c>
      <c r="W17" s="48">
        <v>68</v>
      </c>
      <c r="X17" s="49">
        <v>59</v>
      </c>
      <c r="Y17" s="50">
        <v>80.60132288205867</v>
      </c>
      <c r="Z17" s="49">
        <v>73.1997911328736</v>
      </c>
      <c r="AA17" s="50">
        <v>48.503902199283</v>
      </c>
      <c r="AB17" s="51">
        <v>121.63969768368896</v>
      </c>
      <c r="AD17" s="14" t="s">
        <v>25</v>
      </c>
      <c r="AE17" s="47">
        <v>48163.11979037001</v>
      </c>
      <c r="AF17" s="48">
        <v>64</v>
      </c>
      <c r="AG17" s="49">
        <v>56</v>
      </c>
      <c r="AH17" s="50">
        <v>71.77455194703931</v>
      </c>
      <c r="AI17" s="49">
        <v>78.02208231313102</v>
      </c>
      <c r="AJ17" s="50">
        <v>50.45897771792379</v>
      </c>
      <c r="AK17" s="51">
        <v>110.98124165941626</v>
      </c>
      <c r="AM17" s="14" t="s">
        <v>25</v>
      </c>
      <c r="AN17" s="47">
        <v>30868.64364413</v>
      </c>
      <c r="AO17" s="48">
        <v>29</v>
      </c>
      <c r="AP17" s="49">
        <v>25</v>
      </c>
      <c r="AQ17" s="50">
        <v>37.662800591720796</v>
      </c>
      <c r="AR17" s="49">
        <v>66.3784944486991</v>
      </c>
      <c r="AS17" s="50">
        <v>24.28683453805221</v>
      </c>
      <c r="AT17" s="51">
        <v>102.93642821517318</v>
      </c>
    </row>
    <row r="18" spans="1:46" ht="15.75" customHeight="1">
      <c r="A18" s="201"/>
      <c r="C18" s="14" t="s">
        <v>26</v>
      </c>
      <c r="D18" s="47">
        <v>7442.94189363</v>
      </c>
      <c r="E18" s="48">
        <v>877</v>
      </c>
      <c r="F18" s="49">
        <v>415</v>
      </c>
      <c r="G18" s="50">
        <v>508.86411195187907</v>
      </c>
      <c r="H18" s="49">
        <v>81.55418907577523</v>
      </c>
      <c r="I18" s="50">
        <v>393.0811466371529</v>
      </c>
      <c r="J18" s="51">
        <v>105.57616501080375</v>
      </c>
      <c r="L18" s="14" t="s">
        <v>26</v>
      </c>
      <c r="M18" s="47">
        <v>10249.19164793</v>
      </c>
      <c r="N18" s="48">
        <v>110</v>
      </c>
      <c r="O18" s="49">
        <v>80</v>
      </c>
      <c r="P18" s="50">
        <v>122.88383548114179</v>
      </c>
      <c r="Q18" s="49">
        <v>65.10213461906233</v>
      </c>
      <c r="R18" s="50">
        <v>84.50423066677894</v>
      </c>
      <c r="S18" s="51">
        <v>94.66981637340712</v>
      </c>
      <c r="U18" s="14" t="s">
        <v>26</v>
      </c>
      <c r="V18" s="47">
        <v>33258.07690184</v>
      </c>
      <c r="W18" s="48">
        <v>66</v>
      </c>
      <c r="X18" s="49">
        <v>60</v>
      </c>
      <c r="Y18" s="50">
        <v>125.67389864693007</v>
      </c>
      <c r="Z18" s="49">
        <v>47.742610554769854</v>
      </c>
      <c r="AA18" s="50">
        <v>75.62747447573416</v>
      </c>
      <c r="AB18" s="51">
        <v>79.33624706620556</v>
      </c>
      <c r="AD18" s="14" t="s">
        <v>26</v>
      </c>
      <c r="AE18" s="47">
        <v>47795.598372869994</v>
      </c>
      <c r="AF18" s="48">
        <v>99</v>
      </c>
      <c r="AG18" s="49">
        <v>85</v>
      </c>
      <c r="AH18" s="50">
        <v>115.69519886862611</v>
      </c>
      <c r="AI18" s="49">
        <v>73.46890867659856</v>
      </c>
      <c r="AJ18" s="50">
        <v>81.33609062569114</v>
      </c>
      <c r="AK18" s="51">
        <v>104.50465389487451</v>
      </c>
      <c r="AM18" s="14" t="s">
        <v>26</v>
      </c>
      <c r="AN18" s="47">
        <v>28473.70311041</v>
      </c>
      <c r="AO18" s="48">
        <v>57</v>
      </c>
      <c r="AP18" s="49">
        <v>41</v>
      </c>
      <c r="AQ18" s="50">
        <v>58.61402385902692</v>
      </c>
      <c r="AR18" s="49">
        <v>69.949130430986</v>
      </c>
      <c r="AS18" s="50">
        <v>37.79721838812386</v>
      </c>
      <c r="AT18" s="51">
        <v>108.47359077852796</v>
      </c>
    </row>
    <row r="19" spans="1:46" ht="15.75" customHeight="1">
      <c r="A19" s="201"/>
      <c r="C19" s="14" t="s">
        <v>27</v>
      </c>
      <c r="D19" s="47">
        <v>11686.07339758</v>
      </c>
      <c r="E19" s="48">
        <v>1404</v>
      </c>
      <c r="F19" s="49">
        <v>502</v>
      </c>
      <c r="G19" s="50">
        <v>646.2482969820004</v>
      </c>
      <c r="H19" s="49">
        <v>77.679121530278</v>
      </c>
      <c r="I19" s="50">
        <v>499.2060073083211</v>
      </c>
      <c r="J19" s="51">
        <v>100.55968731360905</v>
      </c>
      <c r="L19" s="14" t="s">
        <v>27</v>
      </c>
      <c r="M19" s="47">
        <v>11711.0834158</v>
      </c>
      <c r="N19" s="48">
        <v>192</v>
      </c>
      <c r="O19" s="49">
        <v>123</v>
      </c>
      <c r="P19" s="50">
        <v>167.428883952071</v>
      </c>
      <c r="Q19" s="49">
        <v>73.4640266939906</v>
      </c>
      <c r="R19" s="50">
        <v>115.13677917335552</v>
      </c>
      <c r="S19" s="51">
        <v>106.82946047570536</v>
      </c>
      <c r="U19" s="14" t="s">
        <v>27</v>
      </c>
      <c r="V19" s="47">
        <v>29961.496309809998</v>
      </c>
      <c r="W19" s="48">
        <v>128</v>
      </c>
      <c r="X19" s="49">
        <v>95</v>
      </c>
      <c r="Y19" s="50">
        <v>170.15939687211488</v>
      </c>
      <c r="Z19" s="49">
        <v>55.83000512830817</v>
      </c>
      <c r="AA19" s="50">
        <v>102.39775786621975</v>
      </c>
      <c r="AB19" s="51">
        <v>92.7754688966093</v>
      </c>
      <c r="AD19" s="14" t="s">
        <v>27</v>
      </c>
      <c r="AE19" s="47">
        <v>43734.52094344</v>
      </c>
      <c r="AF19" s="48">
        <v>191</v>
      </c>
      <c r="AG19" s="49">
        <v>141</v>
      </c>
      <c r="AH19" s="50">
        <v>169.85761596211222</v>
      </c>
      <c r="AI19" s="49">
        <v>83.01070234698862</v>
      </c>
      <c r="AJ19" s="50">
        <v>119.41337739559964</v>
      </c>
      <c r="AK19" s="51">
        <v>118.07722306763583</v>
      </c>
      <c r="AM19" s="14" t="s">
        <v>27</v>
      </c>
      <c r="AN19" s="47">
        <v>23514.67860254</v>
      </c>
      <c r="AO19" s="48">
        <v>80</v>
      </c>
      <c r="AP19" s="49">
        <v>67</v>
      </c>
      <c r="AQ19" s="50">
        <v>87.47702136102589</v>
      </c>
      <c r="AR19" s="49">
        <v>76.59154250747142</v>
      </c>
      <c r="AS19" s="50">
        <v>56.4095051429585</v>
      </c>
      <c r="AT19" s="51">
        <v>118.7743090995073</v>
      </c>
    </row>
    <row r="20" spans="1:46" ht="15.75" customHeight="1">
      <c r="A20" s="201"/>
      <c r="C20" s="14" t="s">
        <v>28</v>
      </c>
      <c r="D20" s="47">
        <v>14080.7940924</v>
      </c>
      <c r="E20" s="48">
        <v>1745</v>
      </c>
      <c r="F20" s="49">
        <v>615</v>
      </c>
      <c r="G20" s="50">
        <v>756.9061493072726</v>
      </c>
      <c r="H20" s="49">
        <v>81.25181709289238</v>
      </c>
      <c r="I20" s="50">
        <v>584.6856362599027</v>
      </c>
      <c r="J20" s="51">
        <v>105.18472865761012</v>
      </c>
      <c r="L20" s="14" t="s">
        <v>28</v>
      </c>
      <c r="M20" s="47">
        <v>12571.863098630001</v>
      </c>
      <c r="N20" s="48">
        <v>291</v>
      </c>
      <c r="O20" s="49">
        <v>174</v>
      </c>
      <c r="P20" s="50">
        <v>220.96102185940623</v>
      </c>
      <c r="Q20" s="49">
        <v>78.74692040060951</v>
      </c>
      <c r="R20" s="50">
        <v>151.94953092459377</v>
      </c>
      <c r="S20" s="51">
        <v>114.51170592053289</v>
      </c>
      <c r="U20" s="14" t="s">
        <v>28</v>
      </c>
      <c r="V20" s="47">
        <v>27552.92650406</v>
      </c>
      <c r="W20" s="48">
        <v>190</v>
      </c>
      <c r="X20" s="49">
        <v>141</v>
      </c>
      <c r="Y20" s="50">
        <v>235.30933576602752</v>
      </c>
      <c r="Z20" s="49">
        <v>59.92112448109536</v>
      </c>
      <c r="AA20" s="50">
        <v>141.60339558290545</v>
      </c>
      <c r="AB20" s="51">
        <v>99.5738833942353</v>
      </c>
      <c r="AD20" s="14" t="s">
        <v>28</v>
      </c>
      <c r="AE20" s="47">
        <v>38831.94005242</v>
      </c>
      <c r="AF20" s="48">
        <v>209</v>
      </c>
      <c r="AG20" s="49">
        <v>146</v>
      </c>
      <c r="AH20" s="50">
        <v>227.82227618663364</v>
      </c>
      <c r="AI20" s="49">
        <v>64.08504139445773</v>
      </c>
      <c r="AJ20" s="50">
        <v>160.16371883770736</v>
      </c>
      <c r="AK20" s="51">
        <v>91.156724543803</v>
      </c>
      <c r="AM20" s="14" t="s">
        <v>28</v>
      </c>
      <c r="AN20" s="47">
        <v>18226.87550619</v>
      </c>
      <c r="AO20" s="48">
        <v>81</v>
      </c>
      <c r="AP20" s="49">
        <v>63</v>
      </c>
      <c r="AQ20" s="50">
        <v>106.19764113877508</v>
      </c>
      <c r="AR20" s="49">
        <v>59.323351558886294</v>
      </c>
      <c r="AS20" s="50">
        <v>68.48148566083663</v>
      </c>
      <c r="AT20" s="51">
        <v>91.99566772253688</v>
      </c>
    </row>
    <row r="21" spans="1:46" ht="15.75" customHeight="1">
      <c r="A21" s="201"/>
      <c r="C21" s="14" t="s">
        <v>144</v>
      </c>
      <c r="D21" s="47">
        <v>5057.7441801800005</v>
      </c>
      <c r="E21" s="48">
        <v>701</v>
      </c>
      <c r="F21" s="49">
        <v>298</v>
      </c>
      <c r="G21" s="50">
        <v>330.67906812636306</v>
      </c>
      <c r="H21" s="49">
        <v>90.11758793457246</v>
      </c>
      <c r="I21" s="50">
        <v>255.43893588689147</v>
      </c>
      <c r="J21" s="51">
        <v>116.66193290593513</v>
      </c>
      <c r="L21" s="14" t="s">
        <v>144</v>
      </c>
      <c r="M21" s="47">
        <v>4450.83259154</v>
      </c>
      <c r="N21" s="48">
        <v>139</v>
      </c>
      <c r="O21" s="49">
        <v>87</v>
      </c>
      <c r="P21" s="50">
        <v>103.06004070336236</v>
      </c>
      <c r="Q21" s="49">
        <v>84.41681121630064</v>
      </c>
      <c r="R21" s="50">
        <v>70.87188821886241</v>
      </c>
      <c r="S21" s="51">
        <v>122.75671240948414</v>
      </c>
      <c r="U21" s="14" t="s">
        <v>144</v>
      </c>
      <c r="V21" s="47">
        <v>7562.16605144</v>
      </c>
      <c r="W21" s="48">
        <v>80</v>
      </c>
      <c r="X21" s="49">
        <v>65</v>
      </c>
      <c r="Y21" s="50">
        <v>92.71418985681888</v>
      </c>
      <c r="Z21" s="49">
        <v>70.1079307281672</v>
      </c>
      <c r="AA21" s="50">
        <v>55.793128902874386</v>
      </c>
      <c r="AB21" s="51">
        <v>116.5018009890664</v>
      </c>
      <c r="AD21" s="14" t="s">
        <v>144</v>
      </c>
      <c r="AE21" s="47">
        <v>11253.15946838</v>
      </c>
      <c r="AF21" s="48">
        <v>64</v>
      </c>
      <c r="AG21" s="49">
        <v>44</v>
      </c>
      <c r="AH21" s="50">
        <v>91.68640021475785</v>
      </c>
      <c r="AI21" s="49">
        <v>47.989669020638196</v>
      </c>
      <c r="AJ21" s="50">
        <v>64.45741422233911</v>
      </c>
      <c r="AK21" s="51">
        <v>68.26212396331414</v>
      </c>
      <c r="AM21" s="14" t="s">
        <v>144</v>
      </c>
      <c r="AN21" s="47">
        <v>4158.28356073</v>
      </c>
      <c r="AO21" s="48">
        <v>14</v>
      </c>
      <c r="AP21" s="49">
        <v>12</v>
      </c>
      <c r="AQ21" s="50">
        <v>34.834307845683995</v>
      </c>
      <c r="AR21" s="49">
        <v>34.44879701115351</v>
      </c>
      <c r="AS21" s="50">
        <v>22.462882674786428</v>
      </c>
      <c r="AT21" s="51">
        <v>53.421460521046384</v>
      </c>
    </row>
    <row r="22" spans="1:46" ht="15.75" customHeight="1">
      <c r="A22" s="201"/>
      <c r="C22" s="14"/>
      <c r="D22" s="52"/>
      <c r="E22" s="53"/>
      <c r="F22" s="54"/>
      <c r="G22" s="55"/>
      <c r="H22" s="54"/>
      <c r="I22" s="55"/>
      <c r="J22" s="56"/>
      <c r="L22" s="14"/>
      <c r="M22" s="52"/>
      <c r="N22" s="53"/>
      <c r="O22" s="54"/>
      <c r="P22" s="55"/>
      <c r="Q22" s="54"/>
      <c r="R22" s="55"/>
      <c r="S22" s="56"/>
      <c r="U22" s="14"/>
      <c r="V22" s="52"/>
      <c r="W22" s="53"/>
      <c r="X22" s="54"/>
      <c r="Y22" s="55"/>
      <c r="Z22" s="54"/>
      <c r="AA22" s="55"/>
      <c r="AB22" s="56"/>
      <c r="AD22" s="14"/>
      <c r="AE22" s="52"/>
      <c r="AF22" s="53"/>
      <c r="AG22" s="54"/>
      <c r="AH22" s="55"/>
      <c r="AI22" s="54"/>
      <c r="AJ22" s="55"/>
      <c r="AK22" s="56"/>
      <c r="AM22" s="14"/>
      <c r="AN22" s="52"/>
      <c r="AO22" s="53"/>
      <c r="AP22" s="54"/>
      <c r="AQ22" s="55"/>
      <c r="AR22" s="54"/>
      <c r="AS22" s="55"/>
      <c r="AT22" s="56"/>
    </row>
    <row r="23" spans="1:46" ht="15.75" customHeight="1">
      <c r="A23" s="201"/>
      <c r="C23" s="14" t="s">
        <v>30</v>
      </c>
      <c r="D23" s="47">
        <v>43756.50457636001</v>
      </c>
      <c r="E23" s="48">
        <v>5168</v>
      </c>
      <c r="F23" s="49">
        <v>2089</v>
      </c>
      <c r="G23" s="50">
        <v>2704.3198051132426</v>
      </c>
      <c r="H23" s="49">
        <v>77.2467810963106</v>
      </c>
      <c r="I23" s="50">
        <v>2089</v>
      </c>
      <c r="J23" s="51">
        <v>100</v>
      </c>
      <c r="L23" s="14" t="s">
        <v>30</v>
      </c>
      <c r="M23" s="47">
        <v>70674.92477477</v>
      </c>
      <c r="N23" s="48">
        <v>870</v>
      </c>
      <c r="O23" s="49">
        <v>586</v>
      </c>
      <c r="P23" s="50">
        <v>852.1458277740202</v>
      </c>
      <c r="Q23" s="49">
        <v>68.76757250936173</v>
      </c>
      <c r="R23" s="50">
        <v>585.9999999999998</v>
      </c>
      <c r="S23" s="51">
        <v>100.00000000000004</v>
      </c>
      <c r="U23" s="14" t="s">
        <v>30</v>
      </c>
      <c r="V23" s="47">
        <v>203733.01482130002</v>
      </c>
      <c r="W23" s="48">
        <v>601</v>
      </c>
      <c r="X23" s="49">
        <v>488</v>
      </c>
      <c r="Y23" s="50">
        <v>810.9336317898577</v>
      </c>
      <c r="Z23" s="49">
        <v>60.177551018929556</v>
      </c>
      <c r="AA23" s="50">
        <v>487.99999999999983</v>
      </c>
      <c r="AB23" s="51">
        <v>100.00000000000003</v>
      </c>
      <c r="AD23" s="14" t="s">
        <v>30</v>
      </c>
      <c r="AE23" s="47">
        <v>269184.0589677</v>
      </c>
      <c r="AF23" s="48">
        <v>683</v>
      </c>
      <c r="AG23" s="49">
        <v>527</v>
      </c>
      <c r="AH23" s="50">
        <v>749.6225763339958</v>
      </c>
      <c r="AI23" s="49">
        <v>70.30204487400526</v>
      </c>
      <c r="AJ23" s="50">
        <v>527.0000000000002</v>
      </c>
      <c r="AK23" s="51">
        <v>99.99999999999996</v>
      </c>
      <c r="AM23" s="14" t="s">
        <v>30</v>
      </c>
      <c r="AN23" s="47">
        <v>144589.4975877</v>
      </c>
      <c r="AO23" s="48">
        <v>280</v>
      </c>
      <c r="AP23" s="49">
        <v>227</v>
      </c>
      <c r="AQ23" s="50">
        <v>352.0201745898781</v>
      </c>
      <c r="AR23" s="49">
        <v>64.4849404624229</v>
      </c>
      <c r="AS23" s="50">
        <v>226.99999999999997</v>
      </c>
      <c r="AT23" s="51">
        <v>100.00000000000001</v>
      </c>
    </row>
    <row r="24" spans="1:46" ht="15.75" customHeight="1" thickBot="1">
      <c r="A24" s="202"/>
      <c r="C24" s="38"/>
      <c r="D24" s="65"/>
      <c r="E24" s="66"/>
      <c r="F24" s="64"/>
      <c r="G24" s="67"/>
      <c r="H24" s="64"/>
      <c r="I24" s="67"/>
      <c r="J24" s="68"/>
      <c r="L24" s="38"/>
      <c r="M24" s="65"/>
      <c r="N24" s="66"/>
      <c r="O24" s="64"/>
      <c r="P24" s="67"/>
      <c r="Q24" s="64"/>
      <c r="R24" s="67"/>
      <c r="S24" s="68"/>
      <c r="U24" s="38"/>
      <c r="V24" s="65"/>
      <c r="W24" s="66"/>
      <c r="X24" s="64"/>
      <c r="Y24" s="67"/>
      <c r="Z24" s="64"/>
      <c r="AA24" s="67"/>
      <c r="AB24" s="68"/>
      <c r="AD24" s="38"/>
      <c r="AE24" s="65"/>
      <c r="AF24" s="66"/>
      <c r="AG24" s="64"/>
      <c r="AH24" s="67"/>
      <c r="AI24" s="64"/>
      <c r="AJ24" s="67"/>
      <c r="AK24" s="68"/>
      <c r="AM24" s="38"/>
      <c r="AN24" s="65"/>
      <c r="AO24" s="66"/>
      <c r="AP24" s="64"/>
      <c r="AQ24" s="67"/>
      <c r="AR24" s="64"/>
      <c r="AS24" s="67"/>
      <c r="AT24" s="68"/>
    </row>
    <row r="25" spans="1:46" ht="17.25" thickBot="1" thickTop="1">
      <c r="A25" s="96"/>
      <c r="B25" s="58"/>
      <c r="C25" s="63"/>
      <c r="D25" s="47"/>
      <c r="E25" s="48"/>
      <c r="F25" s="49"/>
      <c r="G25" s="50"/>
      <c r="H25" s="49"/>
      <c r="I25" s="50"/>
      <c r="J25" s="64"/>
      <c r="L25" s="63"/>
      <c r="M25" s="47"/>
      <c r="N25" s="48"/>
      <c r="O25" s="49"/>
      <c r="P25" s="50"/>
      <c r="Q25" s="49"/>
      <c r="R25" s="50"/>
      <c r="S25" s="64"/>
      <c r="U25" s="63"/>
      <c r="V25" s="47"/>
      <c r="W25" s="48"/>
      <c r="X25" s="49"/>
      <c r="Y25" s="50"/>
      <c r="Z25" s="49"/>
      <c r="AA25" s="50"/>
      <c r="AB25" s="64"/>
      <c r="AD25" s="63"/>
      <c r="AE25" s="47"/>
      <c r="AF25" s="48"/>
      <c r="AG25" s="49"/>
      <c r="AH25" s="50"/>
      <c r="AI25" s="49"/>
      <c r="AJ25" s="50"/>
      <c r="AK25" s="64"/>
      <c r="AM25" s="63"/>
      <c r="AN25" s="47"/>
      <c r="AO25" s="48"/>
      <c r="AP25" s="49"/>
      <c r="AQ25" s="50"/>
      <c r="AR25" s="49"/>
      <c r="AS25" s="50"/>
      <c r="AT25" s="64"/>
    </row>
    <row r="26" spans="1:46" s="90" customFormat="1" ht="16.5" customHeight="1" thickTop="1">
      <c r="A26" s="203" t="s">
        <v>166</v>
      </c>
      <c r="C26" s="192" t="s">
        <v>81</v>
      </c>
      <c r="D26" s="193"/>
      <c r="E26" s="193"/>
      <c r="F26" s="193"/>
      <c r="G26" s="193"/>
      <c r="H26" s="193"/>
      <c r="I26" s="193"/>
      <c r="J26" s="194"/>
      <c r="L26" s="192" t="s">
        <v>82</v>
      </c>
      <c r="M26" s="193"/>
      <c r="N26" s="193"/>
      <c r="O26" s="193"/>
      <c r="P26" s="193"/>
      <c r="Q26" s="193"/>
      <c r="R26" s="193"/>
      <c r="S26" s="194"/>
      <c r="U26" s="192" t="s">
        <v>83</v>
      </c>
      <c r="V26" s="193"/>
      <c r="W26" s="193"/>
      <c r="X26" s="193"/>
      <c r="Y26" s="193"/>
      <c r="Z26" s="193"/>
      <c r="AA26" s="193"/>
      <c r="AB26" s="194"/>
      <c r="AD26" s="192" t="s">
        <v>84</v>
      </c>
      <c r="AE26" s="193"/>
      <c r="AF26" s="193"/>
      <c r="AG26" s="193"/>
      <c r="AH26" s="193"/>
      <c r="AI26" s="193"/>
      <c r="AJ26" s="193"/>
      <c r="AK26" s="194"/>
      <c r="AM26" s="192" t="s">
        <v>85</v>
      </c>
      <c r="AN26" s="193"/>
      <c r="AO26" s="193"/>
      <c r="AP26" s="193"/>
      <c r="AQ26" s="193"/>
      <c r="AR26" s="193"/>
      <c r="AS26" s="193"/>
      <c r="AT26" s="194"/>
    </row>
    <row r="27" spans="1:46" ht="15.75" customHeight="1">
      <c r="A27" s="201"/>
      <c r="C27" s="195" t="str">
        <f>"Comparison of actual Claim Inceptions with those expected using "&amp;Comparison_Basis</f>
        <v>Comparison of actual Claim Inceptions with those expected using IPM 1991-98</v>
      </c>
      <c r="D27" s="196"/>
      <c r="E27" s="196"/>
      <c r="F27" s="196"/>
      <c r="G27" s="196"/>
      <c r="H27" s="196"/>
      <c r="I27" s="196"/>
      <c r="J27" s="197"/>
      <c r="L27" s="195" t="str">
        <f>"Comparison of actual Claim Inceptions with those expected using "&amp;Comparison_Basis</f>
        <v>Comparison of actual Claim Inceptions with those expected using IPM 1991-98</v>
      </c>
      <c r="M27" s="196"/>
      <c r="N27" s="196"/>
      <c r="O27" s="196"/>
      <c r="P27" s="196"/>
      <c r="Q27" s="196"/>
      <c r="R27" s="196"/>
      <c r="S27" s="197"/>
      <c r="U27" s="195" t="str">
        <f>"Comparison of actual Claim Inceptions with those expected using "&amp;Comparison_Basis</f>
        <v>Comparison of actual Claim Inceptions with those expected using IPM 1991-98</v>
      </c>
      <c r="V27" s="196"/>
      <c r="W27" s="196"/>
      <c r="X27" s="196"/>
      <c r="Y27" s="196"/>
      <c r="Z27" s="196"/>
      <c r="AA27" s="196"/>
      <c r="AB27" s="197"/>
      <c r="AD27" s="195" t="str">
        <f>"Comparison of actual Claim Inceptions with those expected using "&amp;Comparison_Basis</f>
        <v>Comparison of actual Claim Inceptions with those expected using IPM 1991-98</v>
      </c>
      <c r="AE27" s="196"/>
      <c r="AF27" s="196"/>
      <c r="AG27" s="196"/>
      <c r="AH27" s="196"/>
      <c r="AI27" s="196"/>
      <c r="AJ27" s="196"/>
      <c r="AK27" s="197"/>
      <c r="AM27" s="195" t="str">
        <f>"Comparison of actual Claim Inceptions with those expected using "&amp;Comparison_Basis</f>
        <v>Comparison of actual Claim Inceptions with those expected using IPM 1991-98</v>
      </c>
      <c r="AN27" s="196"/>
      <c r="AO27" s="196"/>
      <c r="AP27" s="196"/>
      <c r="AQ27" s="196"/>
      <c r="AR27" s="196"/>
      <c r="AS27" s="196"/>
      <c r="AT27" s="197"/>
    </row>
    <row r="28" spans="1:46" ht="15.75" customHeight="1">
      <c r="A28" s="201"/>
      <c r="C28" s="195" t="str">
        <f>Investigation&amp;", "&amp;Data_Subset&amp;" business"</f>
        <v>Individual Income Protection, Standard* business</v>
      </c>
      <c r="D28" s="196"/>
      <c r="E28" s="196"/>
      <c r="F28" s="196"/>
      <c r="G28" s="196"/>
      <c r="H28" s="196"/>
      <c r="I28" s="196"/>
      <c r="J28" s="197"/>
      <c r="L28" s="195" t="str">
        <f>Investigation&amp;", "&amp;Data_Subset&amp;" business"</f>
        <v>Individual Income Protection, Standard* business</v>
      </c>
      <c r="M28" s="196"/>
      <c r="N28" s="196"/>
      <c r="O28" s="196"/>
      <c r="P28" s="196"/>
      <c r="Q28" s="196"/>
      <c r="R28" s="196"/>
      <c r="S28" s="197"/>
      <c r="U28" s="195" t="str">
        <f>Investigation&amp;", "&amp;Data_Subset&amp;" business"</f>
        <v>Individual Income Protection, Standard* business</v>
      </c>
      <c r="V28" s="196"/>
      <c r="W28" s="196"/>
      <c r="X28" s="196"/>
      <c r="Y28" s="196"/>
      <c r="Z28" s="196"/>
      <c r="AA28" s="196"/>
      <c r="AB28" s="197"/>
      <c r="AD28" s="195" t="str">
        <f>Investigation&amp;", "&amp;Data_Subset&amp;" business"</f>
        <v>Individual Income Protection, Standard* business</v>
      </c>
      <c r="AE28" s="196"/>
      <c r="AF28" s="196"/>
      <c r="AG28" s="196"/>
      <c r="AH28" s="196"/>
      <c r="AI28" s="196"/>
      <c r="AJ28" s="196"/>
      <c r="AK28" s="197"/>
      <c r="AM28" s="195" t="str">
        <f>Investigation&amp;", "&amp;Data_Subset&amp;" business"</f>
        <v>Individual Income Protection, Standard* business</v>
      </c>
      <c r="AN28" s="196"/>
      <c r="AO28" s="196"/>
      <c r="AP28" s="196"/>
      <c r="AQ28" s="196"/>
      <c r="AR28" s="196"/>
      <c r="AS28" s="196"/>
      <c r="AT28" s="197"/>
    </row>
    <row r="29" spans="1:46" ht="15.75" customHeight="1">
      <c r="A29" s="201"/>
      <c r="C29" s="195" t="str">
        <f>Office&amp;" experience for "&amp;Period</f>
        <v>All Offices experience for 2003-2006</v>
      </c>
      <c r="D29" s="196"/>
      <c r="E29" s="196"/>
      <c r="F29" s="196"/>
      <c r="G29" s="196"/>
      <c r="H29" s="196"/>
      <c r="I29" s="196"/>
      <c r="J29" s="197"/>
      <c r="L29" s="195" t="str">
        <f>Office&amp;" experience for "&amp;Period</f>
        <v>All Offices experience for 2003-2006</v>
      </c>
      <c r="M29" s="196"/>
      <c r="N29" s="196"/>
      <c r="O29" s="196"/>
      <c r="P29" s="196"/>
      <c r="Q29" s="196"/>
      <c r="R29" s="196"/>
      <c r="S29" s="197"/>
      <c r="U29" s="195" t="str">
        <f>Office&amp;" experience for "&amp;Period</f>
        <v>All Offices experience for 2003-2006</v>
      </c>
      <c r="V29" s="196"/>
      <c r="W29" s="196"/>
      <c r="X29" s="196"/>
      <c r="Y29" s="196"/>
      <c r="Z29" s="196"/>
      <c r="AA29" s="196"/>
      <c r="AB29" s="197"/>
      <c r="AD29" s="195" t="str">
        <f>Office&amp;" experience for "&amp;Period</f>
        <v>All Offices experience for 2003-2006</v>
      </c>
      <c r="AE29" s="196"/>
      <c r="AF29" s="196"/>
      <c r="AG29" s="196"/>
      <c r="AH29" s="196"/>
      <c r="AI29" s="196"/>
      <c r="AJ29" s="196"/>
      <c r="AK29" s="197"/>
      <c r="AM29" s="195" t="str">
        <f>Office&amp;" experience for "&amp;Period</f>
        <v>All Offices experience for 2003-2006</v>
      </c>
      <c r="AN29" s="196"/>
      <c r="AO29" s="196"/>
      <c r="AP29" s="196"/>
      <c r="AQ29" s="196"/>
      <c r="AR29" s="196"/>
      <c r="AS29" s="196"/>
      <c r="AT29" s="197"/>
    </row>
    <row r="30" spans="1:46" ht="15.75" customHeight="1">
      <c r="A30" s="201"/>
      <c r="C30" s="195" t="str">
        <f>$A$2&amp;", "&amp;$A26&amp;", "&amp;C$1</f>
        <v>Males, CMI Occupation Class 2, Deferred Period 1 week</v>
      </c>
      <c r="D30" s="196"/>
      <c r="E30" s="196"/>
      <c r="F30" s="196"/>
      <c r="G30" s="196"/>
      <c r="H30" s="196"/>
      <c r="I30" s="196"/>
      <c r="J30" s="197"/>
      <c r="L30" s="195" t="str">
        <f>$A$2&amp;", "&amp;$A26&amp;", "&amp;L$1</f>
        <v>Males, CMI Occupation Class 2, Deferred Period 4 weeks</v>
      </c>
      <c r="M30" s="196"/>
      <c r="N30" s="196"/>
      <c r="O30" s="196"/>
      <c r="P30" s="196"/>
      <c r="Q30" s="196"/>
      <c r="R30" s="196"/>
      <c r="S30" s="197"/>
      <c r="U30" s="195" t="str">
        <f>$A$2&amp;", "&amp;$A26&amp;", "&amp;U$1</f>
        <v>Males, CMI Occupation Class 2, Deferred Period 13 weeks</v>
      </c>
      <c r="V30" s="196"/>
      <c r="W30" s="196"/>
      <c r="X30" s="196"/>
      <c r="Y30" s="196"/>
      <c r="Z30" s="196"/>
      <c r="AA30" s="196"/>
      <c r="AB30" s="197"/>
      <c r="AD30" s="195" t="str">
        <f>$A$2&amp;", "&amp;$A26&amp;", "&amp;AD$1</f>
        <v>Males, CMI Occupation Class 2, Deferred Period 26 weeks</v>
      </c>
      <c r="AE30" s="196"/>
      <c r="AF30" s="196"/>
      <c r="AG30" s="196"/>
      <c r="AH30" s="196"/>
      <c r="AI30" s="196"/>
      <c r="AJ30" s="196"/>
      <c r="AK30" s="197"/>
      <c r="AM30" s="195" t="str">
        <f>$A$2&amp;", "&amp;$A26&amp;", "&amp;AM$1</f>
        <v>Males, CMI Occupation Class 2, Deferred Period 52 weeks</v>
      </c>
      <c r="AN30" s="196"/>
      <c r="AO30" s="196"/>
      <c r="AP30" s="196"/>
      <c r="AQ30" s="196"/>
      <c r="AR30" s="196"/>
      <c r="AS30" s="196"/>
      <c r="AT30" s="197"/>
    </row>
    <row r="31" spans="1:46" ht="16.5" customHeight="1" thickBot="1">
      <c r="A31" s="201"/>
      <c r="C31" s="198" t="s">
        <v>75</v>
      </c>
      <c r="D31" s="199"/>
      <c r="E31" s="199"/>
      <c r="F31" s="199"/>
      <c r="G31" s="199"/>
      <c r="H31" s="199"/>
      <c r="I31" s="199"/>
      <c r="J31" s="200"/>
      <c r="L31" s="198" t="s">
        <v>75</v>
      </c>
      <c r="M31" s="199"/>
      <c r="N31" s="199"/>
      <c r="O31" s="199"/>
      <c r="P31" s="199"/>
      <c r="Q31" s="199"/>
      <c r="R31" s="199"/>
      <c r="S31" s="200"/>
      <c r="U31" s="198" t="s">
        <v>75</v>
      </c>
      <c r="V31" s="199"/>
      <c r="W31" s="199"/>
      <c r="X31" s="199"/>
      <c r="Y31" s="199"/>
      <c r="Z31" s="199"/>
      <c r="AA31" s="199"/>
      <c r="AB31" s="200"/>
      <c r="AD31" s="198" t="s">
        <v>75</v>
      </c>
      <c r="AE31" s="199"/>
      <c r="AF31" s="199"/>
      <c r="AG31" s="199"/>
      <c r="AH31" s="199"/>
      <c r="AI31" s="199"/>
      <c r="AJ31" s="199"/>
      <c r="AK31" s="200"/>
      <c r="AM31" s="198" t="s">
        <v>75</v>
      </c>
      <c r="AN31" s="199"/>
      <c r="AO31" s="199"/>
      <c r="AP31" s="199"/>
      <c r="AQ31" s="199"/>
      <c r="AR31" s="199"/>
      <c r="AS31" s="199"/>
      <c r="AT31" s="200"/>
    </row>
    <row r="32" spans="1:46" ht="16.5" customHeight="1" thickTop="1">
      <c r="A32" s="201"/>
      <c r="C32" s="41"/>
      <c r="D32" s="204" t="s">
        <v>189</v>
      </c>
      <c r="E32" s="204"/>
      <c r="F32" s="204" t="s">
        <v>190</v>
      </c>
      <c r="G32" s="204"/>
      <c r="H32" s="42"/>
      <c r="I32" s="42"/>
      <c r="J32" s="43"/>
      <c r="L32" s="41"/>
      <c r="M32" s="204" t="s">
        <v>189</v>
      </c>
      <c r="N32" s="204"/>
      <c r="O32" s="204" t="s">
        <v>190</v>
      </c>
      <c r="P32" s="204"/>
      <c r="Q32" s="42"/>
      <c r="R32" s="42"/>
      <c r="S32" s="43"/>
      <c r="U32" s="41"/>
      <c r="V32" s="204" t="s">
        <v>189</v>
      </c>
      <c r="W32" s="204"/>
      <c r="X32" s="204" t="s">
        <v>190</v>
      </c>
      <c r="Y32" s="204"/>
      <c r="Z32" s="42"/>
      <c r="AA32" s="42"/>
      <c r="AB32" s="43"/>
      <c r="AD32" s="41"/>
      <c r="AE32" s="204" t="s">
        <v>189</v>
      </c>
      <c r="AF32" s="204"/>
      <c r="AG32" s="204" t="s">
        <v>190</v>
      </c>
      <c r="AH32" s="204"/>
      <c r="AI32" s="42"/>
      <c r="AJ32" s="42"/>
      <c r="AK32" s="43"/>
      <c r="AM32" s="41"/>
      <c r="AN32" s="204" t="s">
        <v>189</v>
      </c>
      <c r="AO32" s="204"/>
      <c r="AP32" s="204" t="s">
        <v>190</v>
      </c>
      <c r="AQ32" s="204"/>
      <c r="AR32" s="42"/>
      <c r="AS32" s="42"/>
      <c r="AT32" s="43"/>
    </row>
    <row r="33" spans="1:46" ht="16.5" customHeight="1" thickBot="1">
      <c r="A33" s="201"/>
      <c r="C33" s="38" t="s">
        <v>29</v>
      </c>
      <c r="D33" s="44" t="s">
        <v>18</v>
      </c>
      <c r="E33" s="44" t="s">
        <v>19</v>
      </c>
      <c r="F33" s="44" t="s">
        <v>191</v>
      </c>
      <c r="G33" s="44" t="s">
        <v>192</v>
      </c>
      <c r="H33" s="2" t="s">
        <v>193</v>
      </c>
      <c r="I33" s="44" t="s">
        <v>194</v>
      </c>
      <c r="J33" s="3" t="s">
        <v>195</v>
      </c>
      <c r="L33" s="38" t="s">
        <v>29</v>
      </c>
      <c r="M33" s="44" t="s">
        <v>18</v>
      </c>
      <c r="N33" s="44" t="s">
        <v>19</v>
      </c>
      <c r="O33" s="44" t="s">
        <v>191</v>
      </c>
      <c r="P33" s="44" t="s">
        <v>192</v>
      </c>
      <c r="Q33" s="2" t="s">
        <v>193</v>
      </c>
      <c r="R33" s="44" t="s">
        <v>194</v>
      </c>
      <c r="S33" s="3" t="s">
        <v>195</v>
      </c>
      <c r="U33" s="38" t="s">
        <v>29</v>
      </c>
      <c r="V33" s="44" t="s">
        <v>18</v>
      </c>
      <c r="W33" s="44" t="s">
        <v>19</v>
      </c>
      <c r="X33" s="44" t="s">
        <v>191</v>
      </c>
      <c r="Y33" s="44" t="s">
        <v>192</v>
      </c>
      <c r="Z33" s="2" t="s">
        <v>193</v>
      </c>
      <c r="AA33" s="44" t="s">
        <v>194</v>
      </c>
      <c r="AB33" s="3" t="s">
        <v>195</v>
      </c>
      <c r="AD33" s="38" t="s">
        <v>29</v>
      </c>
      <c r="AE33" s="44" t="s">
        <v>18</v>
      </c>
      <c r="AF33" s="44" t="s">
        <v>19</v>
      </c>
      <c r="AG33" s="44" t="s">
        <v>191</v>
      </c>
      <c r="AH33" s="44" t="s">
        <v>192</v>
      </c>
      <c r="AI33" s="2" t="s">
        <v>193</v>
      </c>
      <c r="AJ33" s="44" t="s">
        <v>194</v>
      </c>
      <c r="AK33" s="3" t="s">
        <v>195</v>
      </c>
      <c r="AM33" s="38" t="s">
        <v>29</v>
      </c>
      <c r="AN33" s="44" t="s">
        <v>18</v>
      </c>
      <c r="AO33" s="44" t="s">
        <v>19</v>
      </c>
      <c r="AP33" s="44" t="s">
        <v>191</v>
      </c>
      <c r="AQ33" s="44" t="s">
        <v>192</v>
      </c>
      <c r="AR33" s="2" t="s">
        <v>193</v>
      </c>
      <c r="AS33" s="44" t="s">
        <v>194</v>
      </c>
      <c r="AT33" s="3" t="s">
        <v>195</v>
      </c>
    </row>
    <row r="34" spans="1:46" ht="16.5" customHeight="1" thickTop="1">
      <c r="A34" s="201"/>
      <c r="C34" s="14"/>
      <c r="D34" s="45"/>
      <c r="E34" s="45"/>
      <c r="F34" s="45"/>
      <c r="G34" s="45"/>
      <c r="H34" s="45"/>
      <c r="I34" s="45"/>
      <c r="J34" s="46"/>
      <c r="L34" s="14"/>
      <c r="M34" s="45"/>
      <c r="N34" s="45"/>
      <c r="O34" s="45"/>
      <c r="P34" s="45"/>
      <c r="Q34" s="45"/>
      <c r="R34" s="45"/>
      <c r="S34" s="46"/>
      <c r="U34" s="14"/>
      <c r="V34" s="45"/>
      <c r="W34" s="45"/>
      <c r="X34" s="45"/>
      <c r="Y34" s="45"/>
      <c r="Z34" s="45"/>
      <c r="AA34" s="45"/>
      <c r="AB34" s="46"/>
      <c r="AD34" s="14"/>
      <c r="AE34" s="45"/>
      <c r="AF34" s="45"/>
      <c r="AG34" s="45"/>
      <c r="AH34" s="45"/>
      <c r="AI34" s="45"/>
      <c r="AJ34" s="45"/>
      <c r="AK34" s="46"/>
      <c r="AM34" s="14"/>
      <c r="AN34" s="45"/>
      <c r="AO34" s="45"/>
      <c r="AP34" s="45"/>
      <c r="AQ34" s="45"/>
      <c r="AR34" s="45"/>
      <c r="AS34" s="45"/>
      <c r="AT34" s="46"/>
    </row>
    <row r="35" spans="1:46" ht="15.75" customHeight="1">
      <c r="A35" s="201"/>
      <c r="C35" s="14" t="s">
        <v>143</v>
      </c>
      <c r="D35" s="47">
        <v>0</v>
      </c>
      <c r="E35" s="48">
        <v>0</v>
      </c>
      <c r="F35" s="49">
        <v>0</v>
      </c>
      <c r="G35" s="50">
        <v>0</v>
      </c>
      <c r="H35" s="49">
        <v>0</v>
      </c>
      <c r="I35" s="50">
        <v>0</v>
      </c>
      <c r="J35" s="51">
        <v>0</v>
      </c>
      <c r="L35" s="14" t="s">
        <v>143</v>
      </c>
      <c r="M35" s="47">
        <v>4.7417270600000005</v>
      </c>
      <c r="N35" s="48">
        <v>0</v>
      </c>
      <c r="O35" s="49">
        <v>0</v>
      </c>
      <c r="P35" s="50">
        <v>0.03418959068534765</v>
      </c>
      <c r="Q35" s="49">
        <v>0</v>
      </c>
      <c r="R35" s="50">
        <v>0.02487165764058937</v>
      </c>
      <c r="S35" s="51">
        <v>0</v>
      </c>
      <c r="U35" s="14" t="s">
        <v>143</v>
      </c>
      <c r="V35" s="47">
        <v>6.0628799099999995</v>
      </c>
      <c r="W35" s="48">
        <v>0</v>
      </c>
      <c r="X35" s="49">
        <v>0</v>
      </c>
      <c r="Y35" s="50">
        <v>0.03358270763885318</v>
      </c>
      <c r="Z35" s="49">
        <v>0</v>
      </c>
      <c r="AA35" s="50">
        <v>0.026324796105312784</v>
      </c>
      <c r="AB35" s="51">
        <v>0</v>
      </c>
      <c r="AD35" s="14" t="s">
        <v>143</v>
      </c>
      <c r="AE35" s="47">
        <v>2.15042583</v>
      </c>
      <c r="AF35" s="48">
        <v>0</v>
      </c>
      <c r="AG35" s="49">
        <v>0</v>
      </c>
      <c r="AH35" s="50">
        <v>0.005293697454568866</v>
      </c>
      <c r="AI35" s="49">
        <v>0</v>
      </c>
      <c r="AJ35" s="50">
        <v>0.0034230326692544083</v>
      </c>
      <c r="AK35" s="51">
        <v>0</v>
      </c>
      <c r="AM35" s="14" t="s">
        <v>143</v>
      </c>
      <c r="AN35" s="47">
        <v>3.22118062</v>
      </c>
      <c r="AO35" s="48">
        <v>0</v>
      </c>
      <c r="AP35" s="49">
        <v>0</v>
      </c>
      <c r="AQ35" s="50">
        <v>0.003310740908809186</v>
      </c>
      <c r="AR35" s="49">
        <v>0</v>
      </c>
      <c r="AS35" s="50">
        <v>0.002084181738810899</v>
      </c>
      <c r="AT35" s="51">
        <v>0</v>
      </c>
    </row>
    <row r="36" spans="1:46" ht="15.75" customHeight="1">
      <c r="A36" s="201"/>
      <c r="C36" s="14" t="s">
        <v>21</v>
      </c>
      <c r="D36" s="47">
        <v>0</v>
      </c>
      <c r="E36" s="48">
        <v>0</v>
      </c>
      <c r="F36" s="49">
        <v>0</v>
      </c>
      <c r="G36" s="50">
        <v>0</v>
      </c>
      <c r="H36" s="49">
        <v>0</v>
      </c>
      <c r="I36" s="50">
        <v>0</v>
      </c>
      <c r="J36" s="51">
        <v>0</v>
      </c>
      <c r="L36" s="14" t="s">
        <v>21</v>
      </c>
      <c r="M36" s="47">
        <v>311.84776569</v>
      </c>
      <c r="N36" s="48">
        <v>6</v>
      </c>
      <c r="O36" s="49">
        <v>6</v>
      </c>
      <c r="P36" s="50">
        <v>1.9683283115897081</v>
      </c>
      <c r="Q36" s="49">
        <v>304.8271959851117</v>
      </c>
      <c r="R36" s="50">
        <v>1.4318857555413504</v>
      </c>
      <c r="S36" s="51">
        <v>419.0278433024561</v>
      </c>
      <c r="U36" s="14" t="s">
        <v>21</v>
      </c>
      <c r="V36" s="47">
        <v>830.13870118</v>
      </c>
      <c r="W36" s="48">
        <v>0</v>
      </c>
      <c r="X36" s="49">
        <v>0</v>
      </c>
      <c r="Y36" s="50">
        <v>2.2299864393860758</v>
      </c>
      <c r="Z36" s="49">
        <v>0</v>
      </c>
      <c r="AA36" s="50">
        <v>1.7480406572855949</v>
      </c>
      <c r="AB36" s="51">
        <v>0</v>
      </c>
      <c r="AD36" s="14" t="s">
        <v>21</v>
      </c>
      <c r="AE36" s="47">
        <v>484.60994304999997</v>
      </c>
      <c r="AF36" s="48">
        <v>0</v>
      </c>
      <c r="AG36" s="49">
        <v>0</v>
      </c>
      <c r="AH36" s="50">
        <v>0.6370776224958894</v>
      </c>
      <c r="AI36" s="49">
        <v>0</v>
      </c>
      <c r="AJ36" s="50">
        <v>0.4119497824289549</v>
      </c>
      <c r="AK36" s="51">
        <v>0</v>
      </c>
      <c r="AM36" s="14" t="s">
        <v>21</v>
      </c>
      <c r="AN36" s="47">
        <v>221.66152461000001</v>
      </c>
      <c r="AO36" s="48">
        <v>0</v>
      </c>
      <c r="AP36" s="49">
        <v>0</v>
      </c>
      <c r="AQ36" s="50">
        <v>0.15389757288488803</v>
      </c>
      <c r="AR36" s="49">
        <v>0</v>
      </c>
      <c r="AS36" s="50">
        <v>0.09688179168613083</v>
      </c>
      <c r="AT36" s="51">
        <v>0</v>
      </c>
    </row>
    <row r="37" spans="1:46" ht="15.75" customHeight="1">
      <c r="A37" s="201"/>
      <c r="C37" s="14" t="s">
        <v>22</v>
      </c>
      <c r="D37" s="47">
        <v>0</v>
      </c>
      <c r="E37" s="48">
        <v>0</v>
      </c>
      <c r="F37" s="49">
        <v>0</v>
      </c>
      <c r="G37" s="50">
        <v>0</v>
      </c>
      <c r="H37" s="49">
        <v>0</v>
      </c>
      <c r="I37" s="50">
        <v>0</v>
      </c>
      <c r="J37" s="51">
        <v>0</v>
      </c>
      <c r="L37" s="14" t="s">
        <v>22</v>
      </c>
      <c r="M37" s="47">
        <v>1263.7569912899999</v>
      </c>
      <c r="N37" s="48">
        <v>2</v>
      </c>
      <c r="O37" s="49">
        <v>2</v>
      </c>
      <c r="P37" s="50">
        <v>7.665291521646973</v>
      </c>
      <c r="Q37" s="49">
        <v>26.091636493562582</v>
      </c>
      <c r="R37" s="50">
        <v>5.576214942035573</v>
      </c>
      <c r="S37" s="51">
        <v>35.86662316266289</v>
      </c>
      <c r="U37" s="14" t="s">
        <v>22</v>
      </c>
      <c r="V37" s="47">
        <v>4257.45831201</v>
      </c>
      <c r="W37" s="48">
        <v>0</v>
      </c>
      <c r="X37" s="49">
        <v>0</v>
      </c>
      <c r="Y37" s="50">
        <v>6.8425047433318475</v>
      </c>
      <c r="Z37" s="49">
        <v>0</v>
      </c>
      <c r="AA37" s="50">
        <v>5.3636992036178075</v>
      </c>
      <c r="AB37" s="51">
        <v>0</v>
      </c>
      <c r="AD37" s="14" t="s">
        <v>22</v>
      </c>
      <c r="AE37" s="47">
        <v>2726.2852032</v>
      </c>
      <c r="AF37" s="48">
        <v>0</v>
      </c>
      <c r="AG37" s="49">
        <v>0</v>
      </c>
      <c r="AH37" s="50">
        <v>2.439489428042234</v>
      </c>
      <c r="AI37" s="49">
        <v>0</v>
      </c>
      <c r="AJ37" s="50">
        <v>1.5774328019600439</v>
      </c>
      <c r="AK37" s="51">
        <v>0</v>
      </c>
      <c r="AM37" s="14" t="s">
        <v>22</v>
      </c>
      <c r="AN37" s="47">
        <v>1451.1253518499998</v>
      </c>
      <c r="AO37" s="48">
        <v>0</v>
      </c>
      <c r="AP37" s="49">
        <v>0</v>
      </c>
      <c r="AQ37" s="50">
        <v>0.863838877068145</v>
      </c>
      <c r="AR37" s="49">
        <v>0</v>
      </c>
      <c r="AS37" s="50">
        <v>0.5438049253778398</v>
      </c>
      <c r="AT37" s="51">
        <v>0</v>
      </c>
    </row>
    <row r="38" spans="1:46" ht="15.75" customHeight="1">
      <c r="A38" s="201"/>
      <c r="C38" s="14" t="s">
        <v>23</v>
      </c>
      <c r="D38" s="47">
        <v>0</v>
      </c>
      <c r="E38" s="48">
        <v>0</v>
      </c>
      <c r="F38" s="49">
        <v>0</v>
      </c>
      <c r="G38" s="50">
        <v>0</v>
      </c>
      <c r="H38" s="49">
        <v>0</v>
      </c>
      <c r="I38" s="50">
        <v>0</v>
      </c>
      <c r="J38" s="51">
        <v>0</v>
      </c>
      <c r="L38" s="14" t="s">
        <v>23</v>
      </c>
      <c r="M38" s="47">
        <v>2289.050198</v>
      </c>
      <c r="N38" s="48">
        <v>8</v>
      </c>
      <c r="O38" s="49">
        <v>8</v>
      </c>
      <c r="P38" s="50">
        <v>15.067109616730479</v>
      </c>
      <c r="Q38" s="49">
        <v>53.09578415170499</v>
      </c>
      <c r="R38" s="50">
        <v>10.960762749966268</v>
      </c>
      <c r="S38" s="51">
        <v>72.98762123123795</v>
      </c>
      <c r="U38" s="14" t="s">
        <v>23</v>
      </c>
      <c r="V38" s="47">
        <v>8662.97270246</v>
      </c>
      <c r="W38" s="48">
        <v>11</v>
      </c>
      <c r="X38" s="49">
        <v>11</v>
      </c>
      <c r="Y38" s="50">
        <v>11.686787825008775</v>
      </c>
      <c r="Z38" s="49">
        <v>94.1233824444121</v>
      </c>
      <c r="AA38" s="50">
        <v>9.161033408261357</v>
      </c>
      <c r="AB38" s="51">
        <v>120.07378982026499</v>
      </c>
      <c r="AD38" s="14" t="s">
        <v>23</v>
      </c>
      <c r="AE38" s="47">
        <v>5931.97711055</v>
      </c>
      <c r="AF38" s="48">
        <v>11</v>
      </c>
      <c r="AG38" s="49">
        <v>11</v>
      </c>
      <c r="AH38" s="50">
        <v>4.861954139187352</v>
      </c>
      <c r="AI38" s="49">
        <v>226.24647796119663</v>
      </c>
      <c r="AJ38" s="50">
        <v>3.143857010659183</v>
      </c>
      <c r="AK38" s="51">
        <v>349.88868649893186</v>
      </c>
      <c r="AM38" s="14" t="s">
        <v>23</v>
      </c>
      <c r="AN38" s="47">
        <v>3775.0988311500005</v>
      </c>
      <c r="AO38" s="48">
        <v>1</v>
      </c>
      <c r="AP38" s="49">
        <v>1</v>
      </c>
      <c r="AQ38" s="50">
        <v>2.4380051516404775</v>
      </c>
      <c r="AR38" s="49">
        <v>41.01714056375652</v>
      </c>
      <c r="AS38" s="50">
        <v>1.5347760383954698</v>
      </c>
      <c r="AT38" s="51">
        <v>65.15608629422239</v>
      </c>
    </row>
    <row r="39" spans="1:46" ht="15.75" customHeight="1">
      <c r="A39" s="201"/>
      <c r="C39" s="14" t="s">
        <v>24</v>
      </c>
      <c r="D39" s="47">
        <v>0</v>
      </c>
      <c r="E39" s="48">
        <v>0</v>
      </c>
      <c r="F39" s="49">
        <v>0</v>
      </c>
      <c r="G39" s="50">
        <v>0</v>
      </c>
      <c r="H39" s="49">
        <v>0</v>
      </c>
      <c r="I39" s="50">
        <v>0</v>
      </c>
      <c r="J39" s="51">
        <v>0</v>
      </c>
      <c r="L39" s="14" t="s">
        <v>24</v>
      </c>
      <c r="M39" s="47">
        <v>2121.57636547</v>
      </c>
      <c r="N39" s="48">
        <v>11</v>
      </c>
      <c r="O39" s="49">
        <v>9</v>
      </c>
      <c r="P39" s="50">
        <v>17.033821165511988</v>
      </c>
      <c r="Q39" s="49">
        <v>52.83606016847298</v>
      </c>
      <c r="R39" s="50">
        <v>12.391472370600896</v>
      </c>
      <c r="S39" s="51">
        <v>72.63059409592636</v>
      </c>
      <c r="U39" s="14" t="s">
        <v>24</v>
      </c>
      <c r="V39" s="47">
        <v>10027.302686890001</v>
      </c>
      <c r="W39" s="48">
        <v>19</v>
      </c>
      <c r="X39" s="49">
        <v>19</v>
      </c>
      <c r="Y39" s="50">
        <v>16.155622117175547</v>
      </c>
      <c r="Z39" s="49">
        <v>117.60611793340045</v>
      </c>
      <c r="AA39" s="50">
        <v>12.66406100314225</v>
      </c>
      <c r="AB39" s="51">
        <v>150.0308628905503</v>
      </c>
      <c r="AD39" s="14" t="s">
        <v>24</v>
      </c>
      <c r="AE39" s="47">
        <v>7727.52569461</v>
      </c>
      <c r="AF39" s="48">
        <v>12</v>
      </c>
      <c r="AG39" s="49">
        <v>12</v>
      </c>
      <c r="AH39" s="50">
        <v>8.079586398510715</v>
      </c>
      <c r="AI39" s="49">
        <v>148.52245409755037</v>
      </c>
      <c r="AJ39" s="50">
        <v>5.224455767168164</v>
      </c>
      <c r="AK39" s="51">
        <v>229.68899603689084</v>
      </c>
      <c r="AM39" s="14" t="s">
        <v>24</v>
      </c>
      <c r="AN39" s="47">
        <v>4762.818775080001</v>
      </c>
      <c r="AO39" s="48">
        <v>3</v>
      </c>
      <c r="AP39" s="49">
        <v>3</v>
      </c>
      <c r="AQ39" s="50">
        <v>4.248062165690446</v>
      </c>
      <c r="AR39" s="49">
        <v>70.62043545947976</v>
      </c>
      <c r="AS39" s="50">
        <v>2.6742453834148066</v>
      </c>
      <c r="AT39" s="51">
        <v>112.18117898250719</v>
      </c>
    </row>
    <row r="40" spans="1:46" ht="15.75" customHeight="1">
      <c r="A40" s="201"/>
      <c r="C40" s="14" t="s">
        <v>25</v>
      </c>
      <c r="D40" s="47">
        <v>0</v>
      </c>
      <c r="E40" s="48">
        <v>0</v>
      </c>
      <c r="F40" s="49">
        <v>0</v>
      </c>
      <c r="G40" s="50">
        <v>0</v>
      </c>
      <c r="H40" s="49">
        <v>0</v>
      </c>
      <c r="I40" s="50">
        <v>0</v>
      </c>
      <c r="J40" s="51">
        <v>0</v>
      </c>
      <c r="L40" s="14" t="s">
        <v>25</v>
      </c>
      <c r="M40" s="47">
        <v>2161.38216068</v>
      </c>
      <c r="N40" s="48">
        <v>5</v>
      </c>
      <c r="O40" s="49">
        <v>5</v>
      </c>
      <c r="P40" s="50">
        <v>22.465403795909843</v>
      </c>
      <c r="Q40" s="49">
        <v>22.256443932293458</v>
      </c>
      <c r="R40" s="50">
        <v>16.342747039932423</v>
      </c>
      <c r="S40" s="51">
        <v>30.594611712356745</v>
      </c>
      <c r="U40" s="14" t="s">
        <v>25</v>
      </c>
      <c r="V40" s="47">
        <v>9373.52132308</v>
      </c>
      <c r="W40" s="48">
        <v>24</v>
      </c>
      <c r="X40" s="49">
        <v>23</v>
      </c>
      <c r="Y40" s="50">
        <v>22.939348489979402</v>
      </c>
      <c r="Z40" s="49">
        <v>100.26439944467948</v>
      </c>
      <c r="AA40" s="50">
        <v>17.981685047002486</v>
      </c>
      <c r="AB40" s="51">
        <v>127.90792375620025</v>
      </c>
      <c r="AD40" s="14" t="s">
        <v>25</v>
      </c>
      <c r="AE40" s="47">
        <v>7687.30012619</v>
      </c>
      <c r="AF40" s="48">
        <v>13</v>
      </c>
      <c r="AG40" s="49">
        <v>13</v>
      </c>
      <c r="AH40" s="50">
        <v>12.814624573118266</v>
      </c>
      <c r="AI40" s="49">
        <v>101.44659272555361</v>
      </c>
      <c r="AJ40" s="50">
        <v>8.286245848854737</v>
      </c>
      <c r="AK40" s="51">
        <v>156.88648680145982</v>
      </c>
      <c r="AM40" s="14" t="s">
        <v>25</v>
      </c>
      <c r="AN40" s="47">
        <v>4826.94794059</v>
      </c>
      <c r="AO40" s="48">
        <v>7</v>
      </c>
      <c r="AP40" s="49">
        <v>7</v>
      </c>
      <c r="AQ40" s="50">
        <v>7.02113453595081</v>
      </c>
      <c r="AR40" s="49">
        <v>99.69898688249609</v>
      </c>
      <c r="AS40" s="50">
        <v>4.419953354437076</v>
      </c>
      <c r="AT40" s="51">
        <v>158.37271207789746</v>
      </c>
    </row>
    <row r="41" spans="1:46" ht="15.75" customHeight="1">
      <c r="A41" s="201"/>
      <c r="C41" s="14" t="s">
        <v>26</v>
      </c>
      <c r="D41" s="47">
        <v>0</v>
      </c>
      <c r="E41" s="48">
        <v>0</v>
      </c>
      <c r="F41" s="49">
        <v>0</v>
      </c>
      <c r="G41" s="50">
        <v>0</v>
      </c>
      <c r="H41" s="49">
        <v>0</v>
      </c>
      <c r="I41" s="50">
        <v>0</v>
      </c>
      <c r="J41" s="51">
        <v>0</v>
      </c>
      <c r="L41" s="14" t="s">
        <v>26</v>
      </c>
      <c r="M41" s="47">
        <v>1800.1674267399999</v>
      </c>
      <c r="N41" s="48">
        <v>25</v>
      </c>
      <c r="O41" s="49">
        <v>22</v>
      </c>
      <c r="P41" s="50">
        <v>25.069624098110616</v>
      </c>
      <c r="Q41" s="49">
        <v>87.7556038092252</v>
      </c>
      <c r="R41" s="50">
        <v>18.237220605676757</v>
      </c>
      <c r="S41" s="51">
        <v>120.63241694379674</v>
      </c>
      <c r="U41" s="14" t="s">
        <v>26</v>
      </c>
      <c r="V41" s="47">
        <v>8491.990742900001</v>
      </c>
      <c r="W41" s="48">
        <v>23</v>
      </c>
      <c r="X41" s="49">
        <v>22</v>
      </c>
      <c r="Y41" s="50">
        <v>35.09474672282826</v>
      </c>
      <c r="Z41" s="49">
        <v>62.68744485820593</v>
      </c>
      <c r="AA41" s="50">
        <v>27.51005254791293</v>
      </c>
      <c r="AB41" s="51">
        <v>79.97076691032727</v>
      </c>
      <c r="AD41" s="14" t="s">
        <v>26</v>
      </c>
      <c r="AE41" s="47">
        <v>7134.32605933</v>
      </c>
      <c r="AF41" s="48">
        <v>7</v>
      </c>
      <c r="AG41" s="49">
        <v>7</v>
      </c>
      <c r="AH41" s="50">
        <v>20.838080530394027</v>
      </c>
      <c r="AI41" s="49">
        <v>33.59234546478469</v>
      </c>
      <c r="AJ41" s="50">
        <v>13.474406316615285</v>
      </c>
      <c r="AK41" s="51">
        <v>51.950340783239575</v>
      </c>
      <c r="AM41" s="14" t="s">
        <v>26</v>
      </c>
      <c r="AN41" s="47">
        <v>4480.36190239</v>
      </c>
      <c r="AO41" s="48">
        <v>6</v>
      </c>
      <c r="AP41" s="49">
        <v>6</v>
      </c>
      <c r="AQ41" s="50">
        <v>11.491126062444218</v>
      </c>
      <c r="AR41" s="49">
        <v>52.21420396395661</v>
      </c>
      <c r="AS41" s="50">
        <v>7.233907985368287</v>
      </c>
      <c r="AT41" s="51">
        <v>82.9427193729301</v>
      </c>
    </row>
    <row r="42" spans="1:46" ht="15.75" customHeight="1">
      <c r="A42" s="201"/>
      <c r="C42" s="14" t="s">
        <v>27</v>
      </c>
      <c r="D42" s="47">
        <v>0</v>
      </c>
      <c r="E42" s="48">
        <v>0</v>
      </c>
      <c r="F42" s="49">
        <v>0</v>
      </c>
      <c r="G42" s="50">
        <v>0</v>
      </c>
      <c r="H42" s="49">
        <v>0</v>
      </c>
      <c r="I42" s="50">
        <v>0</v>
      </c>
      <c r="J42" s="51">
        <v>0</v>
      </c>
      <c r="L42" s="14" t="s">
        <v>27</v>
      </c>
      <c r="M42" s="47">
        <v>1543.835065</v>
      </c>
      <c r="N42" s="48">
        <v>28</v>
      </c>
      <c r="O42" s="49">
        <v>24</v>
      </c>
      <c r="P42" s="50">
        <v>27.494390057587797</v>
      </c>
      <c r="Q42" s="49">
        <v>87.29053435894124</v>
      </c>
      <c r="R42" s="50">
        <v>20.001147800877643</v>
      </c>
      <c r="S42" s="51">
        <v>119.99311358994552</v>
      </c>
      <c r="U42" s="14" t="s">
        <v>27</v>
      </c>
      <c r="V42" s="47">
        <v>7085.39922926</v>
      </c>
      <c r="W42" s="48">
        <v>40</v>
      </c>
      <c r="X42" s="49">
        <v>37</v>
      </c>
      <c r="Y42" s="50">
        <v>49.351288239140274</v>
      </c>
      <c r="Z42" s="49">
        <v>74.97271362139534</v>
      </c>
      <c r="AA42" s="50">
        <v>38.68546319734014</v>
      </c>
      <c r="AB42" s="51">
        <v>95.6431613892217</v>
      </c>
      <c r="AD42" s="14" t="s">
        <v>27</v>
      </c>
      <c r="AE42" s="47">
        <v>6535.29109616</v>
      </c>
      <c r="AF42" s="48">
        <v>18</v>
      </c>
      <c r="AG42" s="49">
        <v>18</v>
      </c>
      <c r="AH42" s="50">
        <v>29.990343208457826</v>
      </c>
      <c r="AI42" s="49">
        <v>60.019319801994364</v>
      </c>
      <c r="AJ42" s="50">
        <v>19.392480481879744</v>
      </c>
      <c r="AK42" s="51">
        <v>92.81948235976893</v>
      </c>
      <c r="AM42" s="14" t="s">
        <v>27</v>
      </c>
      <c r="AN42" s="47">
        <v>3568.36148527</v>
      </c>
      <c r="AO42" s="48">
        <v>14</v>
      </c>
      <c r="AP42" s="49">
        <v>13</v>
      </c>
      <c r="AQ42" s="50">
        <v>15.721335376467794</v>
      </c>
      <c r="AR42" s="49">
        <v>82.69017668472885</v>
      </c>
      <c r="AS42" s="50">
        <v>9.89691461937483</v>
      </c>
      <c r="AT42" s="51">
        <v>131.35406841391128</v>
      </c>
    </row>
    <row r="43" spans="1:46" ht="15.75" customHeight="1">
      <c r="A43" s="201"/>
      <c r="C43" s="14" t="s">
        <v>28</v>
      </c>
      <c r="D43" s="47">
        <v>0</v>
      </c>
      <c r="E43" s="48">
        <v>0</v>
      </c>
      <c r="F43" s="49">
        <v>0</v>
      </c>
      <c r="G43" s="50">
        <v>0</v>
      </c>
      <c r="H43" s="49">
        <v>0</v>
      </c>
      <c r="I43" s="50">
        <v>0</v>
      </c>
      <c r="J43" s="51">
        <v>0</v>
      </c>
      <c r="L43" s="14" t="s">
        <v>28</v>
      </c>
      <c r="M43" s="47">
        <v>1251.0889254800002</v>
      </c>
      <c r="N43" s="48">
        <v>31</v>
      </c>
      <c r="O43" s="49">
        <v>22</v>
      </c>
      <c r="P43" s="50">
        <v>29.026417790430134</v>
      </c>
      <c r="Q43" s="49">
        <v>75.793024681307</v>
      </c>
      <c r="R43" s="50">
        <v>21.115641086796767</v>
      </c>
      <c r="S43" s="51">
        <v>104.1881698479721</v>
      </c>
      <c r="U43" s="14" t="s">
        <v>28</v>
      </c>
      <c r="V43" s="47">
        <v>6274.109973219999</v>
      </c>
      <c r="W43" s="48">
        <v>49</v>
      </c>
      <c r="X43" s="49">
        <v>47</v>
      </c>
      <c r="Y43" s="50">
        <v>66.63884233995151</v>
      </c>
      <c r="Z43" s="49">
        <v>70.52943651126789</v>
      </c>
      <c r="AA43" s="50">
        <v>52.23682247895167</v>
      </c>
      <c r="AB43" s="51">
        <v>89.97484488827436</v>
      </c>
      <c r="AD43" s="14" t="s">
        <v>28</v>
      </c>
      <c r="AE43" s="47">
        <v>6176.62954587</v>
      </c>
      <c r="AF43" s="48">
        <v>29</v>
      </c>
      <c r="AG43" s="49">
        <v>22</v>
      </c>
      <c r="AH43" s="50">
        <v>44.70655945613556</v>
      </c>
      <c r="AI43" s="49">
        <v>49.20978099776521</v>
      </c>
      <c r="AJ43" s="50">
        <v>28.90834144974384</v>
      </c>
      <c r="AK43" s="51">
        <v>76.10260186751373</v>
      </c>
      <c r="AM43" s="14" t="s">
        <v>28</v>
      </c>
      <c r="AN43" s="47">
        <v>2556.8850763900004</v>
      </c>
      <c r="AO43" s="48">
        <v>7</v>
      </c>
      <c r="AP43" s="49">
        <v>6</v>
      </c>
      <c r="AQ43" s="50">
        <v>17.971300081672176</v>
      </c>
      <c r="AR43" s="49">
        <v>33.386566206854624</v>
      </c>
      <c r="AS43" s="50">
        <v>11.313315201818078</v>
      </c>
      <c r="AT43" s="51">
        <v>53.034852233550296</v>
      </c>
    </row>
    <row r="44" spans="1:46" ht="15.75" customHeight="1">
      <c r="A44" s="201"/>
      <c r="C44" s="14" t="s">
        <v>144</v>
      </c>
      <c r="D44" s="47">
        <v>0</v>
      </c>
      <c r="E44" s="48">
        <v>0</v>
      </c>
      <c r="F44" s="49">
        <v>0</v>
      </c>
      <c r="G44" s="50">
        <v>0</v>
      </c>
      <c r="H44" s="49">
        <v>0</v>
      </c>
      <c r="I44" s="50">
        <v>0</v>
      </c>
      <c r="J44" s="51">
        <v>0</v>
      </c>
      <c r="L44" s="14" t="s">
        <v>144</v>
      </c>
      <c r="M44" s="47">
        <v>239.16153329000002</v>
      </c>
      <c r="N44" s="48">
        <v>15</v>
      </c>
      <c r="O44" s="49">
        <v>13</v>
      </c>
      <c r="P44" s="50">
        <v>6.760532005368195</v>
      </c>
      <c r="Q44" s="49">
        <v>192.2925590719393</v>
      </c>
      <c r="R44" s="50">
        <v>4.918035990931755</v>
      </c>
      <c r="S44" s="51">
        <v>264.33316112306574</v>
      </c>
      <c r="U44" s="14" t="s">
        <v>144</v>
      </c>
      <c r="V44" s="47">
        <v>1205.34358262</v>
      </c>
      <c r="W44" s="48">
        <v>25</v>
      </c>
      <c r="X44" s="49">
        <v>20</v>
      </c>
      <c r="Y44" s="50">
        <v>17.37871400316886</v>
      </c>
      <c r="Z44" s="49">
        <v>115.08331396876186</v>
      </c>
      <c r="AA44" s="50">
        <v>13.622817660380502</v>
      </c>
      <c r="AB44" s="51">
        <v>146.81250603659166</v>
      </c>
      <c r="AD44" s="14" t="s">
        <v>144</v>
      </c>
      <c r="AE44" s="47">
        <v>1289.66976354</v>
      </c>
      <c r="AF44" s="48">
        <v>9</v>
      </c>
      <c r="AG44" s="49">
        <v>6</v>
      </c>
      <c r="AH44" s="50">
        <v>13.264904159357517</v>
      </c>
      <c r="AI44" s="49">
        <v>45.23213984751933</v>
      </c>
      <c r="AJ44" s="50">
        <v>8.577407508020777</v>
      </c>
      <c r="AK44" s="51">
        <v>69.95120605368662</v>
      </c>
      <c r="AM44" s="14" t="s">
        <v>144</v>
      </c>
      <c r="AN44" s="47">
        <v>511.76719854000004</v>
      </c>
      <c r="AO44" s="48">
        <v>5</v>
      </c>
      <c r="AP44" s="49">
        <v>5</v>
      </c>
      <c r="AQ44" s="50">
        <v>5.216847794150956</v>
      </c>
      <c r="AR44" s="49">
        <v>95.84331759891323</v>
      </c>
      <c r="AS44" s="50">
        <v>3.284116518388663</v>
      </c>
      <c r="AT44" s="51">
        <v>152.2479477206012</v>
      </c>
    </row>
    <row r="45" spans="1:46" ht="15.75" customHeight="1">
      <c r="A45" s="201"/>
      <c r="C45" s="14"/>
      <c r="D45" s="52"/>
      <c r="E45" s="53"/>
      <c r="F45" s="54"/>
      <c r="G45" s="55"/>
      <c r="H45" s="54"/>
      <c r="I45" s="55"/>
      <c r="J45" s="56"/>
      <c r="L45" s="14"/>
      <c r="M45" s="52"/>
      <c r="N45" s="53"/>
      <c r="O45" s="54"/>
      <c r="P45" s="55"/>
      <c r="Q45" s="54"/>
      <c r="R45" s="55"/>
      <c r="S45" s="56"/>
      <c r="U45" s="14"/>
      <c r="V45" s="52"/>
      <c r="W45" s="53"/>
      <c r="X45" s="54"/>
      <c r="Y45" s="55"/>
      <c r="Z45" s="54"/>
      <c r="AA45" s="55"/>
      <c r="AB45" s="56"/>
      <c r="AD45" s="14"/>
      <c r="AE45" s="52"/>
      <c r="AF45" s="53"/>
      <c r="AG45" s="54"/>
      <c r="AH45" s="55"/>
      <c r="AI45" s="54"/>
      <c r="AJ45" s="55"/>
      <c r="AK45" s="56"/>
      <c r="AM45" s="14"/>
      <c r="AN45" s="52"/>
      <c r="AO45" s="53"/>
      <c r="AP45" s="54"/>
      <c r="AQ45" s="55"/>
      <c r="AR45" s="54"/>
      <c r="AS45" s="55"/>
      <c r="AT45" s="56"/>
    </row>
    <row r="46" spans="1:46" ht="15.75" customHeight="1">
      <c r="A46" s="201"/>
      <c r="C46" s="14" t="s">
        <v>30</v>
      </c>
      <c r="D46" s="47">
        <v>0</v>
      </c>
      <c r="E46" s="48">
        <v>0</v>
      </c>
      <c r="F46" s="49">
        <v>0</v>
      </c>
      <c r="G46" s="50">
        <v>0</v>
      </c>
      <c r="H46" s="49">
        <v>0</v>
      </c>
      <c r="I46" s="50">
        <v>0</v>
      </c>
      <c r="J46" s="51">
        <v>0</v>
      </c>
      <c r="L46" s="14" t="s">
        <v>30</v>
      </c>
      <c r="M46" s="47">
        <v>12986.608158699997</v>
      </c>
      <c r="N46" s="48">
        <v>131</v>
      </c>
      <c r="O46" s="49">
        <v>111</v>
      </c>
      <c r="P46" s="50">
        <v>152.58510795357105</v>
      </c>
      <c r="Q46" s="49">
        <v>72.74628663878217</v>
      </c>
      <c r="R46" s="50">
        <v>111.00000000000001</v>
      </c>
      <c r="S46" s="51">
        <v>99.99999999999999</v>
      </c>
      <c r="U46" s="14" t="s">
        <v>30</v>
      </c>
      <c r="V46" s="47">
        <v>56214.30013353</v>
      </c>
      <c r="W46" s="48">
        <v>191</v>
      </c>
      <c r="X46" s="49">
        <v>179</v>
      </c>
      <c r="Y46" s="50">
        <v>228.35142362760934</v>
      </c>
      <c r="Z46" s="49">
        <v>78.38795009743815</v>
      </c>
      <c r="AA46" s="50">
        <v>179.00000000000006</v>
      </c>
      <c r="AB46" s="51">
        <v>99.99999999999997</v>
      </c>
      <c r="AD46" s="14" t="s">
        <v>30</v>
      </c>
      <c r="AE46" s="47">
        <v>45695.76496833</v>
      </c>
      <c r="AF46" s="48">
        <v>99</v>
      </c>
      <c r="AG46" s="49">
        <v>89</v>
      </c>
      <c r="AH46" s="50">
        <v>137.63791321315398</v>
      </c>
      <c r="AI46" s="49">
        <v>64.66241598865967</v>
      </c>
      <c r="AJ46" s="50">
        <v>89.00000000000001</v>
      </c>
      <c r="AK46" s="51">
        <v>99.99999999999999</v>
      </c>
      <c r="AM46" s="14" t="s">
        <v>30</v>
      </c>
      <c r="AN46" s="47">
        <v>26158.249266490002</v>
      </c>
      <c r="AO46" s="48">
        <v>43</v>
      </c>
      <c r="AP46" s="49">
        <v>41</v>
      </c>
      <c r="AQ46" s="50">
        <v>65.12885835887873</v>
      </c>
      <c r="AR46" s="49">
        <v>62.95212450075236</v>
      </c>
      <c r="AS46" s="50">
        <v>40.99999999999999</v>
      </c>
      <c r="AT46" s="51">
        <v>100.00000000000001</v>
      </c>
    </row>
    <row r="47" spans="1:46" ht="16.5" customHeight="1" thickBot="1">
      <c r="A47" s="202"/>
      <c r="C47" s="38"/>
      <c r="D47" s="65"/>
      <c r="E47" s="66"/>
      <c r="F47" s="64"/>
      <c r="G47" s="67"/>
      <c r="H47" s="64"/>
      <c r="I47" s="67"/>
      <c r="J47" s="68"/>
      <c r="L47" s="38"/>
      <c r="M47" s="65"/>
      <c r="N47" s="66"/>
      <c r="O47" s="64"/>
      <c r="P47" s="67"/>
      <c r="Q47" s="64"/>
      <c r="R47" s="67"/>
      <c r="S47" s="68"/>
      <c r="U47" s="38"/>
      <c r="V47" s="65"/>
      <c r="W47" s="66"/>
      <c r="X47" s="64"/>
      <c r="Y47" s="67"/>
      <c r="Z47" s="64"/>
      <c r="AA47" s="67"/>
      <c r="AB47" s="68"/>
      <c r="AD47" s="38"/>
      <c r="AE47" s="65"/>
      <c r="AF47" s="66"/>
      <c r="AG47" s="64"/>
      <c r="AH47" s="67"/>
      <c r="AI47" s="64"/>
      <c r="AJ47" s="67"/>
      <c r="AK47" s="68"/>
      <c r="AM47" s="38"/>
      <c r="AN47" s="65"/>
      <c r="AO47" s="66"/>
      <c r="AP47" s="64"/>
      <c r="AQ47" s="67"/>
      <c r="AR47" s="64"/>
      <c r="AS47" s="67"/>
      <c r="AT47" s="68"/>
    </row>
    <row r="48" spans="1:46" ht="17.25" thickBot="1" thickTop="1">
      <c r="A48" s="96"/>
      <c r="B48" s="58"/>
      <c r="C48" s="63"/>
      <c r="D48" s="47"/>
      <c r="E48" s="48"/>
      <c r="F48" s="49"/>
      <c r="G48" s="50"/>
      <c r="H48" s="49"/>
      <c r="I48" s="50"/>
      <c r="J48" s="64"/>
      <c r="L48" s="63"/>
      <c r="M48" s="47"/>
      <c r="N48" s="48"/>
      <c r="O48" s="49"/>
      <c r="P48" s="50"/>
      <c r="Q48" s="49"/>
      <c r="R48" s="50"/>
      <c r="S48" s="64"/>
      <c r="U48" s="63"/>
      <c r="V48" s="47"/>
      <c r="W48" s="48"/>
      <c r="X48" s="49"/>
      <c r="Y48" s="50"/>
      <c r="Z48" s="49"/>
      <c r="AA48" s="50"/>
      <c r="AB48" s="64"/>
      <c r="AD48" s="63"/>
      <c r="AE48" s="47"/>
      <c r="AF48" s="48"/>
      <c r="AG48" s="49"/>
      <c r="AH48" s="50"/>
      <c r="AI48" s="49"/>
      <c r="AJ48" s="50"/>
      <c r="AK48" s="64"/>
      <c r="AM48" s="63"/>
      <c r="AN48" s="47"/>
      <c r="AO48" s="48"/>
      <c r="AP48" s="49"/>
      <c r="AQ48" s="50"/>
      <c r="AR48" s="49"/>
      <c r="AS48" s="50"/>
      <c r="AT48" s="64"/>
    </row>
    <row r="49" spans="1:46" s="90" customFormat="1" ht="16.5" customHeight="1" thickTop="1">
      <c r="A49" s="203" t="s">
        <v>167</v>
      </c>
      <c r="C49" s="192" t="s">
        <v>86</v>
      </c>
      <c r="D49" s="193"/>
      <c r="E49" s="193"/>
      <c r="F49" s="193"/>
      <c r="G49" s="193"/>
      <c r="H49" s="193"/>
      <c r="I49" s="193"/>
      <c r="J49" s="194"/>
      <c r="L49" s="192" t="s">
        <v>87</v>
      </c>
      <c r="M49" s="193"/>
      <c r="N49" s="193"/>
      <c r="O49" s="193"/>
      <c r="P49" s="193"/>
      <c r="Q49" s="193"/>
      <c r="R49" s="193"/>
      <c r="S49" s="194"/>
      <c r="U49" s="192" t="s">
        <v>88</v>
      </c>
      <c r="V49" s="193"/>
      <c r="W49" s="193"/>
      <c r="X49" s="193"/>
      <c r="Y49" s="193"/>
      <c r="Z49" s="193"/>
      <c r="AA49" s="193"/>
      <c r="AB49" s="194"/>
      <c r="AD49" s="192" t="s">
        <v>89</v>
      </c>
      <c r="AE49" s="193"/>
      <c r="AF49" s="193"/>
      <c r="AG49" s="193"/>
      <c r="AH49" s="193"/>
      <c r="AI49" s="193"/>
      <c r="AJ49" s="193"/>
      <c r="AK49" s="194"/>
      <c r="AM49" s="192" t="s">
        <v>90</v>
      </c>
      <c r="AN49" s="193"/>
      <c r="AO49" s="193"/>
      <c r="AP49" s="193"/>
      <c r="AQ49" s="193"/>
      <c r="AR49" s="193"/>
      <c r="AS49" s="193"/>
      <c r="AT49" s="194"/>
    </row>
    <row r="50" spans="1:46" ht="15.75" customHeight="1">
      <c r="A50" s="201"/>
      <c r="C50" s="195" t="str">
        <f>"Comparison of actual Claim Inceptions with those expected using "&amp;Comparison_Basis</f>
        <v>Comparison of actual Claim Inceptions with those expected using IPM 1991-98</v>
      </c>
      <c r="D50" s="196"/>
      <c r="E50" s="196"/>
      <c r="F50" s="196"/>
      <c r="G50" s="196"/>
      <c r="H50" s="196"/>
      <c r="I50" s="196"/>
      <c r="J50" s="197"/>
      <c r="L50" s="195" t="str">
        <f>"Comparison of actual Claim Inceptions with those expected using "&amp;Comparison_Basis</f>
        <v>Comparison of actual Claim Inceptions with those expected using IPM 1991-98</v>
      </c>
      <c r="M50" s="196"/>
      <c r="N50" s="196"/>
      <c r="O50" s="196"/>
      <c r="P50" s="196"/>
      <c r="Q50" s="196"/>
      <c r="R50" s="196"/>
      <c r="S50" s="197"/>
      <c r="U50" s="195" t="str">
        <f>"Comparison of actual Claim Inceptions with those expected using "&amp;Comparison_Basis</f>
        <v>Comparison of actual Claim Inceptions with those expected using IPM 1991-98</v>
      </c>
      <c r="V50" s="196"/>
      <c r="W50" s="196"/>
      <c r="X50" s="196"/>
      <c r="Y50" s="196"/>
      <c r="Z50" s="196"/>
      <c r="AA50" s="196"/>
      <c r="AB50" s="197"/>
      <c r="AD50" s="195" t="str">
        <f>"Comparison of actual Claim Inceptions with those expected using "&amp;Comparison_Basis</f>
        <v>Comparison of actual Claim Inceptions with those expected using IPM 1991-98</v>
      </c>
      <c r="AE50" s="196"/>
      <c r="AF50" s="196"/>
      <c r="AG50" s="196"/>
      <c r="AH50" s="196"/>
      <c r="AI50" s="196"/>
      <c r="AJ50" s="196"/>
      <c r="AK50" s="197"/>
      <c r="AM50" s="195" t="str">
        <f>"Comparison of actual Claim Inceptions with those expected using "&amp;Comparison_Basis</f>
        <v>Comparison of actual Claim Inceptions with those expected using IPM 1991-98</v>
      </c>
      <c r="AN50" s="196"/>
      <c r="AO50" s="196"/>
      <c r="AP50" s="196"/>
      <c r="AQ50" s="196"/>
      <c r="AR50" s="196"/>
      <c r="AS50" s="196"/>
      <c r="AT50" s="197"/>
    </row>
    <row r="51" spans="1:46" ht="15.75" customHeight="1">
      <c r="A51" s="201"/>
      <c r="C51" s="195" t="str">
        <f>Investigation&amp;", "&amp;Data_Subset&amp;" business"</f>
        <v>Individual Income Protection, Standard* business</v>
      </c>
      <c r="D51" s="196"/>
      <c r="E51" s="196"/>
      <c r="F51" s="196"/>
      <c r="G51" s="196"/>
      <c r="H51" s="196"/>
      <c r="I51" s="196"/>
      <c r="J51" s="197"/>
      <c r="L51" s="195" t="str">
        <f>Investigation&amp;", "&amp;Data_Subset&amp;" business"</f>
        <v>Individual Income Protection, Standard* business</v>
      </c>
      <c r="M51" s="196"/>
      <c r="N51" s="196"/>
      <c r="O51" s="196"/>
      <c r="P51" s="196"/>
      <c r="Q51" s="196"/>
      <c r="R51" s="196"/>
      <c r="S51" s="197"/>
      <c r="U51" s="195" t="str">
        <f>Investigation&amp;", "&amp;Data_Subset&amp;" business"</f>
        <v>Individual Income Protection, Standard* business</v>
      </c>
      <c r="V51" s="196"/>
      <c r="W51" s="196"/>
      <c r="X51" s="196"/>
      <c r="Y51" s="196"/>
      <c r="Z51" s="196"/>
      <c r="AA51" s="196"/>
      <c r="AB51" s="197"/>
      <c r="AD51" s="195" t="str">
        <f>Investigation&amp;", "&amp;Data_Subset&amp;" business"</f>
        <v>Individual Income Protection, Standard* business</v>
      </c>
      <c r="AE51" s="196"/>
      <c r="AF51" s="196"/>
      <c r="AG51" s="196"/>
      <c r="AH51" s="196"/>
      <c r="AI51" s="196"/>
      <c r="AJ51" s="196"/>
      <c r="AK51" s="197"/>
      <c r="AM51" s="195" t="str">
        <f>Investigation&amp;", "&amp;Data_Subset&amp;" business"</f>
        <v>Individual Income Protection, Standard* business</v>
      </c>
      <c r="AN51" s="196"/>
      <c r="AO51" s="196"/>
      <c r="AP51" s="196"/>
      <c r="AQ51" s="196"/>
      <c r="AR51" s="196"/>
      <c r="AS51" s="196"/>
      <c r="AT51" s="197"/>
    </row>
    <row r="52" spans="1:46" ht="15.75" customHeight="1">
      <c r="A52" s="201"/>
      <c r="C52" s="195" t="str">
        <f>Office&amp;" experience for "&amp;Period</f>
        <v>All Offices experience for 2003-2006</v>
      </c>
      <c r="D52" s="196"/>
      <c r="E52" s="196"/>
      <c r="F52" s="196"/>
      <c r="G52" s="196"/>
      <c r="H52" s="196"/>
      <c r="I52" s="196"/>
      <c r="J52" s="197"/>
      <c r="L52" s="195" t="str">
        <f>Office&amp;" experience for "&amp;Period</f>
        <v>All Offices experience for 2003-2006</v>
      </c>
      <c r="M52" s="196"/>
      <c r="N52" s="196"/>
      <c r="O52" s="196"/>
      <c r="P52" s="196"/>
      <c r="Q52" s="196"/>
      <c r="R52" s="196"/>
      <c r="S52" s="197"/>
      <c r="U52" s="195" t="str">
        <f>Office&amp;" experience for "&amp;Period</f>
        <v>All Offices experience for 2003-2006</v>
      </c>
      <c r="V52" s="196"/>
      <c r="W52" s="196"/>
      <c r="X52" s="196"/>
      <c r="Y52" s="196"/>
      <c r="Z52" s="196"/>
      <c r="AA52" s="196"/>
      <c r="AB52" s="197"/>
      <c r="AD52" s="195" t="str">
        <f>Office&amp;" experience for "&amp;Period</f>
        <v>All Offices experience for 2003-2006</v>
      </c>
      <c r="AE52" s="196"/>
      <c r="AF52" s="196"/>
      <c r="AG52" s="196"/>
      <c r="AH52" s="196"/>
      <c r="AI52" s="196"/>
      <c r="AJ52" s="196"/>
      <c r="AK52" s="197"/>
      <c r="AM52" s="195" t="str">
        <f>Office&amp;" experience for "&amp;Period</f>
        <v>All Offices experience for 2003-2006</v>
      </c>
      <c r="AN52" s="196"/>
      <c r="AO52" s="196"/>
      <c r="AP52" s="196"/>
      <c r="AQ52" s="196"/>
      <c r="AR52" s="196"/>
      <c r="AS52" s="196"/>
      <c r="AT52" s="197"/>
    </row>
    <row r="53" spans="1:46" ht="15.75" customHeight="1">
      <c r="A53" s="201"/>
      <c r="C53" s="195" t="str">
        <f>$A$2&amp;", "&amp;$A49&amp;", "&amp;C$1</f>
        <v>Males, CMI Occupation Class 3, Deferred Period 1 week</v>
      </c>
      <c r="D53" s="196"/>
      <c r="E53" s="196"/>
      <c r="F53" s="196"/>
      <c r="G53" s="196"/>
      <c r="H53" s="196"/>
      <c r="I53" s="196"/>
      <c r="J53" s="197"/>
      <c r="L53" s="195" t="str">
        <f>$A$2&amp;", "&amp;$A49&amp;", "&amp;L$1</f>
        <v>Males, CMI Occupation Class 3, Deferred Period 4 weeks</v>
      </c>
      <c r="M53" s="196"/>
      <c r="N53" s="196"/>
      <c r="O53" s="196"/>
      <c r="P53" s="196"/>
      <c r="Q53" s="196"/>
      <c r="R53" s="196"/>
      <c r="S53" s="197"/>
      <c r="U53" s="195" t="str">
        <f>$A$2&amp;", "&amp;$A49&amp;", "&amp;U$1</f>
        <v>Males, CMI Occupation Class 3, Deferred Period 13 weeks</v>
      </c>
      <c r="V53" s="196"/>
      <c r="W53" s="196"/>
      <c r="X53" s="196"/>
      <c r="Y53" s="196"/>
      <c r="Z53" s="196"/>
      <c r="AA53" s="196"/>
      <c r="AB53" s="197"/>
      <c r="AD53" s="195" t="str">
        <f>$A$2&amp;", "&amp;$A49&amp;", "&amp;AD$1</f>
        <v>Males, CMI Occupation Class 3, Deferred Period 26 weeks</v>
      </c>
      <c r="AE53" s="196"/>
      <c r="AF53" s="196"/>
      <c r="AG53" s="196"/>
      <c r="AH53" s="196"/>
      <c r="AI53" s="196"/>
      <c r="AJ53" s="196"/>
      <c r="AK53" s="197"/>
      <c r="AM53" s="195" t="str">
        <f>$A$2&amp;", "&amp;$A49&amp;", "&amp;AM$1</f>
        <v>Males, CMI Occupation Class 3, Deferred Period 52 weeks</v>
      </c>
      <c r="AN53" s="196"/>
      <c r="AO53" s="196"/>
      <c r="AP53" s="196"/>
      <c r="AQ53" s="196"/>
      <c r="AR53" s="196"/>
      <c r="AS53" s="196"/>
      <c r="AT53" s="197"/>
    </row>
    <row r="54" spans="1:46" ht="16.5" customHeight="1" thickBot="1">
      <c r="A54" s="201"/>
      <c r="C54" s="198" t="s">
        <v>75</v>
      </c>
      <c r="D54" s="199"/>
      <c r="E54" s="199"/>
      <c r="F54" s="199"/>
      <c r="G54" s="199"/>
      <c r="H54" s="199"/>
      <c r="I54" s="199"/>
      <c r="J54" s="200"/>
      <c r="L54" s="198" t="s">
        <v>75</v>
      </c>
      <c r="M54" s="199"/>
      <c r="N54" s="199"/>
      <c r="O54" s="199"/>
      <c r="P54" s="199"/>
      <c r="Q54" s="199"/>
      <c r="R54" s="199"/>
      <c r="S54" s="200"/>
      <c r="U54" s="198" t="s">
        <v>75</v>
      </c>
      <c r="V54" s="199"/>
      <c r="W54" s="199"/>
      <c r="X54" s="199"/>
      <c r="Y54" s="199"/>
      <c r="Z54" s="199"/>
      <c r="AA54" s="199"/>
      <c r="AB54" s="200"/>
      <c r="AD54" s="198" t="s">
        <v>75</v>
      </c>
      <c r="AE54" s="199"/>
      <c r="AF54" s="199"/>
      <c r="AG54" s="199"/>
      <c r="AH54" s="199"/>
      <c r="AI54" s="199"/>
      <c r="AJ54" s="199"/>
      <c r="AK54" s="200"/>
      <c r="AM54" s="198" t="s">
        <v>75</v>
      </c>
      <c r="AN54" s="199"/>
      <c r="AO54" s="199"/>
      <c r="AP54" s="199"/>
      <c r="AQ54" s="199"/>
      <c r="AR54" s="199"/>
      <c r="AS54" s="199"/>
      <c r="AT54" s="200"/>
    </row>
    <row r="55" spans="1:46" ht="16.5" customHeight="1" thickTop="1">
      <c r="A55" s="201"/>
      <c r="C55" s="41"/>
      <c r="D55" s="204" t="s">
        <v>189</v>
      </c>
      <c r="E55" s="204"/>
      <c r="F55" s="204" t="s">
        <v>190</v>
      </c>
      <c r="G55" s="204"/>
      <c r="H55" s="42"/>
      <c r="I55" s="42"/>
      <c r="J55" s="43"/>
      <c r="L55" s="41"/>
      <c r="M55" s="204" t="s">
        <v>189</v>
      </c>
      <c r="N55" s="204"/>
      <c r="O55" s="204" t="s">
        <v>190</v>
      </c>
      <c r="P55" s="204"/>
      <c r="Q55" s="42"/>
      <c r="R55" s="42"/>
      <c r="S55" s="43"/>
      <c r="U55" s="41"/>
      <c r="V55" s="204" t="s">
        <v>189</v>
      </c>
      <c r="W55" s="204"/>
      <c r="X55" s="204" t="s">
        <v>190</v>
      </c>
      <c r="Y55" s="204"/>
      <c r="Z55" s="42"/>
      <c r="AA55" s="42"/>
      <c r="AB55" s="43"/>
      <c r="AD55" s="41"/>
      <c r="AE55" s="204" t="s">
        <v>189</v>
      </c>
      <c r="AF55" s="204"/>
      <c r="AG55" s="204" t="s">
        <v>190</v>
      </c>
      <c r="AH55" s="204"/>
      <c r="AI55" s="42"/>
      <c r="AJ55" s="42"/>
      <c r="AK55" s="43"/>
      <c r="AM55" s="41"/>
      <c r="AN55" s="204" t="s">
        <v>189</v>
      </c>
      <c r="AO55" s="204"/>
      <c r="AP55" s="204" t="s">
        <v>190</v>
      </c>
      <c r="AQ55" s="204"/>
      <c r="AR55" s="42"/>
      <c r="AS55" s="42"/>
      <c r="AT55" s="43"/>
    </row>
    <row r="56" spans="1:46" ht="16.5" customHeight="1" thickBot="1">
      <c r="A56" s="201"/>
      <c r="C56" s="38" t="s">
        <v>29</v>
      </c>
      <c r="D56" s="44" t="s">
        <v>18</v>
      </c>
      <c r="E56" s="44" t="s">
        <v>19</v>
      </c>
      <c r="F56" s="44" t="s">
        <v>191</v>
      </c>
      <c r="G56" s="44" t="s">
        <v>192</v>
      </c>
      <c r="H56" s="2" t="s">
        <v>193</v>
      </c>
      <c r="I56" s="44" t="s">
        <v>194</v>
      </c>
      <c r="J56" s="3" t="s">
        <v>195</v>
      </c>
      <c r="L56" s="38" t="s">
        <v>29</v>
      </c>
      <c r="M56" s="44" t="s">
        <v>18</v>
      </c>
      <c r="N56" s="44" t="s">
        <v>19</v>
      </c>
      <c r="O56" s="44" t="s">
        <v>191</v>
      </c>
      <c r="P56" s="44" t="s">
        <v>192</v>
      </c>
      <c r="Q56" s="2" t="s">
        <v>193</v>
      </c>
      <c r="R56" s="44" t="s">
        <v>194</v>
      </c>
      <c r="S56" s="3" t="s">
        <v>195</v>
      </c>
      <c r="U56" s="38" t="s">
        <v>29</v>
      </c>
      <c r="V56" s="44" t="s">
        <v>18</v>
      </c>
      <c r="W56" s="44" t="s">
        <v>19</v>
      </c>
      <c r="X56" s="44" t="s">
        <v>191</v>
      </c>
      <c r="Y56" s="44" t="s">
        <v>192</v>
      </c>
      <c r="Z56" s="2" t="s">
        <v>193</v>
      </c>
      <c r="AA56" s="44" t="s">
        <v>194</v>
      </c>
      <c r="AB56" s="3" t="s">
        <v>195</v>
      </c>
      <c r="AD56" s="38" t="s">
        <v>29</v>
      </c>
      <c r="AE56" s="44" t="s">
        <v>18</v>
      </c>
      <c r="AF56" s="44" t="s">
        <v>19</v>
      </c>
      <c r="AG56" s="44" t="s">
        <v>191</v>
      </c>
      <c r="AH56" s="44" t="s">
        <v>192</v>
      </c>
      <c r="AI56" s="2" t="s">
        <v>193</v>
      </c>
      <c r="AJ56" s="44" t="s">
        <v>194</v>
      </c>
      <c r="AK56" s="3" t="s">
        <v>195</v>
      </c>
      <c r="AM56" s="38" t="s">
        <v>29</v>
      </c>
      <c r="AN56" s="44" t="s">
        <v>18</v>
      </c>
      <c r="AO56" s="44" t="s">
        <v>19</v>
      </c>
      <c r="AP56" s="44" t="s">
        <v>191</v>
      </c>
      <c r="AQ56" s="44" t="s">
        <v>192</v>
      </c>
      <c r="AR56" s="2" t="s">
        <v>193</v>
      </c>
      <c r="AS56" s="44" t="s">
        <v>194</v>
      </c>
      <c r="AT56" s="3" t="s">
        <v>195</v>
      </c>
    </row>
    <row r="57" spans="1:46" ht="16.5" customHeight="1" thickTop="1">
      <c r="A57" s="201"/>
      <c r="C57" s="14"/>
      <c r="D57" s="45"/>
      <c r="E57" s="45"/>
      <c r="F57" s="45"/>
      <c r="G57" s="45"/>
      <c r="H57" s="45"/>
      <c r="I57" s="45"/>
      <c r="J57" s="46"/>
      <c r="L57" s="14"/>
      <c r="M57" s="45"/>
      <c r="N57" s="45"/>
      <c r="O57" s="45"/>
      <c r="P57" s="45"/>
      <c r="Q57" s="45"/>
      <c r="R57" s="45"/>
      <c r="S57" s="46"/>
      <c r="U57" s="14"/>
      <c r="V57" s="45"/>
      <c r="W57" s="45"/>
      <c r="X57" s="45"/>
      <c r="Y57" s="45"/>
      <c r="Z57" s="45"/>
      <c r="AA57" s="45"/>
      <c r="AB57" s="46"/>
      <c r="AD57" s="14"/>
      <c r="AE57" s="45"/>
      <c r="AF57" s="45"/>
      <c r="AG57" s="45"/>
      <c r="AH57" s="45"/>
      <c r="AI57" s="45"/>
      <c r="AJ57" s="45"/>
      <c r="AK57" s="46"/>
      <c r="AM57" s="14"/>
      <c r="AN57" s="45"/>
      <c r="AO57" s="45"/>
      <c r="AP57" s="45"/>
      <c r="AQ57" s="45"/>
      <c r="AR57" s="45"/>
      <c r="AS57" s="45"/>
      <c r="AT57" s="46"/>
    </row>
    <row r="58" spans="1:46" ht="15.75" customHeight="1">
      <c r="A58" s="201"/>
      <c r="C58" s="14" t="s">
        <v>143</v>
      </c>
      <c r="D58" s="47">
        <v>0</v>
      </c>
      <c r="E58" s="48">
        <v>0</v>
      </c>
      <c r="F58" s="49">
        <v>0</v>
      </c>
      <c r="G58" s="50">
        <v>0</v>
      </c>
      <c r="H58" s="49">
        <v>0</v>
      </c>
      <c r="I58" s="50">
        <v>0</v>
      </c>
      <c r="J58" s="51">
        <v>0</v>
      </c>
      <c r="L58" s="14" t="s">
        <v>143</v>
      </c>
      <c r="M58" s="47">
        <v>0</v>
      </c>
      <c r="N58" s="48">
        <v>0</v>
      </c>
      <c r="O58" s="49">
        <v>0</v>
      </c>
      <c r="P58" s="50">
        <v>0</v>
      </c>
      <c r="Q58" s="49">
        <v>0</v>
      </c>
      <c r="R58" s="50">
        <v>0</v>
      </c>
      <c r="S58" s="51">
        <v>0</v>
      </c>
      <c r="U58" s="14" t="s">
        <v>143</v>
      </c>
      <c r="V58" s="47">
        <v>18.864739919999998</v>
      </c>
      <c r="W58" s="48">
        <v>0</v>
      </c>
      <c r="X58" s="49">
        <v>0</v>
      </c>
      <c r="Y58" s="50">
        <v>0.10408071786980998</v>
      </c>
      <c r="Z58" s="49">
        <v>0</v>
      </c>
      <c r="AA58" s="50">
        <v>0.09256088331817133</v>
      </c>
      <c r="AB58" s="51">
        <v>0</v>
      </c>
      <c r="AD58" s="14" t="s">
        <v>143</v>
      </c>
      <c r="AE58" s="47">
        <v>0</v>
      </c>
      <c r="AF58" s="48">
        <v>0</v>
      </c>
      <c r="AG58" s="49">
        <v>0</v>
      </c>
      <c r="AH58" s="50">
        <v>0</v>
      </c>
      <c r="AI58" s="49">
        <v>0</v>
      </c>
      <c r="AJ58" s="50">
        <v>0</v>
      </c>
      <c r="AK58" s="51">
        <v>0</v>
      </c>
      <c r="AM58" s="14" t="s">
        <v>143</v>
      </c>
      <c r="AN58" s="47">
        <v>3.28252071</v>
      </c>
      <c r="AO58" s="48">
        <v>0</v>
      </c>
      <c r="AP58" s="49">
        <v>0</v>
      </c>
      <c r="AQ58" s="50">
        <v>0.0030057325360457127</v>
      </c>
      <c r="AR58" s="49">
        <v>0</v>
      </c>
      <c r="AS58" s="50">
        <v>0.002148115555982395</v>
      </c>
      <c r="AT58" s="51">
        <v>0</v>
      </c>
    </row>
    <row r="59" spans="1:46" ht="15.75" customHeight="1">
      <c r="A59" s="201"/>
      <c r="C59" s="14" t="s">
        <v>21</v>
      </c>
      <c r="D59" s="47">
        <v>0</v>
      </c>
      <c r="E59" s="48">
        <v>0</v>
      </c>
      <c r="F59" s="49">
        <v>0</v>
      </c>
      <c r="G59" s="50">
        <v>0</v>
      </c>
      <c r="H59" s="49">
        <v>0</v>
      </c>
      <c r="I59" s="50">
        <v>0</v>
      </c>
      <c r="J59" s="51">
        <v>0</v>
      </c>
      <c r="L59" s="14" t="s">
        <v>21</v>
      </c>
      <c r="M59" s="47">
        <v>342.0509384</v>
      </c>
      <c r="N59" s="48">
        <v>2</v>
      </c>
      <c r="O59" s="49">
        <v>2</v>
      </c>
      <c r="P59" s="50">
        <v>2.1737353974871527</v>
      </c>
      <c r="Q59" s="49">
        <v>92.00751859274172</v>
      </c>
      <c r="R59" s="50">
        <v>2.0391281439129356</v>
      </c>
      <c r="S59" s="51">
        <v>98.08113364382037</v>
      </c>
      <c r="U59" s="14" t="s">
        <v>21</v>
      </c>
      <c r="V59" s="47">
        <v>1108.1295231899999</v>
      </c>
      <c r="W59" s="48">
        <v>1</v>
      </c>
      <c r="X59" s="49">
        <v>1</v>
      </c>
      <c r="Y59" s="50">
        <v>3.0594895912007436</v>
      </c>
      <c r="Z59" s="49">
        <v>32.6851904603975</v>
      </c>
      <c r="AA59" s="50">
        <v>2.720859971570532</v>
      </c>
      <c r="AB59" s="51">
        <v>36.75308580554335</v>
      </c>
      <c r="AD59" s="14" t="s">
        <v>21</v>
      </c>
      <c r="AE59" s="47">
        <v>468.52140909</v>
      </c>
      <c r="AF59" s="48">
        <v>1</v>
      </c>
      <c r="AG59" s="49">
        <v>1</v>
      </c>
      <c r="AH59" s="50">
        <v>0.5700812841534353</v>
      </c>
      <c r="AI59" s="49">
        <v>175.4135818517511</v>
      </c>
      <c r="AJ59" s="50">
        <v>0.5461670446257566</v>
      </c>
      <c r="AK59" s="51">
        <v>183.0941668560793</v>
      </c>
      <c r="AM59" s="14" t="s">
        <v>21</v>
      </c>
      <c r="AN59" s="47">
        <v>288.02715864</v>
      </c>
      <c r="AO59" s="48">
        <v>0</v>
      </c>
      <c r="AP59" s="49">
        <v>0</v>
      </c>
      <c r="AQ59" s="50">
        <v>0.19970610383177417</v>
      </c>
      <c r="AR59" s="49">
        <v>0</v>
      </c>
      <c r="AS59" s="50">
        <v>0.1427245382352095</v>
      </c>
      <c r="AT59" s="51">
        <v>0</v>
      </c>
    </row>
    <row r="60" spans="1:46" ht="15.75" customHeight="1">
      <c r="A60" s="201"/>
      <c r="C60" s="14" t="s">
        <v>22</v>
      </c>
      <c r="D60" s="47">
        <v>0</v>
      </c>
      <c r="E60" s="48">
        <v>0</v>
      </c>
      <c r="F60" s="49">
        <v>0</v>
      </c>
      <c r="G60" s="50">
        <v>0</v>
      </c>
      <c r="H60" s="49">
        <v>0</v>
      </c>
      <c r="I60" s="50">
        <v>0</v>
      </c>
      <c r="J60" s="51">
        <v>0</v>
      </c>
      <c r="L60" s="14" t="s">
        <v>22</v>
      </c>
      <c r="M60" s="47">
        <v>1084.41663107</v>
      </c>
      <c r="N60" s="48">
        <v>7</v>
      </c>
      <c r="O60" s="49">
        <v>7</v>
      </c>
      <c r="P60" s="50">
        <v>6.520890423227313</v>
      </c>
      <c r="Q60" s="49">
        <v>107.34730298589447</v>
      </c>
      <c r="R60" s="50">
        <v>6.117088216324055</v>
      </c>
      <c r="S60" s="51">
        <v>114.43353034078874</v>
      </c>
      <c r="U60" s="14" t="s">
        <v>22</v>
      </c>
      <c r="V60" s="47">
        <v>3940.75655492</v>
      </c>
      <c r="W60" s="48">
        <v>8</v>
      </c>
      <c r="X60" s="49">
        <v>8</v>
      </c>
      <c r="Y60" s="50">
        <v>6.407704910848086</v>
      </c>
      <c r="Z60" s="49">
        <v>124.84969441174168</v>
      </c>
      <c r="AA60" s="50">
        <v>5.698489006697375</v>
      </c>
      <c r="AB60" s="51">
        <v>140.38809218720408</v>
      </c>
      <c r="AD60" s="14" t="s">
        <v>22</v>
      </c>
      <c r="AE60" s="47">
        <v>2225.89628783</v>
      </c>
      <c r="AF60" s="48">
        <v>1</v>
      </c>
      <c r="AG60" s="49">
        <v>1</v>
      </c>
      <c r="AH60" s="50">
        <v>1.7943752832566222</v>
      </c>
      <c r="AI60" s="49">
        <v>55.72970210473999</v>
      </c>
      <c r="AJ60" s="50">
        <v>1.7191033500794655</v>
      </c>
      <c r="AK60" s="51">
        <v>58.16985930216325</v>
      </c>
      <c r="AM60" s="14" t="s">
        <v>22</v>
      </c>
      <c r="AN60" s="47">
        <v>1552.7165207199998</v>
      </c>
      <c r="AO60" s="48">
        <v>0</v>
      </c>
      <c r="AP60" s="49">
        <v>0</v>
      </c>
      <c r="AQ60" s="50">
        <v>0.9010902756480826</v>
      </c>
      <c r="AR60" s="49">
        <v>0</v>
      </c>
      <c r="AS60" s="50">
        <v>0.6439847908126288</v>
      </c>
      <c r="AT60" s="51">
        <v>0</v>
      </c>
    </row>
    <row r="61" spans="1:46" ht="15.75" customHeight="1">
      <c r="A61" s="201"/>
      <c r="C61" s="14" t="s">
        <v>23</v>
      </c>
      <c r="D61" s="47">
        <v>0</v>
      </c>
      <c r="E61" s="48">
        <v>0</v>
      </c>
      <c r="F61" s="49">
        <v>0</v>
      </c>
      <c r="G61" s="50">
        <v>0</v>
      </c>
      <c r="H61" s="49">
        <v>0</v>
      </c>
      <c r="I61" s="50">
        <v>0</v>
      </c>
      <c r="J61" s="51">
        <v>0</v>
      </c>
      <c r="L61" s="14" t="s">
        <v>23</v>
      </c>
      <c r="M61" s="47">
        <v>2029.82158183</v>
      </c>
      <c r="N61" s="48">
        <v>9</v>
      </c>
      <c r="O61" s="49">
        <v>9</v>
      </c>
      <c r="P61" s="50">
        <v>13.255411322297537</v>
      </c>
      <c r="Q61" s="49">
        <v>67.89679913486114</v>
      </c>
      <c r="R61" s="50">
        <v>12.434577970108636</v>
      </c>
      <c r="S61" s="51">
        <v>72.37881351208713</v>
      </c>
      <c r="U61" s="14" t="s">
        <v>23</v>
      </c>
      <c r="V61" s="47">
        <v>7275.55628033</v>
      </c>
      <c r="W61" s="48">
        <v>10</v>
      </c>
      <c r="X61" s="49">
        <v>10</v>
      </c>
      <c r="Y61" s="50">
        <v>9.815184366398626</v>
      </c>
      <c r="Z61" s="49">
        <v>101.88295631240584</v>
      </c>
      <c r="AA61" s="50">
        <v>8.728822720275318</v>
      </c>
      <c r="AB61" s="51">
        <v>114.5629865614293</v>
      </c>
      <c r="AD61" s="14" t="s">
        <v>23</v>
      </c>
      <c r="AE61" s="47">
        <v>4132.26029356</v>
      </c>
      <c r="AF61" s="48">
        <v>3</v>
      </c>
      <c r="AG61" s="49">
        <v>3</v>
      </c>
      <c r="AH61" s="50">
        <v>3.0405158645374235</v>
      </c>
      <c r="AI61" s="49">
        <v>98.66746741860571</v>
      </c>
      <c r="AJ61" s="50">
        <v>2.9129697992772194</v>
      </c>
      <c r="AK61" s="51">
        <v>102.98767947214472</v>
      </c>
      <c r="AM61" s="14" t="s">
        <v>23</v>
      </c>
      <c r="AN61" s="47">
        <v>3326.05829219</v>
      </c>
      <c r="AO61" s="48">
        <v>1</v>
      </c>
      <c r="AP61" s="49">
        <v>1</v>
      </c>
      <c r="AQ61" s="50">
        <v>2.0900804592459905</v>
      </c>
      <c r="AR61" s="49">
        <v>47.845048049526106</v>
      </c>
      <c r="AS61" s="50">
        <v>1.4937238406673916</v>
      </c>
      <c r="AT61" s="51">
        <v>66.94677910163118</v>
      </c>
    </row>
    <row r="62" spans="1:46" ht="15.75" customHeight="1">
      <c r="A62" s="201"/>
      <c r="C62" s="14" t="s">
        <v>24</v>
      </c>
      <c r="D62" s="47">
        <v>0</v>
      </c>
      <c r="E62" s="48">
        <v>0</v>
      </c>
      <c r="F62" s="49">
        <v>0</v>
      </c>
      <c r="G62" s="50">
        <v>0</v>
      </c>
      <c r="H62" s="49">
        <v>0</v>
      </c>
      <c r="I62" s="50">
        <v>0</v>
      </c>
      <c r="J62" s="51">
        <v>0</v>
      </c>
      <c r="L62" s="14" t="s">
        <v>24</v>
      </c>
      <c r="M62" s="47">
        <v>2229.79017596</v>
      </c>
      <c r="N62" s="48">
        <v>14</v>
      </c>
      <c r="O62" s="49">
        <v>14</v>
      </c>
      <c r="P62" s="50">
        <v>17.69272096453424</v>
      </c>
      <c r="Q62" s="49">
        <v>79.12858642864235</v>
      </c>
      <c r="R62" s="50">
        <v>16.597109888759316</v>
      </c>
      <c r="S62" s="51">
        <v>84.35203534732119</v>
      </c>
      <c r="U62" s="14" t="s">
        <v>24</v>
      </c>
      <c r="V62" s="47">
        <v>7808.6765385300005</v>
      </c>
      <c r="W62" s="48">
        <v>12</v>
      </c>
      <c r="X62" s="49">
        <v>12</v>
      </c>
      <c r="Y62" s="50">
        <v>12.647608654582935</v>
      </c>
      <c r="Z62" s="49">
        <v>94.87959603851064</v>
      </c>
      <c r="AA62" s="50">
        <v>11.24774937078249</v>
      </c>
      <c r="AB62" s="51">
        <v>106.68801023582175</v>
      </c>
      <c r="AD62" s="14" t="s">
        <v>24</v>
      </c>
      <c r="AE62" s="47">
        <v>4355.80248163</v>
      </c>
      <c r="AF62" s="48">
        <v>4</v>
      </c>
      <c r="AG62" s="49">
        <v>4</v>
      </c>
      <c r="AH62" s="50">
        <v>4.0610271115847905</v>
      </c>
      <c r="AI62" s="49">
        <v>98.49724934338163</v>
      </c>
      <c r="AJ62" s="50">
        <v>3.89067179950144</v>
      </c>
      <c r="AK62" s="51">
        <v>102.81000830017504</v>
      </c>
      <c r="AM62" s="14" t="s">
        <v>24</v>
      </c>
      <c r="AN62" s="47">
        <v>3378.91955591</v>
      </c>
      <c r="AO62" s="48">
        <v>0</v>
      </c>
      <c r="AP62" s="49">
        <v>0</v>
      </c>
      <c r="AQ62" s="50">
        <v>2.9281303923164135</v>
      </c>
      <c r="AR62" s="49">
        <v>0</v>
      </c>
      <c r="AS62" s="50">
        <v>2.0926554077079267</v>
      </c>
      <c r="AT62" s="51">
        <v>0</v>
      </c>
    </row>
    <row r="63" spans="1:46" ht="15.75" customHeight="1">
      <c r="A63" s="201"/>
      <c r="C63" s="14" t="s">
        <v>25</v>
      </c>
      <c r="D63" s="47">
        <v>0</v>
      </c>
      <c r="E63" s="48">
        <v>0</v>
      </c>
      <c r="F63" s="49">
        <v>0</v>
      </c>
      <c r="G63" s="50">
        <v>0</v>
      </c>
      <c r="H63" s="49">
        <v>0</v>
      </c>
      <c r="I63" s="50">
        <v>0</v>
      </c>
      <c r="J63" s="51">
        <v>0</v>
      </c>
      <c r="L63" s="14" t="s">
        <v>25</v>
      </c>
      <c r="M63" s="47">
        <v>2223.42635332</v>
      </c>
      <c r="N63" s="48">
        <v>23</v>
      </c>
      <c r="O63" s="49">
        <v>21</v>
      </c>
      <c r="P63" s="50">
        <v>23.175100840217475</v>
      </c>
      <c r="Q63" s="49">
        <v>90.61449244508633</v>
      </c>
      <c r="R63" s="50">
        <v>21.739996696901134</v>
      </c>
      <c r="S63" s="51">
        <v>96.59615083103203</v>
      </c>
      <c r="U63" s="14" t="s">
        <v>25</v>
      </c>
      <c r="V63" s="47">
        <v>6488.95142764</v>
      </c>
      <c r="W63" s="48">
        <v>18</v>
      </c>
      <c r="X63" s="49">
        <v>18</v>
      </c>
      <c r="Y63" s="50">
        <v>16.16563486784768</v>
      </c>
      <c r="Z63" s="49">
        <v>111.3473126613836</v>
      </c>
      <c r="AA63" s="50">
        <v>14.376394335007125</v>
      </c>
      <c r="AB63" s="51">
        <v>125.20524674374883</v>
      </c>
      <c r="AD63" s="14" t="s">
        <v>25</v>
      </c>
      <c r="AE63" s="47">
        <v>4175.27536713</v>
      </c>
      <c r="AF63" s="48">
        <v>3</v>
      </c>
      <c r="AG63" s="49">
        <v>3</v>
      </c>
      <c r="AH63" s="50">
        <v>6.30475858747826</v>
      </c>
      <c r="AI63" s="49">
        <v>47.58310660709885</v>
      </c>
      <c r="AJ63" s="50">
        <v>6.0402813783219536</v>
      </c>
      <c r="AK63" s="51">
        <v>49.666560414995566</v>
      </c>
      <c r="AM63" s="14" t="s">
        <v>25</v>
      </c>
      <c r="AN63" s="47">
        <v>2920.53315944</v>
      </c>
      <c r="AO63" s="48">
        <v>4</v>
      </c>
      <c r="AP63" s="49">
        <v>4</v>
      </c>
      <c r="AQ63" s="50">
        <v>4.157708603094472</v>
      </c>
      <c r="AR63" s="49">
        <v>96.20683847403126</v>
      </c>
      <c r="AS63" s="50">
        <v>2.971401620218293</v>
      </c>
      <c r="AT63" s="51">
        <v>134.6166056039958</v>
      </c>
    </row>
    <row r="64" spans="1:46" ht="15.75" customHeight="1">
      <c r="A64" s="201"/>
      <c r="C64" s="14" t="s">
        <v>26</v>
      </c>
      <c r="D64" s="47">
        <v>0</v>
      </c>
      <c r="E64" s="48">
        <v>0</v>
      </c>
      <c r="F64" s="49">
        <v>0</v>
      </c>
      <c r="G64" s="50">
        <v>0</v>
      </c>
      <c r="H64" s="49">
        <v>0</v>
      </c>
      <c r="I64" s="50">
        <v>0</v>
      </c>
      <c r="J64" s="51">
        <v>0</v>
      </c>
      <c r="L64" s="14" t="s">
        <v>26</v>
      </c>
      <c r="M64" s="47">
        <v>2064.79201096</v>
      </c>
      <c r="N64" s="48">
        <v>25</v>
      </c>
      <c r="O64" s="49">
        <v>22</v>
      </c>
      <c r="P64" s="50">
        <v>30.044770928833078</v>
      </c>
      <c r="Q64" s="49">
        <v>73.22405636611877</v>
      </c>
      <c r="R64" s="50">
        <v>28.184266608172955</v>
      </c>
      <c r="S64" s="51">
        <v>78.05773450078128</v>
      </c>
      <c r="U64" s="14" t="s">
        <v>26</v>
      </c>
      <c r="V64" s="47">
        <v>4873.01782416</v>
      </c>
      <c r="W64" s="48">
        <v>13</v>
      </c>
      <c r="X64" s="49">
        <v>13</v>
      </c>
      <c r="Y64" s="50">
        <v>20.473035048962924</v>
      </c>
      <c r="Z64" s="49">
        <v>63.498157302566256</v>
      </c>
      <c r="AA64" s="50">
        <v>18.207043985863596</v>
      </c>
      <c r="AB64" s="51">
        <v>71.40093696754687</v>
      </c>
      <c r="AD64" s="14" t="s">
        <v>26</v>
      </c>
      <c r="AE64" s="47">
        <v>3841.4554838400004</v>
      </c>
      <c r="AF64" s="48">
        <v>25</v>
      </c>
      <c r="AG64" s="49">
        <v>19</v>
      </c>
      <c r="AH64" s="50">
        <v>10.219363778035202</v>
      </c>
      <c r="AI64" s="49">
        <v>185.92155453784017</v>
      </c>
      <c r="AJ64" s="50">
        <v>9.790673484209242</v>
      </c>
      <c r="AK64" s="51">
        <v>194.06223719587726</v>
      </c>
      <c r="AM64" s="14" t="s">
        <v>26</v>
      </c>
      <c r="AN64" s="47">
        <v>2196.29120309</v>
      </c>
      <c r="AO64" s="48">
        <v>9</v>
      </c>
      <c r="AP64" s="49">
        <v>8</v>
      </c>
      <c r="AQ64" s="50">
        <v>5.503906919967685</v>
      </c>
      <c r="AR64" s="49">
        <v>145.35129529492426</v>
      </c>
      <c r="AS64" s="50">
        <v>3.933493060901519</v>
      </c>
      <c r="AT64" s="51">
        <v>203.38157144648622</v>
      </c>
    </row>
    <row r="65" spans="1:46" ht="15.75" customHeight="1">
      <c r="A65" s="201"/>
      <c r="C65" s="14" t="s">
        <v>27</v>
      </c>
      <c r="D65" s="47">
        <v>0</v>
      </c>
      <c r="E65" s="48">
        <v>0</v>
      </c>
      <c r="F65" s="49">
        <v>0</v>
      </c>
      <c r="G65" s="50">
        <v>0</v>
      </c>
      <c r="H65" s="49">
        <v>0</v>
      </c>
      <c r="I65" s="50">
        <v>0</v>
      </c>
      <c r="J65" s="51">
        <v>0</v>
      </c>
      <c r="L65" s="14" t="s">
        <v>27</v>
      </c>
      <c r="M65" s="47">
        <v>1794.4078396699997</v>
      </c>
      <c r="N65" s="48">
        <v>38</v>
      </c>
      <c r="O65" s="49">
        <v>34</v>
      </c>
      <c r="P65" s="50">
        <v>37.01527736588954</v>
      </c>
      <c r="Q65" s="49">
        <v>91.85396522607665</v>
      </c>
      <c r="R65" s="50">
        <v>34.72312863781983</v>
      </c>
      <c r="S65" s="51">
        <v>97.91744388772555</v>
      </c>
      <c r="U65" s="14" t="s">
        <v>27</v>
      </c>
      <c r="V65" s="47">
        <v>3878.82574053</v>
      </c>
      <c r="W65" s="48">
        <v>23</v>
      </c>
      <c r="X65" s="49">
        <v>23</v>
      </c>
      <c r="Y65" s="50">
        <v>27.06987247023406</v>
      </c>
      <c r="Z65" s="49">
        <v>84.96530608073873</v>
      </c>
      <c r="AA65" s="50">
        <v>24.073731988371495</v>
      </c>
      <c r="AB65" s="51">
        <v>95.53981913194785</v>
      </c>
      <c r="AD65" s="14" t="s">
        <v>27</v>
      </c>
      <c r="AE65" s="47">
        <v>3323.6724586</v>
      </c>
      <c r="AF65" s="48">
        <v>12</v>
      </c>
      <c r="AG65" s="49">
        <v>11</v>
      </c>
      <c r="AH65" s="50">
        <v>15.376087727357124</v>
      </c>
      <c r="AI65" s="49">
        <v>71.53965426737783</v>
      </c>
      <c r="AJ65" s="50">
        <v>14.731078927503853</v>
      </c>
      <c r="AK65" s="51">
        <v>74.67205935243689</v>
      </c>
      <c r="AM65" s="14" t="s">
        <v>27</v>
      </c>
      <c r="AN65" s="47">
        <v>1520.11720839</v>
      </c>
      <c r="AO65" s="48">
        <v>4</v>
      </c>
      <c r="AP65" s="49">
        <v>4</v>
      </c>
      <c r="AQ65" s="50">
        <v>6.608616176315197</v>
      </c>
      <c r="AR65" s="49">
        <v>60.527043684814245</v>
      </c>
      <c r="AS65" s="50">
        <v>4.722998816965818</v>
      </c>
      <c r="AT65" s="51">
        <v>84.69195430732096</v>
      </c>
    </row>
    <row r="66" spans="1:46" ht="15.75" customHeight="1">
      <c r="A66" s="201"/>
      <c r="C66" s="14" t="s">
        <v>28</v>
      </c>
      <c r="D66" s="47">
        <v>0</v>
      </c>
      <c r="E66" s="48">
        <v>0</v>
      </c>
      <c r="F66" s="49">
        <v>0</v>
      </c>
      <c r="G66" s="50">
        <v>0</v>
      </c>
      <c r="H66" s="49">
        <v>0</v>
      </c>
      <c r="I66" s="50">
        <v>0</v>
      </c>
      <c r="J66" s="51">
        <v>0</v>
      </c>
      <c r="L66" s="14" t="s">
        <v>28</v>
      </c>
      <c r="M66" s="47">
        <v>1759.81833059</v>
      </c>
      <c r="N66" s="48">
        <v>57</v>
      </c>
      <c r="O66" s="49">
        <v>50</v>
      </c>
      <c r="P66" s="50">
        <v>46.594329057190315</v>
      </c>
      <c r="Q66" s="49">
        <v>107.30919622993076</v>
      </c>
      <c r="R66" s="50">
        <v>43.70900332997802</v>
      </c>
      <c r="S66" s="51">
        <v>114.39290807554808</v>
      </c>
      <c r="U66" s="14" t="s">
        <v>28</v>
      </c>
      <c r="V66" s="47">
        <v>2938.5185018099996</v>
      </c>
      <c r="W66" s="48">
        <v>32</v>
      </c>
      <c r="X66" s="49">
        <v>27</v>
      </c>
      <c r="Y66" s="50">
        <v>31.73692621291102</v>
      </c>
      <c r="Z66" s="49">
        <v>85.07440140506118</v>
      </c>
      <c r="AA66" s="50">
        <v>28.22422812019017</v>
      </c>
      <c r="AB66" s="51">
        <v>95.66249211501228</v>
      </c>
      <c r="AD66" s="14" t="s">
        <v>28</v>
      </c>
      <c r="AE66" s="47">
        <v>2391.81511397</v>
      </c>
      <c r="AF66" s="48">
        <v>17</v>
      </c>
      <c r="AG66" s="49">
        <v>17</v>
      </c>
      <c r="AH66" s="50">
        <v>17.461680667554653</v>
      </c>
      <c r="AI66" s="49">
        <v>97.3560353304794</v>
      </c>
      <c r="AJ66" s="50">
        <v>16.72918369625021</v>
      </c>
      <c r="AK66" s="51">
        <v>101.61882557252625</v>
      </c>
      <c r="AM66" s="14" t="s">
        <v>28</v>
      </c>
      <c r="AN66" s="47">
        <v>788.2733284499999</v>
      </c>
      <c r="AO66" s="48">
        <v>2</v>
      </c>
      <c r="AP66" s="49">
        <v>2</v>
      </c>
      <c r="AQ66" s="50">
        <v>5.486587054647745</v>
      </c>
      <c r="AR66" s="49">
        <v>36.452533789758775</v>
      </c>
      <c r="AS66" s="50">
        <v>3.9211150227111253</v>
      </c>
      <c r="AT66" s="51">
        <v>51.00589981206841</v>
      </c>
    </row>
    <row r="67" spans="1:46" ht="15.75" customHeight="1">
      <c r="A67" s="201"/>
      <c r="C67" s="14" t="s">
        <v>144</v>
      </c>
      <c r="D67" s="47">
        <v>0</v>
      </c>
      <c r="E67" s="48">
        <v>0</v>
      </c>
      <c r="F67" s="49">
        <v>0</v>
      </c>
      <c r="G67" s="50">
        <v>0</v>
      </c>
      <c r="H67" s="49">
        <v>0</v>
      </c>
      <c r="I67" s="50">
        <v>0</v>
      </c>
      <c r="J67" s="51">
        <v>0</v>
      </c>
      <c r="L67" s="14" t="s">
        <v>144</v>
      </c>
      <c r="M67" s="47">
        <v>271.42943528</v>
      </c>
      <c r="N67" s="48">
        <v>16</v>
      </c>
      <c r="O67" s="49">
        <v>15</v>
      </c>
      <c r="P67" s="50">
        <v>9.0138795640225</v>
      </c>
      <c r="Q67" s="49">
        <v>166.41003347626443</v>
      </c>
      <c r="R67" s="50">
        <v>8.455700508023112</v>
      </c>
      <c r="S67" s="51">
        <v>177.39511925437037</v>
      </c>
      <c r="U67" s="14" t="s">
        <v>144</v>
      </c>
      <c r="V67" s="47">
        <v>576.76083362</v>
      </c>
      <c r="W67" s="48">
        <v>9</v>
      </c>
      <c r="X67" s="49">
        <v>9</v>
      </c>
      <c r="Y67" s="50">
        <v>8.579740153690977</v>
      </c>
      <c r="Z67" s="49">
        <v>104.89828175190397</v>
      </c>
      <c r="AA67" s="50">
        <v>7.63011961792371</v>
      </c>
      <c r="AB67" s="51">
        <v>117.95358986061424</v>
      </c>
      <c r="AD67" s="14" t="s">
        <v>144</v>
      </c>
      <c r="AE67" s="47">
        <v>470.49024595</v>
      </c>
      <c r="AF67" s="48">
        <v>3</v>
      </c>
      <c r="AG67" s="49">
        <v>2</v>
      </c>
      <c r="AH67" s="50">
        <v>4.843029931055897</v>
      </c>
      <c r="AI67" s="49">
        <v>41.296461687651636</v>
      </c>
      <c r="AJ67" s="50">
        <v>4.639870520230868</v>
      </c>
      <c r="AK67" s="51">
        <v>43.10465111643859</v>
      </c>
      <c r="AM67" s="14" t="s">
        <v>144</v>
      </c>
      <c r="AN67" s="47">
        <v>148.40133284</v>
      </c>
      <c r="AO67" s="48">
        <v>2</v>
      </c>
      <c r="AP67" s="49">
        <v>2</v>
      </c>
      <c r="AQ67" s="50">
        <v>1.5052407924498012</v>
      </c>
      <c r="AR67" s="49">
        <v>132.8691070579459</v>
      </c>
      <c r="AS67" s="50">
        <v>1.0757547862241028</v>
      </c>
      <c r="AT67" s="51">
        <v>185.91597505412884</v>
      </c>
    </row>
    <row r="68" spans="1:46" ht="15.75" customHeight="1">
      <c r="A68" s="201"/>
      <c r="C68" s="14"/>
      <c r="D68" s="52"/>
      <c r="E68" s="53"/>
      <c r="F68" s="54"/>
      <c r="G68" s="55"/>
      <c r="H68" s="54"/>
      <c r="I68" s="55"/>
      <c r="J68" s="56"/>
      <c r="L68" s="14"/>
      <c r="M68" s="52"/>
      <c r="N68" s="53"/>
      <c r="O68" s="54"/>
      <c r="P68" s="55"/>
      <c r="Q68" s="54"/>
      <c r="R68" s="55"/>
      <c r="S68" s="56"/>
      <c r="U68" s="14"/>
      <c r="V68" s="52"/>
      <c r="W68" s="53"/>
      <c r="X68" s="54"/>
      <c r="Y68" s="55"/>
      <c r="Z68" s="54"/>
      <c r="AA68" s="55"/>
      <c r="AB68" s="56"/>
      <c r="AD68" s="14"/>
      <c r="AE68" s="52"/>
      <c r="AF68" s="53"/>
      <c r="AG68" s="54"/>
      <c r="AH68" s="55"/>
      <c r="AI68" s="54"/>
      <c r="AJ68" s="55"/>
      <c r="AK68" s="56"/>
      <c r="AM68" s="14"/>
      <c r="AN68" s="52"/>
      <c r="AO68" s="53"/>
      <c r="AP68" s="54"/>
      <c r="AQ68" s="55"/>
      <c r="AR68" s="54"/>
      <c r="AS68" s="55"/>
      <c r="AT68" s="56"/>
    </row>
    <row r="69" spans="1:46" ht="15.75" customHeight="1">
      <c r="A69" s="201"/>
      <c r="C69" s="14" t="s">
        <v>30</v>
      </c>
      <c r="D69" s="47">
        <v>0</v>
      </c>
      <c r="E69" s="48">
        <v>0</v>
      </c>
      <c r="F69" s="49">
        <v>0</v>
      </c>
      <c r="G69" s="50">
        <v>0</v>
      </c>
      <c r="H69" s="49">
        <v>0</v>
      </c>
      <c r="I69" s="50">
        <v>0</v>
      </c>
      <c r="J69" s="51">
        <v>0</v>
      </c>
      <c r="L69" s="14" t="s">
        <v>30</v>
      </c>
      <c r="M69" s="47">
        <v>13799.953297080001</v>
      </c>
      <c r="N69" s="48">
        <v>191</v>
      </c>
      <c r="O69" s="49">
        <v>174</v>
      </c>
      <c r="P69" s="50">
        <v>185.48611586369915</v>
      </c>
      <c r="Q69" s="49">
        <v>93.80756030702616</v>
      </c>
      <c r="R69" s="50">
        <v>173.99999999999994</v>
      </c>
      <c r="S69" s="51">
        <v>100.00000000000003</v>
      </c>
      <c r="U69" s="14" t="s">
        <v>30</v>
      </c>
      <c r="V69" s="47">
        <v>38908.05796464998</v>
      </c>
      <c r="W69" s="48">
        <v>126</v>
      </c>
      <c r="X69" s="49">
        <v>121</v>
      </c>
      <c r="Y69" s="50">
        <v>136.05927699454688</v>
      </c>
      <c r="Z69" s="49">
        <v>88.93182638685458</v>
      </c>
      <c r="AA69" s="50">
        <v>120.99999999999999</v>
      </c>
      <c r="AB69" s="51">
        <v>100.00000000000001</v>
      </c>
      <c r="AD69" s="14" t="s">
        <v>30</v>
      </c>
      <c r="AE69" s="47">
        <v>25385.1891416</v>
      </c>
      <c r="AF69" s="48">
        <v>69</v>
      </c>
      <c r="AG69" s="49">
        <v>61</v>
      </c>
      <c r="AH69" s="50">
        <v>63.6709202350134</v>
      </c>
      <c r="AI69" s="49">
        <v>95.80511758718916</v>
      </c>
      <c r="AJ69" s="50">
        <v>61.00000000000002</v>
      </c>
      <c r="AK69" s="51">
        <v>99.99999999999997</v>
      </c>
      <c r="AM69" s="14" t="s">
        <v>30</v>
      </c>
      <c r="AN69" s="47">
        <v>16122.62028038</v>
      </c>
      <c r="AO69" s="48">
        <v>22</v>
      </c>
      <c r="AP69" s="49">
        <v>21</v>
      </c>
      <c r="AQ69" s="50">
        <v>29.38407251005321</v>
      </c>
      <c r="AR69" s="49">
        <v>71.46728892945403</v>
      </c>
      <c r="AS69" s="50">
        <v>20.999999999999993</v>
      </c>
      <c r="AT69" s="51">
        <v>100.00000000000003</v>
      </c>
    </row>
    <row r="70" spans="1:46" ht="16.5" customHeight="1" thickBot="1">
      <c r="A70" s="202"/>
      <c r="C70" s="38"/>
      <c r="D70" s="65"/>
      <c r="E70" s="66"/>
      <c r="F70" s="64"/>
      <c r="G70" s="67"/>
      <c r="H70" s="64"/>
      <c r="I70" s="67"/>
      <c r="J70" s="68"/>
      <c r="L70" s="38"/>
      <c r="M70" s="65"/>
      <c r="N70" s="66"/>
      <c r="O70" s="64"/>
      <c r="P70" s="67"/>
      <c r="Q70" s="64"/>
      <c r="R70" s="67"/>
      <c r="S70" s="68"/>
      <c r="U70" s="38"/>
      <c r="V70" s="65"/>
      <c r="W70" s="66"/>
      <c r="X70" s="64"/>
      <c r="Y70" s="67"/>
      <c r="Z70" s="64"/>
      <c r="AA70" s="67"/>
      <c r="AB70" s="68"/>
      <c r="AD70" s="38"/>
      <c r="AE70" s="65"/>
      <c r="AF70" s="66"/>
      <c r="AG70" s="64"/>
      <c r="AH70" s="67"/>
      <c r="AI70" s="64"/>
      <c r="AJ70" s="67"/>
      <c r="AK70" s="68"/>
      <c r="AM70" s="38"/>
      <c r="AN70" s="65"/>
      <c r="AO70" s="66"/>
      <c r="AP70" s="64"/>
      <c r="AQ70" s="67"/>
      <c r="AR70" s="64"/>
      <c r="AS70" s="67"/>
      <c r="AT70" s="68"/>
    </row>
    <row r="71" spans="1:46" ht="17.25" thickBot="1" thickTop="1">
      <c r="A71" s="96"/>
      <c r="B71" s="58"/>
      <c r="C71" s="63"/>
      <c r="D71" s="47"/>
      <c r="E71" s="48"/>
      <c r="F71" s="49"/>
      <c r="G71" s="50"/>
      <c r="H71" s="49"/>
      <c r="I71" s="50"/>
      <c r="J71" s="64"/>
      <c r="L71" s="63"/>
      <c r="M71" s="47"/>
      <c r="N71" s="48"/>
      <c r="O71" s="49"/>
      <c r="P71" s="50"/>
      <c r="Q71" s="49"/>
      <c r="R71" s="50"/>
      <c r="S71" s="64"/>
      <c r="U71" s="63"/>
      <c r="V71" s="47"/>
      <c r="W71" s="48"/>
      <c r="X71" s="49"/>
      <c r="Y71" s="50"/>
      <c r="Z71" s="49"/>
      <c r="AA71" s="50"/>
      <c r="AB71" s="64"/>
      <c r="AD71" s="63"/>
      <c r="AE71" s="47"/>
      <c r="AF71" s="48"/>
      <c r="AG71" s="49"/>
      <c r="AH71" s="50"/>
      <c r="AI71" s="49"/>
      <c r="AJ71" s="50"/>
      <c r="AK71" s="64"/>
      <c r="AM71" s="63"/>
      <c r="AN71" s="47"/>
      <c r="AO71" s="48"/>
      <c r="AP71" s="49"/>
      <c r="AQ71" s="50"/>
      <c r="AR71" s="49"/>
      <c r="AS71" s="50"/>
      <c r="AT71" s="64"/>
    </row>
    <row r="72" spans="1:46" s="90" customFormat="1" ht="16.5" customHeight="1" thickTop="1">
      <c r="A72" s="203" t="s">
        <v>168</v>
      </c>
      <c r="C72" s="192" t="s">
        <v>91</v>
      </c>
      <c r="D72" s="193"/>
      <c r="E72" s="193"/>
      <c r="F72" s="193"/>
      <c r="G72" s="193"/>
      <c r="H72" s="193"/>
      <c r="I72" s="193"/>
      <c r="J72" s="194"/>
      <c r="L72" s="192" t="s">
        <v>92</v>
      </c>
      <c r="M72" s="193"/>
      <c r="N72" s="193"/>
      <c r="O72" s="193"/>
      <c r="P72" s="193"/>
      <c r="Q72" s="193"/>
      <c r="R72" s="193"/>
      <c r="S72" s="194"/>
      <c r="U72" s="192" t="s">
        <v>93</v>
      </c>
      <c r="V72" s="193"/>
      <c r="W72" s="193"/>
      <c r="X72" s="193"/>
      <c r="Y72" s="193"/>
      <c r="Z72" s="193"/>
      <c r="AA72" s="193"/>
      <c r="AB72" s="194"/>
      <c r="AD72" s="192" t="s">
        <v>94</v>
      </c>
      <c r="AE72" s="193"/>
      <c r="AF72" s="193"/>
      <c r="AG72" s="193"/>
      <c r="AH72" s="193"/>
      <c r="AI72" s="193"/>
      <c r="AJ72" s="193"/>
      <c r="AK72" s="194"/>
      <c r="AM72" s="192" t="s">
        <v>95</v>
      </c>
      <c r="AN72" s="193"/>
      <c r="AO72" s="193"/>
      <c r="AP72" s="193"/>
      <c r="AQ72" s="193"/>
      <c r="AR72" s="193"/>
      <c r="AS72" s="193"/>
      <c r="AT72" s="194"/>
    </row>
    <row r="73" spans="1:46" ht="15.75" customHeight="1">
      <c r="A73" s="201"/>
      <c r="C73" s="195" t="str">
        <f>"Comparison of actual Claim Inceptions with those expected using "&amp;Comparison_Basis</f>
        <v>Comparison of actual Claim Inceptions with those expected using IPM 1991-98</v>
      </c>
      <c r="D73" s="196"/>
      <c r="E73" s="196"/>
      <c r="F73" s="196"/>
      <c r="G73" s="196"/>
      <c r="H73" s="196"/>
      <c r="I73" s="196"/>
      <c r="J73" s="197"/>
      <c r="L73" s="195" t="str">
        <f>"Comparison of actual Claim Inceptions with those expected using "&amp;Comparison_Basis</f>
        <v>Comparison of actual Claim Inceptions with those expected using IPM 1991-98</v>
      </c>
      <c r="M73" s="196"/>
      <c r="N73" s="196"/>
      <c r="O73" s="196"/>
      <c r="P73" s="196"/>
      <c r="Q73" s="196"/>
      <c r="R73" s="196"/>
      <c r="S73" s="197"/>
      <c r="U73" s="195" t="str">
        <f>"Comparison of actual Claim Inceptions with those expected using "&amp;Comparison_Basis</f>
        <v>Comparison of actual Claim Inceptions with those expected using IPM 1991-98</v>
      </c>
      <c r="V73" s="196"/>
      <c r="W73" s="196"/>
      <c r="X73" s="196"/>
      <c r="Y73" s="196"/>
      <c r="Z73" s="196"/>
      <c r="AA73" s="196"/>
      <c r="AB73" s="197"/>
      <c r="AD73" s="195" t="str">
        <f>"Comparison of actual Claim Inceptions with those expected using "&amp;Comparison_Basis</f>
        <v>Comparison of actual Claim Inceptions with those expected using IPM 1991-98</v>
      </c>
      <c r="AE73" s="196"/>
      <c r="AF73" s="196"/>
      <c r="AG73" s="196"/>
      <c r="AH73" s="196"/>
      <c r="AI73" s="196"/>
      <c r="AJ73" s="196"/>
      <c r="AK73" s="197"/>
      <c r="AM73" s="195" t="str">
        <f>"Comparison of actual Claim Inceptions with those expected using "&amp;Comparison_Basis</f>
        <v>Comparison of actual Claim Inceptions with those expected using IPM 1991-98</v>
      </c>
      <c r="AN73" s="196"/>
      <c r="AO73" s="196"/>
      <c r="AP73" s="196"/>
      <c r="AQ73" s="196"/>
      <c r="AR73" s="196"/>
      <c r="AS73" s="196"/>
      <c r="AT73" s="197"/>
    </row>
    <row r="74" spans="1:46" ht="15.75" customHeight="1">
      <c r="A74" s="201"/>
      <c r="C74" s="195" t="str">
        <f>Investigation&amp;", "&amp;Data_Subset&amp;" business"</f>
        <v>Individual Income Protection, Standard* business</v>
      </c>
      <c r="D74" s="196"/>
      <c r="E74" s="196"/>
      <c r="F74" s="196"/>
      <c r="G74" s="196"/>
      <c r="H74" s="196"/>
      <c r="I74" s="196"/>
      <c r="J74" s="197"/>
      <c r="L74" s="195" t="str">
        <f>Investigation&amp;", "&amp;Data_Subset&amp;" business"</f>
        <v>Individual Income Protection, Standard* business</v>
      </c>
      <c r="M74" s="196"/>
      <c r="N74" s="196"/>
      <c r="O74" s="196"/>
      <c r="P74" s="196"/>
      <c r="Q74" s="196"/>
      <c r="R74" s="196"/>
      <c r="S74" s="197"/>
      <c r="U74" s="195" t="str">
        <f>Investigation&amp;", "&amp;Data_Subset&amp;" business"</f>
        <v>Individual Income Protection, Standard* business</v>
      </c>
      <c r="V74" s="196"/>
      <c r="W74" s="196"/>
      <c r="X74" s="196"/>
      <c r="Y74" s="196"/>
      <c r="Z74" s="196"/>
      <c r="AA74" s="196"/>
      <c r="AB74" s="197"/>
      <c r="AD74" s="195" t="str">
        <f>Investigation&amp;", "&amp;Data_Subset&amp;" business"</f>
        <v>Individual Income Protection, Standard* business</v>
      </c>
      <c r="AE74" s="196"/>
      <c r="AF74" s="196"/>
      <c r="AG74" s="196"/>
      <c r="AH74" s="196"/>
      <c r="AI74" s="196"/>
      <c r="AJ74" s="196"/>
      <c r="AK74" s="197"/>
      <c r="AM74" s="195" t="str">
        <f>Investigation&amp;", "&amp;Data_Subset&amp;" business"</f>
        <v>Individual Income Protection, Standard* business</v>
      </c>
      <c r="AN74" s="196"/>
      <c r="AO74" s="196"/>
      <c r="AP74" s="196"/>
      <c r="AQ74" s="196"/>
      <c r="AR74" s="196"/>
      <c r="AS74" s="196"/>
      <c r="AT74" s="197"/>
    </row>
    <row r="75" spans="1:46" ht="15.75" customHeight="1">
      <c r="A75" s="201"/>
      <c r="C75" s="195" t="str">
        <f>Office&amp;" experience for "&amp;Period</f>
        <v>All Offices experience for 2003-2006</v>
      </c>
      <c r="D75" s="196"/>
      <c r="E75" s="196"/>
      <c r="F75" s="196"/>
      <c r="G75" s="196"/>
      <c r="H75" s="196"/>
      <c r="I75" s="196"/>
      <c r="J75" s="197"/>
      <c r="L75" s="195" t="str">
        <f>Office&amp;" experience for "&amp;Period</f>
        <v>All Offices experience for 2003-2006</v>
      </c>
      <c r="M75" s="196"/>
      <c r="N75" s="196"/>
      <c r="O75" s="196"/>
      <c r="P75" s="196"/>
      <c r="Q75" s="196"/>
      <c r="R75" s="196"/>
      <c r="S75" s="197"/>
      <c r="U75" s="195" t="str">
        <f>Office&amp;" experience for "&amp;Period</f>
        <v>All Offices experience for 2003-2006</v>
      </c>
      <c r="V75" s="196"/>
      <c r="W75" s="196"/>
      <c r="X75" s="196"/>
      <c r="Y75" s="196"/>
      <c r="Z75" s="196"/>
      <c r="AA75" s="196"/>
      <c r="AB75" s="197"/>
      <c r="AD75" s="195" t="str">
        <f>Office&amp;" experience for "&amp;Period</f>
        <v>All Offices experience for 2003-2006</v>
      </c>
      <c r="AE75" s="196"/>
      <c r="AF75" s="196"/>
      <c r="AG75" s="196"/>
      <c r="AH75" s="196"/>
      <c r="AI75" s="196"/>
      <c r="AJ75" s="196"/>
      <c r="AK75" s="197"/>
      <c r="AM75" s="195" t="str">
        <f>Office&amp;" experience for "&amp;Period</f>
        <v>All Offices experience for 2003-2006</v>
      </c>
      <c r="AN75" s="196"/>
      <c r="AO75" s="196"/>
      <c r="AP75" s="196"/>
      <c r="AQ75" s="196"/>
      <c r="AR75" s="196"/>
      <c r="AS75" s="196"/>
      <c r="AT75" s="197"/>
    </row>
    <row r="76" spans="1:46" ht="15.75" customHeight="1">
      <c r="A76" s="201"/>
      <c r="C76" s="195" t="str">
        <f>$A$2&amp;", "&amp;$A72&amp;", "&amp;C$1</f>
        <v>Males, CMI Occupation Class 4, Deferred Period 1 week</v>
      </c>
      <c r="D76" s="196"/>
      <c r="E76" s="196"/>
      <c r="F76" s="196"/>
      <c r="G76" s="196"/>
      <c r="H76" s="196"/>
      <c r="I76" s="196"/>
      <c r="J76" s="197"/>
      <c r="L76" s="195" t="str">
        <f>$A$2&amp;", "&amp;$A72&amp;", "&amp;L$1</f>
        <v>Males, CMI Occupation Class 4, Deferred Period 4 weeks</v>
      </c>
      <c r="M76" s="196"/>
      <c r="N76" s="196"/>
      <c r="O76" s="196"/>
      <c r="P76" s="196"/>
      <c r="Q76" s="196"/>
      <c r="R76" s="196"/>
      <c r="S76" s="197"/>
      <c r="U76" s="195" t="str">
        <f>$A$2&amp;", "&amp;$A72&amp;", "&amp;U$1</f>
        <v>Males, CMI Occupation Class 4, Deferred Period 13 weeks</v>
      </c>
      <c r="V76" s="196"/>
      <c r="W76" s="196"/>
      <c r="X76" s="196"/>
      <c r="Y76" s="196"/>
      <c r="Z76" s="196"/>
      <c r="AA76" s="196"/>
      <c r="AB76" s="197"/>
      <c r="AD76" s="195" t="str">
        <f>$A$2&amp;", "&amp;$A72&amp;", "&amp;AD$1</f>
        <v>Males, CMI Occupation Class 4, Deferred Period 26 weeks</v>
      </c>
      <c r="AE76" s="196"/>
      <c r="AF76" s="196"/>
      <c r="AG76" s="196"/>
      <c r="AH76" s="196"/>
      <c r="AI76" s="196"/>
      <c r="AJ76" s="196"/>
      <c r="AK76" s="197"/>
      <c r="AM76" s="195" t="str">
        <f>$A$2&amp;", "&amp;$A72&amp;", "&amp;AM$1</f>
        <v>Males, CMI Occupation Class 4, Deferred Period 52 weeks</v>
      </c>
      <c r="AN76" s="196"/>
      <c r="AO76" s="196"/>
      <c r="AP76" s="196"/>
      <c r="AQ76" s="196"/>
      <c r="AR76" s="196"/>
      <c r="AS76" s="196"/>
      <c r="AT76" s="197"/>
    </row>
    <row r="77" spans="1:46" ht="16.5" customHeight="1" thickBot="1">
      <c r="A77" s="201"/>
      <c r="C77" s="198" t="s">
        <v>75</v>
      </c>
      <c r="D77" s="199"/>
      <c r="E77" s="199"/>
      <c r="F77" s="199"/>
      <c r="G77" s="199"/>
      <c r="H77" s="199"/>
      <c r="I77" s="199"/>
      <c r="J77" s="200"/>
      <c r="L77" s="198" t="s">
        <v>75</v>
      </c>
      <c r="M77" s="199"/>
      <c r="N77" s="199"/>
      <c r="O77" s="199"/>
      <c r="P77" s="199"/>
      <c r="Q77" s="199"/>
      <c r="R77" s="199"/>
      <c r="S77" s="200"/>
      <c r="U77" s="198" t="s">
        <v>75</v>
      </c>
      <c r="V77" s="199"/>
      <c r="W77" s="199"/>
      <c r="X77" s="199"/>
      <c r="Y77" s="199"/>
      <c r="Z77" s="199"/>
      <c r="AA77" s="199"/>
      <c r="AB77" s="200"/>
      <c r="AD77" s="198" t="s">
        <v>75</v>
      </c>
      <c r="AE77" s="199"/>
      <c r="AF77" s="199"/>
      <c r="AG77" s="199"/>
      <c r="AH77" s="199"/>
      <c r="AI77" s="199"/>
      <c r="AJ77" s="199"/>
      <c r="AK77" s="200"/>
      <c r="AM77" s="198" t="s">
        <v>75</v>
      </c>
      <c r="AN77" s="199"/>
      <c r="AO77" s="199"/>
      <c r="AP77" s="199"/>
      <c r="AQ77" s="199"/>
      <c r="AR77" s="199"/>
      <c r="AS77" s="199"/>
      <c r="AT77" s="200"/>
    </row>
    <row r="78" spans="1:46" ht="16.5" customHeight="1" thickTop="1">
      <c r="A78" s="201"/>
      <c r="C78" s="41"/>
      <c r="D78" s="204" t="s">
        <v>189</v>
      </c>
      <c r="E78" s="204"/>
      <c r="F78" s="204" t="s">
        <v>190</v>
      </c>
      <c r="G78" s="204"/>
      <c r="H78" s="42"/>
      <c r="I78" s="42"/>
      <c r="J78" s="43"/>
      <c r="L78" s="41"/>
      <c r="M78" s="204" t="s">
        <v>189</v>
      </c>
      <c r="N78" s="204"/>
      <c r="O78" s="204" t="s">
        <v>190</v>
      </c>
      <c r="P78" s="204"/>
      <c r="Q78" s="42"/>
      <c r="R78" s="42"/>
      <c r="S78" s="43"/>
      <c r="U78" s="41"/>
      <c r="V78" s="204" t="s">
        <v>189</v>
      </c>
      <c r="W78" s="204"/>
      <c r="X78" s="204" t="s">
        <v>190</v>
      </c>
      <c r="Y78" s="204"/>
      <c r="Z78" s="42"/>
      <c r="AA78" s="42"/>
      <c r="AB78" s="43"/>
      <c r="AD78" s="41"/>
      <c r="AE78" s="204" t="s">
        <v>189</v>
      </c>
      <c r="AF78" s="204"/>
      <c r="AG78" s="204" t="s">
        <v>190</v>
      </c>
      <c r="AH78" s="204"/>
      <c r="AI78" s="42"/>
      <c r="AJ78" s="42"/>
      <c r="AK78" s="43"/>
      <c r="AM78" s="41"/>
      <c r="AN78" s="204" t="s">
        <v>189</v>
      </c>
      <c r="AO78" s="204"/>
      <c r="AP78" s="204" t="s">
        <v>190</v>
      </c>
      <c r="AQ78" s="204"/>
      <c r="AR78" s="42"/>
      <c r="AS78" s="42"/>
      <c r="AT78" s="43"/>
    </row>
    <row r="79" spans="1:46" ht="16.5" customHeight="1" thickBot="1">
      <c r="A79" s="201"/>
      <c r="C79" s="38" t="s">
        <v>29</v>
      </c>
      <c r="D79" s="44" t="s">
        <v>18</v>
      </c>
      <c r="E79" s="44" t="s">
        <v>19</v>
      </c>
      <c r="F79" s="44" t="s">
        <v>191</v>
      </c>
      <c r="G79" s="44" t="s">
        <v>192</v>
      </c>
      <c r="H79" s="2" t="s">
        <v>193</v>
      </c>
      <c r="I79" s="44" t="s">
        <v>194</v>
      </c>
      <c r="J79" s="3" t="s">
        <v>195</v>
      </c>
      <c r="L79" s="38" t="s">
        <v>29</v>
      </c>
      <c r="M79" s="44" t="s">
        <v>18</v>
      </c>
      <c r="N79" s="44" t="s">
        <v>19</v>
      </c>
      <c r="O79" s="44" t="s">
        <v>191</v>
      </c>
      <c r="P79" s="44" t="s">
        <v>192</v>
      </c>
      <c r="Q79" s="2" t="s">
        <v>193</v>
      </c>
      <c r="R79" s="44" t="s">
        <v>194</v>
      </c>
      <c r="S79" s="3" t="s">
        <v>195</v>
      </c>
      <c r="U79" s="38" t="s">
        <v>29</v>
      </c>
      <c r="V79" s="44" t="s">
        <v>18</v>
      </c>
      <c r="W79" s="44" t="s">
        <v>19</v>
      </c>
      <c r="X79" s="44" t="s">
        <v>191</v>
      </c>
      <c r="Y79" s="44" t="s">
        <v>192</v>
      </c>
      <c r="Z79" s="2" t="s">
        <v>193</v>
      </c>
      <c r="AA79" s="44" t="s">
        <v>194</v>
      </c>
      <c r="AB79" s="3" t="s">
        <v>195</v>
      </c>
      <c r="AD79" s="38" t="s">
        <v>29</v>
      </c>
      <c r="AE79" s="44" t="s">
        <v>18</v>
      </c>
      <c r="AF79" s="44" t="s">
        <v>19</v>
      </c>
      <c r="AG79" s="44" t="s">
        <v>191</v>
      </c>
      <c r="AH79" s="44" t="s">
        <v>192</v>
      </c>
      <c r="AI79" s="2" t="s">
        <v>193</v>
      </c>
      <c r="AJ79" s="44" t="s">
        <v>194</v>
      </c>
      <c r="AK79" s="3" t="s">
        <v>195</v>
      </c>
      <c r="AM79" s="38" t="s">
        <v>29</v>
      </c>
      <c r="AN79" s="44" t="s">
        <v>18</v>
      </c>
      <c r="AO79" s="44" t="s">
        <v>19</v>
      </c>
      <c r="AP79" s="44" t="s">
        <v>191</v>
      </c>
      <c r="AQ79" s="44" t="s">
        <v>192</v>
      </c>
      <c r="AR79" s="2" t="s">
        <v>193</v>
      </c>
      <c r="AS79" s="44" t="s">
        <v>194</v>
      </c>
      <c r="AT79" s="3" t="s">
        <v>195</v>
      </c>
    </row>
    <row r="80" spans="1:46" ht="16.5" customHeight="1" thickTop="1">
      <c r="A80" s="201"/>
      <c r="C80" s="14"/>
      <c r="D80" s="45"/>
      <c r="E80" s="45"/>
      <c r="F80" s="45"/>
      <c r="G80" s="45"/>
      <c r="H80" s="45"/>
      <c r="I80" s="45"/>
      <c r="J80" s="46"/>
      <c r="L80" s="14"/>
      <c r="M80" s="45"/>
      <c r="N80" s="45"/>
      <c r="O80" s="45"/>
      <c r="P80" s="45"/>
      <c r="Q80" s="45"/>
      <c r="R80" s="45"/>
      <c r="S80" s="46"/>
      <c r="U80" s="14"/>
      <c r="V80" s="45"/>
      <c r="W80" s="45"/>
      <c r="X80" s="45"/>
      <c r="Y80" s="45"/>
      <c r="Z80" s="45"/>
      <c r="AA80" s="45"/>
      <c r="AB80" s="46"/>
      <c r="AD80" s="14"/>
      <c r="AE80" s="45"/>
      <c r="AF80" s="45"/>
      <c r="AG80" s="45"/>
      <c r="AH80" s="45"/>
      <c r="AI80" s="45"/>
      <c r="AJ80" s="45"/>
      <c r="AK80" s="46"/>
      <c r="AM80" s="14"/>
      <c r="AN80" s="45"/>
      <c r="AO80" s="45"/>
      <c r="AP80" s="45"/>
      <c r="AQ80" s="45"/>
      <c r="AR80" s="45"/>
      <c r="AS80" s="45"/>
      <c r="AT80" s="46"/>
    </row>
    <row r="81" spans="1:46" ht="15.75" customHeight="1">
      <c r="A81" s="201"/>
      <c r="C81" s="14" t="s">
        <v>143</v>
      </c>
      <c r="D81" s="47">
        <v>0</v>
      </c>
      <c r="E81" s="48">
        <v>0</v>
      </c>
      <c r="F81" s="49">
        <v>0</v>
      </c>
      <c r="G81" s="50">
        <v>0</v>
      </c>
      <c r="H81" s="49">
        <v>0</v>
      </c>
      <c r="I81" s="50">
        <v>0</v>
      </c>
      <c r="J81" s="51">
        <v>0</v>
      </c>
      <c r="L81" s="14" t="s">
        <v>143</v>
      </c>
      <c r="M81" s="47">
        <v>4.3688914</v>
      </c>
      <c r="N81" s="48">
        <v>0</v>
      </c>
      <c r="O81" s="49">
        <v>0</v>
      </c>
      <c r="P81" s="50">
        <v>0.026876595903137235</v>
      </c>
      <c r="Q81" s="49">
        <v>0</v>
      </c>
      <c r="R81" s="50">
        <v>0.03662165220329355</v>
      </c>
      <c r="S81" s="51">
        <v>0</v>
      </c>
      <c r="U81" s="14" t="s">
        <v>143</v>
      </c>
      <c r="V81" s="47">
        <v>19.3499398</v>
      </c>
      <c r="W81" s="48">
        <v>0</v>
      </c>
      <c r="X81" s="49">
        <v>0</v>
      </c>
      <c r="Y81" s="50">
        <v>0.10582224167101058</v>
      </c>
      <c r="Z81" s="49">
        <v>0</v>
      </c>
      <c r="AA81" s="50">
        <v>0.11855553197804404</v>
      </c>
      <c r="AB81" s="51">
        <v>0</v>
      </c>
      <c r="AD81" s="14" t="s">
        <v>143</v>
      </c>
      <c r="AE81" s="47">
        <v>0</v>
      </c>
      <c r="AF81" s="48">
        <v>0</v>
      </c>
      <c r="AG81" s="49">
        <v>0</v>
      </c>
      <c r="AH81" s="50">
        <v>0</v>
      </c>
      <c r="AI81" s="49">
        <v>0</v>
      </c>
      <c r="AJ81" s="50">
        <v>0</v>
      </c>
      <c r="AK81" s="51">
        <v>0</v>
      </c>
      <c r="AM81" s="14" t="s">
        <v>143</v>
      </c>
      <c r="AN81" s="47">
        <v>0</v>
      </c>
      <c r="AO81" s="48">
        <v>0</v>
      </c>
      <c r="AP81" s="49">
        <v>0</v>
      </c>
      <c r="AQ81" s="50">
        <v>0</v>
      </c>
      <c r="AR81" s="49">
        <v>0</v>
      </c>
      <c r="AS81" s="50">
        <v>0</v>
      </c>
      <c r="AT81" s="51">
        <v>0</v>
      </c>
    </row>
    <row r="82" spans="1:46" ht="15.75" customHeight="1">
      <c r="A82" s="201"/>
      <c r="C82" s="14" t="s">
        <v>21</v>
      </c>
      <c r="D82" s="47">
        <v>0</v>
      </c>
      <c r="E82" s="48">
        <v>0</v>
      </c>
      <c r="F82" s="49">
        <v>0</v>
      </c>
      <c r="G82" s="50">
        <v>0</v>
      </c>
      <c r="H82" s="49">
        <v>0</v>
      </c>
      <c r="I82" s="50">
        <v>0</v>
      </c>
      <c r="J82" s="51">
        <v>0</v>
      </c>
      <c r="L82" s="14" t="s">
        <v>21</v>
      </c>
      <c r="M82" s="47">
        <v>133.00086129000002</v>
      </c>
      <c r="N82" s="48">
        <v>0</v>
      </c>
      <c r="O82" s="49">
        <v>0</v>
      </c>
      <c r="P82" s="50">
        <v>0.7600730196606629</v>
      </c>
      <c r="Q82" s="49">
        <v>0</v>
      </c>
      <c r="R82" s="50">
        <v>1.035664258801122</v>
      </c>
      <c r="S82" s="51">
        <v>0</v>
      </c>
      <c r="U82" s="14" t="s">
        <v>21</v>
      </c>
      <c r="V82" s="47">
        <v>1277.70064934</v>
      </c>
      <c r="W82" s="48">
        <v>4</v>
      </c>
      <c r="X82" s="49">
        <v>4</v>
      </c>
      <c r="Y82" s="50">
        <v>3.494184165151611</v>
      </c>
      <c r="Z82" s="49">
        <v>114.47593518089343</v>
      </c>
      <c r="AA82" s="50">
        <v>3.914629438834594</v>
      </c>
      <c r="AB82" s="51">
        <v>102.18080823483567</v>
      </c>
      <c r="AD82" s="14" t="s">
        <v>21</v>
      </c>
      <c r="AE82" s="47">
        <v>417.21450249</v>
      </c>
      <c r="AF82" s="48">
        <v>0</v>
      </c>
      <c r="AG82" s="49">
        <v>0</v>
      </c>
      <c r="AH82" s="50">
        <v>0.5294769603714853</v>
      </c>
      <c r="AI82" s="49">
        <v>0</v>
      </c>
      <c r="AJ82" s="50">
        <v>0.5875298849029618</v>
      </c>
      <c r="AK82" s="51">
        <v>0</v>
      </c>
      <c r="AM82" s="14" t="s">
        <v>21</v>
      </c>
      <c r="AN82" s="47">
        <v>273.03088255</v>
      </c>
      <c r="AO82" s="48">
        <v>0</v>
      </c>
      <c r="AP82" s="49">
        <v>0</v>
      </c>
      <c r="AQ82" s="50">
        <v>0.19164420759551265</v>
      </c>
      <c r="AR82" s="49">
        <v>0</v>
      </c>
      <c r="AS82" s="50">
        <v>0.13982529476883412</v>
      </c>
      <c r="AT82" s="51">
        <v>0</v>
      </c>
    </row>
    <row r="83" spans="1:46" ht="15.75" customHeight="1">
      <c r="A83" s="201"/>
      <c r="C83" s="14" t="s">
        <v>22</v>
      </c>
      <c r="D83" s="47">
        <v>0</v>
      </c>
      <c r="E83" s="48">
        <v>0</v>
      </c>
      <c r="F83" s="49">
        <v>0</v>
      </c>
      <c r="G83" s="50">
        <v>0</v>
      </c>
      <c r="H83" s="49">
        <v>0</v>
      </c>
      <c r="I83" s="50">
        <v>0</v>
      </c>
      <c r="J83" s="51">
        <v>0</v>
      </c>
      <c r="L83" s="14" t="s">
        <v>22</v>
      </c>
      <c r="M83" s="47">
        <v>366.8264345</v>
      </c>
      <c r="N83" s="48">
        <v>2</v>
      </c>
      <c r="O83" s="49">
        <v>2</v>
      </c>
      <c r="P83" s="50">
        <v>2.0155950775207745</v>
      </c>
      <c r="Q83" s="49">
        <v>99.2262792415649</v>
      </c>
      <c r="R83" s="50">
        <v>2.7464200517677964</v>
      </c>
      <c r="S83" s="51">
        <v>72.82207245438126</v>
      </c>
      <c r="U83" s="14" t="s">
        <v>22</v>
      </c>
      <c r="V83" s="47">
        <v>4372.7155201000005</v>
      </c>
      <c r="W83" s="48">
        <v>10</v>
      </c>
      <c r="X83" s="49">
        <v>10</v>
      </c>
      <c r="Y83" s="50">
        <v>7.12664945814171</v>
      </c>
      <c r="Z83" s="49">
        <v>140.31839307847088</v>
      </c>
      <c r="AA83" s="50">
        <v>7.984178981557962</v>
      </c>
      <c r="AB83" s="51">
        <v>125.2476932581074</v>
      </c>
      <c r="AD83" s="14" t="s">
        <v>22</v>
      </c>
      <c r="AE83" s="47">
        <v>1464.7282923899998</v>
      </c>
      <c r="AF83" s="48">
        <v>2</v>
      </c>
      <c r="AG83" s="49">
        <v>2</v>
      </c>
      <c r="AH83" s="50">
        <v>1.225539879186903</v>
      </c>
      <c r="AI83" s="49">
        <v>163.1933839090508</v>
      </c>
      <c r="AJ83" s="50">
        <v>1.3599105495685477</v>
      </c>
      <c r="AK83" s="51">
        <v>147.06849657387616</v>
      </c>
      <c r="AM83" s="14" t="s">
        <v>22</v>
      </c>
      <c r="AN83" s="47">
        <v>1103.42430886</v>
      </c>
      <c r="AO83" s="48">
        <v>1</v>
      </c>
      <c r="AP83" s="49">
        <v>1</v>
      </c>
      <c r="AQ83" s="50">
        <v>0.6656586893759789</v>
      </c>
      <c r="AR83" s="49">
        <v>150.227138315801</v>
      </c>
      <c r="AS83" s="50">
        <v>0.4856704182465018</v>
      </c>
      <c r="AT83" s="51">
        <v>205.90094896256383</v>
      </c>
    </row>
    <row r="84" spans="1:46" ht="15.75" customHeight="1">
      <c r="A84" s="201"/>
      <c r="C84" s="14" t="s">
        <v>23</v>
      </c>
      <c r="D84" s="47">
        <v>0</v>
      </c>
      <c r="E84" s="48">
        <v>0</v>
      </c>
      <c r="F84" s="49">
        <v>0</v>
      </c>
      <c r="G84" s="50">
        <v>0</v>
      </c>
      <c r="H84" s="49">
        <v>0</v>
      </c>
      <c r="I84" s="50">
        <v>0</v>
      </c>
      <c r="J84" s="51">
        <v>0</v>
      </c>
      <c r="L84" s="14" t="s">
        <v>23</v>
      </c>
      <c r="M84" s="47">
        <v>678.4265333600001</v>
      </c>
      <c r="N84" s="48">
        <v>3</v>
      </c>
      <c r="O84" s="49">
        <v>3</v>
      </c>
      <c r="P84" s="50">
        <v>4.0394301545765074</v>
      </c>
      <c r="Q84" s="49">
        <v>74.2679012929862</v>
      </c>
      <c r="R84" s="50">
        <v>5.504067805072354</v>
      </c>
      <c r="S84" s="51">
        <v>54.505142491800456</v>
      </c>
      <c r="U84" s="14" t="s">
        <v>23</v>
      </c>
      <c r="V84" s="47">
        <v>7857.401470340001</v>
      </c>
      <c r="W84" s="48">
        <v>14</v>
      </c>
      <c r="X84" s="49">
        <v>14</v>
      </c>
      <c r="Y84" s="50">
        <v>10.599521142006322</v>
      </c>
      <c r="Z84" s="49">
        <v>132.08143851440084</v>
      </c>
      <c r="AA84" s="50">
        <v>11.874931468658652</v>
      </c>
      <c r="AB84" s="51">
        <v>117.89541722367</v>
      </c>
      <c r="AD84" s="14" t="s">
        <v>23</v>
      </c>
      <c r="AE84" s="47">
        <v>2979.27172309</v>
      </c>
      <c r="AF84" s="48">
        <v>6</v>
      </c>
      <c r="AG84" s="49">
        <v>6</v>
      </c>
      <c r="AH84" s="50">
        <v>2.25642351847938</v>
      </c>
      <c r="AI84" s="49">
        <v>265.9075280354923</v>
      </c>
      <c r="AJ84" s="50">
        <v>2.5038223555079586</v>
      </c>
      <c r="AK84" s="51">
        <v>239.6336140541712</v>
      </c>
      <c r="AM84" s="14" t="s">
        <v>23</v>
      </c>
      <c r="AN84" s="47">
        <v>2024.13465952</v>
      </c>
      <c r="AO84" s="48">
        <v>2</v>
      </c>
      <c r="AP84" s="49">
        <v>2</v>
      </c>
      <c r="AQ84" s="50">
        <v>1.3228475127087027</v>
      </c>
      <c r="AR84" s="49">
        <v>151.1890055948126</v>
      </c>
      <c r="AS84" s="50">
        <v>0.9651611479388351</v>
      </c>
      <c r="AT84" s="51">
        <v>207.2192819065636</v>
      </c>
    </row>
    <row r="85" spans="1:46" ht="15.75" customHeight="1">
      <c r="A85" s="201"/>
      <c r="C85" s="14" t="s">
        <v>24</v>
      </c>
      <c r="D85" s="47">
        <v>0</v>
      </c>
      <c r="E85" s="48">
        <v>0</v>
      </c>
      <c r="F85" s="49">
        <v>0</v>
      </c>
      <c r="G85" s="50">
        <v>0</v>
      </c>
      <c r="H85" s="49">
        <v>0</v>
      </c>
      <c r="I85" s="50">
        <v>0</v>
      </c>
      <c r="J85" s="51">
        <v>0</v>
      </c>
      <c r="L85" s="14" t="s">
        <v>24</v>
      </c>
      <c r="M85" s="47">
        <v>987.1830172</v>
      </c>
      <c r="N85" s="48">
        <v>10</v>
      </c>
      <c r="O85" s="49">
        <v>10</v>
      </c>
      <c r="P85" s="50">
        <v>7.168060884531898</v>
      </c>
      <c r="Q85" s="49">
        <v>139.50774360160918</v>
      </c>
      <c r="R85" s="50">
        <v>9.767093780455964</v>
      </c>
      <c r="S85" s="51">
        <v>102.38460103669817</v>
      </c>
      <c r="U85" s="14" t="s">
        <v>24</v>
      </c>
      <c r="V85" s="47">
        <v>8347.323338940001</v>
      </c>
      <c r="W85" s="48">
        <v>17</v>
      </c>
      <c r="X85" s="49">
        <v>17</v>
      </c>
      <c r="Y85" s="50">
        <v>13.499212255593745</v>
      </c>
      <c r="Z85" s="49">
        <v>125.93327431351125</v>
      </c>
      <c r="AA85" s="50">
        <v>15.123534192574857</v>
      </c>
      <c r="AB85" s="51">
        <v>112.40758795881472</v>
      </c>
      <c r="AD85" s="14" t="s">
        <v>24</v>
      </c>
      <c r="AE85" s="47">
        <v>3487.30321124</v>
      </c>
      <c r="AF85" s="48">
        <v>3</v>
      </c>
      <c r="AG85" s="49">
        <v>3</v>
      </c>
      <c r="AH85" s="50">
        <v>3.3633011760394917</v>
      </c>
      <c r="AI85" s="49">
        <v>89.19807781034636</v>
      </c>
      <c r="AJ85" s="50">
        <v>3.732060317536901</v>
      </c>
      <c r="AK85" s="51">
        <v>80.38455289436348</v>
      </c>
      <c r="AM85" s="14" t="s">
        <v>24</v>
      </c>
      <c r="AN85" s="47">
        <v>2164.3836722399997</v>
      </c>
      <c r="AO85" s="48">
        <v>1</v>
      </c>
      <c r="AP85" s="49">
        <v>1</v>
      </c>
      <c r="AQ85" s="50">
        <v>1.9463372556745229</v>
      </c>
      <c r="AR85" s="49">
        <v>51.378557189125985</v>
      </c>
      <c r="AS85" s="50">
        <v>1.4200647330215797</v>
      </c>
      <c r="AT85" s="51">
        <v>70.41932503120643</v>
      </c>
    </row>
    <row r="86" spans="1:46" ht="15.75" customHeight="1">
      <c r="A86" s="201"/>
      <c r="C86" s="14" t="s">
        <v>25</v>
      </c>
      <c r="D86" s="47">
        <v>0</v>
      </c>
      <c r="E86" s="48">
        <v>0</v>
      </c>
      <c r="F86" s="49">
        <v>0</v>
      </c>
      <c r="G86" s="50">
        <v>0</v>
      </c>
      <c r="H86" s="49">
        <v>0</v>
      </c>
      <c r="I86" s="50">
        <v>0</v>
      </c>
      <c r="J86" s="51">
        <v>0</v>
      </c>
      <c r="L86" s="14" t="s">
        <v>25</v>
      </c>
      <c r="M86" s="47">
        <v>1107.15703152</v>
      </c>
      <c r="N86" s="48">
        <v>24</v>
      </c>
      <c r="O86" s="49">
        <v>20</v>
      </c>
      <c r="P86" s="50">
        <v>10.84357694408539</v>
      </c>
      <c r="Q86" s="49">
        <v>184.44098384812924</v>
      </c>
      <c r="R86" s="50">
        <v>14.775297620171992</v>
      </c>
      <c r="S86" s="51">
        <v>135.36106354091288</v>
      </c>
      <c r="U86" s="14" t="s">
        <v>25</v>
      </c>
      <c r="V86" s="47">
        <v>6384.7137826</v>
      </c>
      <c r="W86" s="48">
        <v>21</v>
      </c>
      <c r="X86" s="49">
        <v>21</v>
      </c>
      <c r="Y86" s="50">
        <v>15.689505327415093</v>
      </c>
      <c r="Z86" s="49">
        <v>133.84743216413332</v>
      </c>
      <c r="AA86" s="50">
        <v>17.577379019684955</v>
      </c>
      <c r="AB86" s="51">
        <v>119.47173680718862</v>
      </c>
      <c r="AD86" s="14" t="s">
        <v>25</v>
      </c>
      <c r="AE86" s="47">
        <v>3189.5928127300003</v>
      </c>
      <c r="AF86" s="48">
        <v>6</v>
      </c>
      <c r="AG86" s="49">
        <v>6</v>
      </c>
      <c r="AH86" s="50">
        <v>4.86962406966322</v>
      </c>
      <c r="AI86" s="49">
        <v>123.21279659714997</v>
      </c>
      <c r="AJ86" s="50">
        <v>5.4035394989851655</v>
      </c>
      <c r="AK86" s="51">
        <v>111.03832961944399</v>
      </c>
      <c r="AM86" s="14" t="s">
        <v>25</v>
      </c>
      <c r="AN86" s="47">
        <v>1734.0238285700002</v>
      </c>
      <c r="AO86" s="48">
        <v>2</v>
      </c>
      <c r="AP86" s="49">
        <v>2</v>
      </c>
      <c r="AQ86" s="50">
        <v>2.5460074935940518</v>
      </c>
      <c r="AR86" s="49">
        <v>78.55436423624643</v>
      </c>
      <c r="AS86" s="50">
        <v>1.8575893983021927</v>
      </c>
      <c r="AT86" s="51">
        <v>107.66641981419404</v>
      </c>
    </row>
    <row r="87" spans="1:46" ht="15.75" customHeight="1">
      <c r="A87" s="201"/>
      <c r="C87" s="14" t="s">
        <v>26</v>
      </c>
      <c r="D87" s="47">
        <v>0</v>
      </c>
      <c r="E87" s="48">
        <v>0</v>
      </c>
      <c r="F87" s="49">
        <v>0</v>
      </c>
      <c r="G87" s="50">
        <v>0</v>
      </c>
      <c r="H87" s="49">
        <v>0</v>
      </c>
      <c r="I87" s="50">
        <v>0</v>
      </c>
      <c r="J87" s="51">
        <v>0</v>
      </c>
      <c r="L87" s="14" t="s">
        <v>26</v>
      </c>
      <c r="M87" s="47">
        <v>1031.31812516</v>
      </c>
      <c r="N87" s="48">
        <v>29</v>
      </c>
      <c r="O87" s="49">
        <v>20</v>
      </c>
      <c r="P87" s="50">
        <v>13.715397109997866</v>
      </c>
      <c r="Q87" s="49">
        <v>145.82151606402238</v>
      </c>
      <c r="R87" s="50">
        <v>18.68839731797171</v>
      </c>
      <c r="S87" s="51">
        <v>107.01827267321092</v>
      </c>
      <c r="U87" s="14" t="s">
        <v>26</v>
      </c>
      <c r="V87" s="47">
        <v>4273.55644937</v>
      </c>
      <c r="W87" s="48">
        <v>21</v>
      </c>
      <c r="X87" s="49">
        <v>20</v>
      </c>
      <c r="Y87" s="50">
        <v>18.081772109474787</v>
      </c>
      <c r="Z87" s="49">
        <v>110.60862773245587</v>
      </c>
      <c r="AA87" s="50">
        <v>20.25750048093903</v>
      </c>
      <c r="AB87" s="51">
        <v>98.72886350820369</v>
      </c>
      <c r="AD87" s="14" t="s">
        <v>26</v>
      </c>
      <c r="AE87" s="47">
        <v>2528.87772531</v>
      </c>
      <c r="AF87" s="48">
        <v>10</v>
      </c>
      <c r="AG87" s="49">
        <v>9</v>
      </c>
      <c r="AH87" s="50">
        <v>6.771849754236314</v>
      </c>
      <c r="AI87" s="49">
        <v>132.90312583160616</v>
      </c>
      <c r="AJ87" s="50">
        <v>7.514329053893391</v>
      </c>
      <c r="AK87" s="51">
        <v>119.77117232225596</v>
      </c>
      <c r="AM87" s="14" t="s">
        <v>26</v>
      </c>
      <c r="AN87" s="47">
        <v>1281.06294316</v>
      </c>
      <c r="AO87" s="48">
        <v>1</v>
      </c>
      <c r="AP87" s="49">
        <v>1</v>
      </c>
      <c r="AQ87" s="50">
        <v>3.3045153303058576</v>
      </c>
      <c r="AR87" s="49">
        <v>30.261623870494876</v>
      </c>
      <c r="AS87" s="50">
        <v>2.411003368822752</v>
      </c>
      <c r="AT87" s="51">
        <v>41.4765077863944</v>
      </c>
    </row>
    <row r="88" spans="1:46" ht="15.75" customHeight="1">
      <c r="A88" s="201"/>
      <c r="C88" s="14" t="s">
        <v>27</v>
      </c>
      <c r="D88" s="47">
        <v>0</v>
      </c>
      <c r="E88" s="48">
        <v>0</v>
      </c>
      <c r="F88" s="49">
        <v>0</v>
      </c>
      <c r="G88" s="50">
        <v>0</v>
      </c>
      <c r="H88" s="49">
        <v>0</v>
      </c>
      <c r="I88" s="50">
        <v>0</v>
      </c>
      <c r="J88" s="51">
        <v>0</v>
      </c>
      <c r="L88" s="14" t="s">
        <v>27</v>
      </c>
      <c r="M88" s="47">
        <v>972.11616349</v>
      </c>
      <c r="N88" s="48">
        <v>25</v>
      </c>
      <c r="O88" s="49">
        <v>20</v>
      </c>
      <c r="P88" s="50">
        <v>17.59561502783331</v>
      </c>
      <c r="Q88" s="49">
        <v>113.66468275398931</v>
      </c>
      <c r="R88" s="50">
        <v>23.975524883236425</v>
      </c>
      <c r="S88" s="51">
        <v>83.41840313153648</v>
      </c>
      <c r="U88" s="14" t="s">
        <v>27</v>
      </c>
      <c r="V88" s="47">
        <v>3056.67033473</v>
      </c>
      <c r="W88" s="48">
        <v>22</v>
      </c>
      <c r="X88" s="49">
        <v>22</v>
      </c>
      <c r="Y88" s="50">
        <v>22.250841493794244</v>
      </c>
      <c r="Z88" s="49">
        <v>98.87266513554464</v>
      </c>
      <c r="AA88" s="50">
        <v>24.928222163890972</v>
      </c>
      <c r="AB88" s="51">
        <v>88.25338548156651</v>
      </c>
      <c r="AD88" s="14" t="s">
        <v>27</v>
      </c>
      <c r="AE88" s="47">
        <v>2079.73099405</v>
      </c>
      <c r="AF88" s="48">
        <v>13</v>
      </c>
      <c r="AG88" s="49">
        <v>11</v>
      </c>
      <c r="AH88" s="50">
        <v>9.913435464604488</v>
      </c>
      <c r="AI88" s="49">
        <v>110.9605246261505</v>
      </c>
      <c r="AJ88" s="50">
        <v>11.00036457379664</v>
      </c>
      <c r="AK88" s="51">
        <v>99.99668580260051</v>
      </c>
      <c r="AM88" s="14" t="s">
        <v>27</v>
      </c>
      <c r="AN88" s="47">
        <v>919.59974293</v>
      </c>
      <c r="AO88" s="48">
        <v>2</v>
      </c>
      <c r="AP88" s="49">
        <v>2</v>
      </c>
      <c r="AQ88" s="50">
        <v>4.102335156907917</v>
      </c>
      <c r="AR88" s="49">
        <v>48.75272067013351</v>
      </c>
      <c r="AS88" s="50">
        <v>2.9930997119718423</v>
      </c>
      <c r="AT88" s="51">
        <v>66.82035990984102</v>
      </c>
    </row>
    <row r="89" spans="1:46" ht="15.75" customHeight="1">
      <c r="A89" s="201"/>
      <c r="C89" s="14" t="s">
        <v>28</v>
      </c>
      <c r="D89" s="47">
        <v>0</v>
      </c>
      <c r="E89" s="48">
        <v>0</v>
      </c>
      <c r="F89" s="49">
        <v>0</v>
      </c>
      <c r="G89" s="50">
        <v>0</v>
      </c>
      <c r="H89" s="49">
        <v>0</v>
      </c>
      <c r="I89" s="50">
        <v>0</v>
      </c>
      <c r="J89" s="51">
        <v>0</v>
      </c>
      <c r="L89" s="14" t="s">
        <v>28</v>
      </c>
      <c r="M89" s="47">
        <v>993.18315663</v>
      </c>
      <c r="N89" s="48">
        <v>42</v>
      </c>
      <c r="O89" s="49">
        <v>37</v>
      </c>
      <c r="P89" s="50">
        <v>24.87166776520925</v>
      </c>
      <c r="Q89" s="49">
        <v>148.7636468502365</v>
      </c>
      <c r="R89" s="50">
        <v>33.88976676570266</v>
      </c>
      <c r="S89" s="51">
        <v>109.17749967357396</v>
      </c>
      <c r="U89" s="14" t="s">
        <v>28</v>
      </c>
      <c r="V89" s="47">
        <v>2727.60139071</v>
      </c>
      <c r="W89" s="48">
        <v>32</v>
      </c>
      <c r="X89" s="49">
        <v>31</v>
      </c>
      <c r="Y89" s="50">
        <v>30.813930453347655</v>
      </c>
      <c r="Z89" s="49">
        <v>100.60384879148752</v>
      </c>
      <c r="AA89" s="50">
        <v>34.52168333939052</v>
      </c>
      <c r="AB89" s="51">
        <v>89.79863378976033</v>
      </c>
      <c r="AD89" s="14" t="s">
        <v>28</v>
      </c>
      <c r="AE89" s="47">
        <v>1767.01158651</v>
      </c>
      <c r="AF89" s="48">
        <v>12</v>
      </c>
      <c r="AG89" s="49">
        <v>10</v>
      </c>
      <c r="AH89" s="50">
        <v>13.132568215232311</v>
      </c>
      <c r="AI89" s="49">
        <v>76.14656810540012</v>
      </c>
      <c r="AJ89" s="50">
        <v>14.572449548252832</v>
      </c>
      <c r="AK89" s="51">
        <v>68.62264279514321</v>
      </c>
      <c r="AM89" s="14" t="s">
        <v>28</v>
      </c>
      <c r="AN89" s="47">
        <v>626.8411601699999</v>
      </c>
      <c r="AO89" s="48">
        <v>6</v>
      </c>
      <c r="AP89" s="49">
        <v>5</v>
      </c>
      <c r="AQ89" s="50">
        <v>4.426741287632709</v>
      </c>
      <c r="AR89" s="49">
        <v>112.94990321591288</v>
      </c>
      <c r="AS89" s="50">
        <v>3.229789270307719</v>
      </c>
      <c r="AT89" s="51">
        <v>154.80886155534301</v>
      </c>
    </row>
    <row r="90" spans="1:46" ht="15.75" customHeight="1">
      <c r="A90" s="201"/>
      <c r="C90" s="14" t="s">
        <v>144</v>
      </c>
      <c r="D90" s="47">
        <v>0</v>
      </c>
      <c r="E90" s="48">
        <v>0</v>
      </c>
      <c r="F90" s="49">
        <v>0</v>
      </c>
      <c r="G90" s="50">
        <v>0</v>
      </c>
      <c r="H90" s="49">
        <v>0</v>
      </c>
      <c r="I90" s="50">
        <v>0</v>
      </c>
      <c r="J90" s="51">
        <v>0</v>
      </c>
      <c r="L90" s="14" t="s">
        <v>144</v>
      </c>
      <c r="M90" s="47">
        <v>105.31377429</v>
      </c>
      <c r="N90" s="48">
        <v>3</v>
      </c>
      <c r="O90" s="49">
        <v>3</v>
      </c>
      <c r="P90" s="50">
        <v>3.3620986156806625</v>
      </c>
      <c r="Q90" s="49">
        <v>89.22998230950596</v>
      </c>
      <c r="R90" s="50">
        <v>4.581145864616724</v>
      </c>
      <c r="S90" s="51">
        <v>65.48579959374402</v>
      </c>
      <c r="U90" s="14" t="s">
        <v>144</v>
      </c>
      <c r="V90" s="47">
        <v>443.07493781</v>
      </c>
      <c r="W90" s="48">
        <v>5</v>
      </c>
      <c r="X90" s="49">
        <v>5</v>
      </c>
      <c r="Y90" s="50">
        <v>6.872443715364032</v>
      </c>
      <c r="Z90" s="49">
        <v>72.75432447445154</v>
      </c>
      <c r="AA90" s="50">
        <v>7.699385382490428</v>
      </c>
      <c r="AB90" s="51">
        <v>64.94024849529885</v>
      </c>
      <c r="AD90" s="14" t="s">
        <v>144</v>
      </c>
      <c r="AE90" s="47">
        <v>285.09969202999997</v>
      </c>
      <c r="AF90" s="48">
        <v>3</v>
      </c>
      <c r="AG90" s="49">
        <v>3</v>
      </c>
      <c r="AH90" s="50">
        <v>2.997357843023296</v>
      </c>
      <c r="AI90" s="49">
        <v>100.08814953419238</v>
      </c>
      <c r="AJ90" s="50">
        <v>3.3259942175555834</v>
      </c>
      <c r="AK90" s="51">
        <v>90.19859337593284</v>
      </c>
      <c r="AM90" s="14" t="s">
        <v>144</v>
      </c>
      <c r="AN90" s="47">
        <v>66.61420412999999</v>
      </c>
      <c r="AO90" s="48">
        <v>0</v>
      </c>
      <c r="AP90" s="49">
        <v>0</v>
      </c>
      <c r="AQ90" s="50">
        <v>0.682278882081426</v>
      </c>
      <c r="AR90" s="49">
        <v>0</v>
      </c>
      <c r="AS90" s="50">
        <v>0.4977966566197422</v>
      </c>
      <c r="AT90" s="51">
        <v>0</v>
      </c>
    </row>
    <row r="91" spans="1:46" ht="15.75" customHeight="1">
      <c r="A91" s="201"/>
      <c r="C91" s="14"/>
      <c r="D91" s="52"/>
      <c r="E91" s="53"/>
      <c r="F91" s="54"/>
      <c r="G91" s="55"/>
      <c r="H91" s="54"/>
      <c r="I91" s="55"/>
      <c r="J91" s="56"/>
      <c r="L91" s="14"/>
      <c r="M91" s="52"/>
      <c r="N91" s="53"/>
      <c r="O91" s="54"/>
      <c r="P91" s="55"/>
      <c r="Q91" s="54"/>
      <c r="R91" s="55"/>
      <c r="S91" s="56"/>
      <c r="U91" s="14"/>
      <c r="V91" s="52"/>
      <c r="W91" s="53"/>
      <c r="X91" s="54"/>
      <c r="Y91" s="55"/>
      <c r="Z91" s="54"/>
      <c r="AA91" s="55"/>
      <c r="AB91" s="56"/>
      <c r="AD91" s="14"/>
      <c r="AE91" s="52"/>
      <c r="AF91" s="53"/>
      <c r="AG91" s="54"/>
      <c r="AH91" s="55"/>
      <c r="AI91" s="54"/>
      <c r="AJ91" s="55"/>
      <c r="AK91" s="56"/>
      <c r="AM91" s="14"/>
      <c r="AN91" s="52"/>
      <c r="AO91" s="53"/>
      <c r="AP91" s="54"/>
      <c r="AQ91" s="55"/>
      <c r="AR91" s="54"/>
      <c r="AS91" s="55"/>
      <c r="AT91" s="56"/>
    </row>
    <row r="92" spans="1:46" ht="15.75" customHeight="1">
      <c r="A92" s="201"/>
      <c r="C92" s="14" t="s">
        <v>30</v>
      </c>
      <c r="D92" s="47">
        <v>0</v>
      </c>
      <c r="E92" s="48">
        <v>0</v>
      </c>
      <c r="F92" s="49">
        <v>0</v>
      </c>
      <c r="G92" s="50">
        <v>0</v>
      </c>
      <c r="H92" s="49">
        <v>0</v>
      </c>
      <c r="I92" s="50">
        <v>0</v>
      </c>
      <c r="J92" s="51">
        <v>0</v>
      </c>
      <c r="L92" s="14" t="s">
        <v>30</v>
      </c>
      <c r="M92" s="47">
        <v>6378.893988840001</v>
      </c>
      <c r="N92" s="48">
        <v>138</v>
      </c>
      <c r="O92" s="49">
        <v>115</v>
      </c>
      <c r="P92" s="50">
        <v>84.39839119499943</v>
      </c>
      <c r="Q92" s="49">
        <v>136.25852148567222</v>
      </c>
      <c r="R92" s="50">
        <v>115.00000000000003</v>
      </c>
      <c r="S92" s="51">
        <v>99.99999999999997</v>
      </c>
      <c r="U92" s="14" t="s">
        <v>30</v>
      </c>
      <c r="V92" s="47">
        <v>38760.107813739996</v>
      </c>
      <c r="W92" s="48">
        <v>146</v>
      </c>
      <c r="X92" s="49">
        <v>144</v>
      </c>
      <c r="Y92" s="50">
        <v>128.5338823619602</v>
      </c>
      <c r="Z92" s="49">
        <v>112.03271647431154</v>
      </c>
      <c r="AA92" s="50">
        <v>144.00000000000003</v>
      </c>
      <c r="AB92" s="51">
        <v>99.99999999999999</v>
      </c>
      <c r="AD92" s="14" t="s">
        <v>30</v>
      </c>
      <c r="AE92" s="47">
        <v>18198.83053984</v>
      </c>
      <c r="AF92" s="48">
        <v>55</v>
      </c>
      <c r="AG92" s="49">
        <v>50</v>
      </c>
      <c r="AH92" s="50">
        <v>45.05957688083691</v>
      </c>
      <c r="AI92" s="49">
        <v>110.96420219885414</v>
      </c>
      <c r="AJ92" s="50">
        <v>49.999999999999986</v>
      </c>
      <c r="AK92" s="51">
        <v>100.00000000000003</v>
      </c>
      <c r="AM92" s="14" t="s">
        <v>30</v>
      </c>
      <c r="AN92" s="47">
        <v>10193.115402129997</v>
      </c>
      <c r="AO92" s="48">
        <v>15</v>
      </c>
      <c r="AP92" s="49">
        <v>14</v>
      </c>
      <c r="AQ92" s="50">
        <v>19.18836581587668</v>
      </c>
      <c r="AR92" s="49">
        <v>72.96087709781015</v>
      </c>
      <c r="AS92" s="50">
        <v>14.000000000000002</v>
      </c>
      <c r="AT92" s="51">
        <v>99.99999999999999</v>
      </c>
    </row>
    <row r="93" spans="1:46" ht="16.5" customHeight="1" thickBot="1">
      <c r="A93" s="202"/>
      <c r="C93" s="38"/>
      <c r="D93" s="65"/>
      <c r="E93" s="66"/>
      <c r="F93" s="64"/>
      <c r="G93" s="67"/>
      <c r="H93" s="64"/>
      <c r="I93" s="67"/>
      <c r="J93" s="68"/>
      <c r="L93" s="38"/>
      <c r="M93" s="65"/>
      <c r="N93" s="66"/>
      <c r="O93" s="64"/>
      <c r="P93" s="67"/>
      <c r="Q93" s="64"/>
      <c r="R93" s="67"/>
      <c r="S93" s="68"/>
      <c r="U93" s="38"/>
      <c r="V93" s="65"/>
      <c r="W93" s="66"/>
      <c r="X93" s="64"/>
      <c r="Y93" s="67"/>
      <c r="Z93" s="64"/>
      <c r="AA93" s="67"/>
      <c r="AB93" s="68"/>
      <c r="AD93" s="38"/>
      <c r="AE93" s="65"/>
      <c r="AF93" s="66"/>
      <c r="AG93" s="64"/>
      <c r="AH93" s="67"/>
      <c r="AI93" s="64"/>
      <c r="AJ93" s="67"/>
      <c r="AK93" s="68"/>
      <c r="AM93" s="38"/>
      <c r="AN93" s="65"/>
      <c r="AO93" s="66"/>
      <c r="AP93" s="64"/>
      <c r="AQ93" s="67"/>
      <c r="AR93" s="64"/>
      <c r="AS93" s="67"/>
      <c r="AT93" s="68"/>
    </row>
    <row r="94" spans="1:46" ht="17.25" thickBot="1" thickTop="1">
      <c r="A94" s="96"/>
      <c r="B94" s="58"/>
      <c r="C94" s="63"/>
      <c r="D94" s="47"/>
      <c r="E94" s="48"/>
      <c r="F94" s="49"/>
      <c r="G94" s="50"/>
      <c r="H94" s="49"/>
      <c r="I94" s="50"/>
      <c r="J94" s="64"/>
      <c r="L94" s="63"/>
      <c r="M94" s="47"/>
      <c r="N94" s="48"/>
      <c r="O94" s="49"/>
      <c r="P94" s="50"/>
      <c r="Q94" s="49"/>
      <c r="R94" s="50"/>
      <c r="S94" s="64"/>
      <c r="U94" s="63"/>
      <c r="V94" s="47"/>
      <c r="W94" s="48"/>
      <c r="X94" s="49"/>
      <c r="Y94" s="50"/>
      <c r="Z94" s="49"/>
      <c r="AA94" s="50"/>
      <c r="AB94" s="64"/>
      <c r="AD94" s="63"/>
      <c r="AE94" s="47"/>
      <c r="AF94" s="48"/>
      <c r="AG94" s="49"/>
      <c r="AH94" s="50"/>
      <c r="AI94" s="49"/>
      <c r="AJ94" s="50"/>
      <c r="AK94" s="64"/>
      <c r="AM94" s="63"/>
      <c r="AN94" s="47"/>
      <c r="AO94" s="48"/>
      <c r="AP94" s="49"/>
      <c r="AQ94" s="50"/>
      <c r="AR94" s="49"/>
      <c r="AS94" s="50"/>
      <c r="AT94" s="64"/>
    </row>
    <row r="95" spans="1:46" s="90" customFormat="1" ht="16.5" customHeight="1" thickTop="1">
      <c r="A95" s="203" t="s">
        <v>169</v>
      </c>
      <c r="C95" s="192" t="s">
        <v>96</v>
      </c>
      <c r="D95" s="193"/>
      <c r="E95" s="193"/>
      <c r="F95" s="193"/>
      <c r="G95" s="193"/>
      <c r="H95" s="193"/>
      <c r="I95" s="193"/>
      <c r="J95" s="194"/>
      <c r="L95" s="192" t="s">
        <v>97</v>
      </c>
      <c r="M95" s="193"/>
      <c r="N95" s="193"/>
      <c r="O95" s="193"/>
      <c r="P95" s="193"/>
      <c r="Q95" s="193"/>
      <c r="R95" s="193"/>
      <c r="S95" s="194"/>
      <c r="U95" s="192" t="s">
        <v>98</v>
      </c>
      <c r="V95" s="193"/>
      <c r="W95" s="193"/>
      <c r="X95" s="193"/>
      <c r="Y95" s="193"/>
      <c r="Z95" s="193"/>
      <c r="AA95" s="193"/>
      <c r="AB95" s="194"/>
      <c r="AD95" s="192" t="s">
        <v>99</v>
      </c>
      <c r="AE95" s="193"/>
      <c r="AF95" s="193"/>
      <c r="AG95" s="193"/>
      <c r="AH95" s="193"/>
      <c r="AI95" s="193"/>
      <c r="AJ95" s="193"/>
      <c r="AK95" s="194"/>
      <c r="AM95" s="192" t="s">
        <v>100</v>
      </c>
      <c r="AN95" s="193"/>
      <c r="AO95" s="193"/>
      <c r="AP95" s="193"/>
      <c r="AQ95" s="193"/>
      <c r="AR95" s="193"/>
      <c r="AS95" s="193"/>
      <c r="AT95" s="194"/>
    </row>
    <row r="96" spans="1:46" ht="15.75" customHeight="1">
      <c r="A96" s="201"/>
      <c r="C96" s="195" t="str">
        <f>"Comparison of actual Claim Inceptions with those expected using "&amp;Comparison_Basis</f>
        <v>Comparison of actual Claim Inceptions with those expected using IPM 1991-98</v>
      </c>
      <c r="D96" s="196"/>
      <c r="E96" s="196"/>
      <c r="F96" s="196"/>
      <c r="G96" s="196"/>
      <c r="H96" s="196"/>
      <c r="I96" s="196"/>
      <c r="J96" s="197"/>
      <c r="L96" s="195" t="str">
        <f>"Comparison of actual Claim Inceptions with those expected using "&amp;Comparison_Basis</f>
        <v>Comparison of actual Claim Inceptions with those expected using IPM 1991-98</v>
      </c>
      <c r="M96" s="196"/>
      <c r="N96" s="196"/>
      <c r="O96" s="196"/>
      <c r="P96" s="196"/>
      <c r="Q96" s="196"/>
      <c r="R96" s="196"/>
      <c r="S96" s="197"/>
      <c r="U96" s="195" t="str">
        <f>"Comparison of actual Claim Inceptions with those expected using "&amp;Comparison_Basis</f>
        <v>Comparison of actual Claim Inceptions with those expected using IPM 1991-98</v>
      </c>
      <c r="V96" s="196"/>
      <c r="W96" s="196"/>
      <c r="X96" s="196"/>
      <c r="Y96" s="196"/>
      <c r="Z96" s="196"/>
      <c r="AA96" s="196"/>
      <c r="AB96" s="197"/>
      <c r="AD96" s="195" t="str">
        <f>"Comparison of actual Claim Inceptions with those expected using "&amp;Comparison_Basis</f>
        <v>Comparison of actual Claim Inceptions with those expected using IPM 1991-98</v>
      </c>
      <c r="AE96" s="196"/>
      <c r="AF96" s="196"/>
      <c r="AG96" s="196"/>
      <c r="AH96" s="196"/>
      <c r="AI96" s="196"/>
      <c r="AJ96" s="196"/>
      <c r="AK96" s="197"/>
      <c r="AM96" s="195" t="str">
        <f>"Comparison of actual Claim Inceptions with those expected using "&amp;Comparison_Basis</f>
        <v>Comparison of actual Claim Inceptions with those expected using IPM 1991-98</v>
      </c>
      <c r="AN96" s="196"/>
      <c r="AO96" s="196"/>
      <c r="AP96" s="196"/>
      <c r="AQ96" s="196"/>
      <c r="AR96" s="196"/>
      <c r="AS96" s="196"/>
      <c r="AT96" s="197"/>
    </row>
    <row r="97" spans="1:46" ht="15.75" customHeight="1">
      <c r="A97" s="201"/>
      <c r="C97" s="195" t="str">
        <f>Investigation&amp;", "&amp;Data_Subset&amp;" business"</f>
        <v>Individual Income Protection, Standard* business</v>
      </c>
      <c r="D97" s="196"/>
      <c r="E97" s="196"/>
      <c r="F97" s="196"/>
      <c r="G97" s="196"/>
      <c r="H97" s="196"/>
      <c r="I97" s="196"/>
      <c r="J97" s="197"/>
      <c r="L97" s="195" t="str">
        <f>Investigation&amp;", "&amp;Data_Subset&amp;" business"</f>
        <v>Individual Income Protection, Standard* business</v>
      </c>
      <c r="M97" s="196"/>
      <c r="N97" s="196"/>
      <c r="O97" s="196"/>
      <c r="P97" s="196"/>
      <c r="Q97" s="196"/>
      <c r="R97" s="196"/>
      <c r="S97" s="197"/>
      <c r="U97" s="195" t="str">
        <f>Investigation&amp;", "&amp;Data_Subset&amp;" business"</f>
        <v>Individual Income Protection, Standard* business</v>
      </c>
      <c r="V97" s="196"/>
      <c r="W97" s="196"/>
      <c r="X97" s="196"/>
      <c r="Y97" s="196"/>
      <c r="Z97" s="196"/>
      <c r="AA97" s="196"/>
      <c r="AB97" s="197"/>
      <c r="AD97" s="195" t="str">
        <f>Investigation&amp;", "&amp;Data_Subset&amp;" business"</f>
        <v>Individual Income Protection, Standard* business</v>
      </c>
      <c r="AE97" s="196"/>
      <c r="AF97" s="196"/>
      <c r="AG97" s="196"/>
      <c r="AH97" s="196"/>
      <c r="AI97" s="196"/>
      <c r="AJ97" s="196"/>
      <c r="AK97" s="197"/>
      <c r="AM97" s="195" t="str">
        <f>Investigation&amp;", "&amp;Data_Subset&amp;" business"</f>
        <v>Individual Income Protection, Standard* business</v>
      </c>
      <c r="AN97" s="196"/>
      <c r="AO97" s="196"/>
      <c r="AP97" s="196"/>
      <c r="AQ97" s="196"/>
      <c r="AR97" s="196"/>
      <c r="AS97" s="196"/>
      <c r="AT97" s="197"/>
    </row>
    <row r="98" spans="1:46" ht="15.75" customHeight="1">
      <c r="A98" s="201"/>
      <c r="C98" s="195" t="str">
        <f>Office&amp;" experience for "&amp;Period</f>
        <v>All Offices experience for 2003-2006</v>
      </c>
      <c r="D98" s="196"/>
      <c r="E98" s="196"/>
      <c r="F98" s="196"/>
      <c r="G98" s="196"/>
      <c r="H98" s="196"/>
      <c r="I98" s="196"/>
      <c r="J98" s="197"/>
      <c r="L98" s="195" t="str">
        <f>Office&amp;" experience for "&amp;Period</f>
        <v>All Offices experience for 2003-2006</v>
      </c>
      <c r="M98" s="196"/>
      <c r="N98" s="196"/>
      <c r="O98" s="196"/>
      <c r="P98" s="196"/>
      <c r="Q98" s="196"/>
      <c r="R98" s="196"/>
      <c r="S98" s="197"/>
      <c r="U98" s="195" t="str">
        <f>Office&amp;" experience for "&amp;Period</f>
        <v>All Offices experience for 2003-2006</v>
      </c>
      <c r="V98" s="196"/>
      <c r="W98" s="196"/>
      <c r="X98" s="196"/>
      <c r="Y98" s="196"/>
      <c r="Z98" s="196"/>
      <c r="AA98" s="196"/>
      <c r="AB98" s="197"/>
      <c r="AD98" s="195" t="str">
        <f>Office&amp;" experience for "&amp;Period</f>
        <v>All Offices experience for 2003-2006</v>
      </c>
      <c r="AE98" s="196"/>
      <c r="AF98" s="196"/>
      <c r="AG98" s="196"/>
      <c r="AH98" s="196"/>
      <c r="AI98" s="196"/>
      <c r="AJ98" s="196"/>
      <c r="AK98" s="197"/>
      <c r="AM98" s="195" t="str">
        <f>Office&amp;" experience for "&amp;Period</f>
        <v>All Offices experience for 2003-2006</v>
      </c>
      <c r="AN98" s="196"/>
      <c r="AO98" s="196"/>
      <c r="AP98" s="196"/>
      <c r="AQ98" s="196"/>
      <c r="AR98" s="196"/>
      <c r="AS98" s="196"/>
      <c r="AT98" s="197"/>
    </row>
    <row r="99" spans="1:46" ht="15.75" customHeight="1">
      <c r="A99" s="201"/>
      <c r="C99" s="195" t="str">
        <f>$A$2&amp;", "&amp;$A95&amp;", "&amp;C$1</f>
        <v>Males, CMI Occupation Class Unknown, Deferred Period 1 week</v>
      </c>
      <c r="D99" s="196"/>
      <c r="E99" s="196"/>
      <c r="F99" s="196"/>
      <c r="G99" s="196"/>
      <c r="H99" s="196"/>
      <c r="I99" s="196"/>
      <c r="J99" s="197"/>
      <c r="L99" s="195" t="str">
        <f>$A$2&amp;", "&amp;$A95&amp;", "&amp;L$1</f>
        <v>Males, CMI Occupation Class Unknown, Deferred Period 4 weeks</v>
      </c>
      <c r="M99" s="196"/>
      <c r="N99" s="196"/>
      <c r="O99" s="196"/>
      <c r="P99" s="196"/>
      <c r="Q99" s="196"/>
      <c r="R99" s="196"/>
      <c r="S99" s="197"/>
      <c r="U99" s="195" t="str">
        <f>$A$2&amp;", "&amp;$A95&amp;", "&amp;U$1</f>
        <v>Males, CMI Occupation Class Unknown, Deferred Period 13 weeks</v>
      </c>
      <c r="V99" s="196"/>
      <c r="W99" s="196"/>
      <c r="X99" s="196"/>
      <c r="Y99" s="196"/>
      <c r="Z99" s="196"/>
      <c r="AA99" s="196"/>
      <c r="AB99" s="197"/>
      <c r="AD99" s="195" t="str">
        <f>$A$2&amp;", "&amp;$A95&amp;", "&amp;AD$1</f>
        <v>Males, CMI Occupation Class Unknown, Deferred Period 26 weeks</v>
      </c>
      <c r="AE99" s="196"/>
      <c r="AF99" s="196"/>
      <c r="AG99" s="196"/>
      <c r="AH99" s="196"/>
      <c r="AI99" s="196"/>
      <c r="AJ99" s="196"/>
      <c r="AK99" s="197"/>
      <c r="AM99" s="195" t="str">
        <f>$A$2&amp;", "&amp;$A95&amp;", "&amp;AM$1</f>
        <v>Males, CMI Occupation Class Unknown, Deferred Period 52 weeks</v>
      </c>
      <c r="AN99" s="196"/>
      <c r="AO99" s="196"/>
      <c r="AP99" s="196"/>
      <c r="AQ99" s="196"/>
      <c r="AR99" s="196"/>
      <c r="AS99" s="196"/>
      <c r="AT99" s="197"/>
    </row>
    <row r="100" spans="1:46" ht="16.5" customHeight="1" thickBot="1">
      <c r="A100" s="201"/>
      <c r="C100" s="198" t="s">
        <v>75</v>
      </c>
      <c r="D100" s="199"/>
      <c r="E100" s="199"/>
      <c r="F100" s="199"/>
      <c r="G100" s="199"/>
      <c r="H100" s="199"/>
      <c r="I100" s="199"/>
      <c r="J100" s="200"/>
      <c r="L100" s="198" t="s">
        <v>75</v>
      </c>
      <c r="M100" s="199"/>
      <c r="N100" s="199"/>
      <c r="O100" s="199"/>
      <c r="P100" s="199"/>
      <c r="Q100" s="199"/>
      <c r="R100" s="199"/>
      <c r="S100" s="200"/>
      <c r="U100" s="198" t="s">
        <v>75</v>
      </c>
      <c r="V100" s="199"/>
      <c r="W100" s="199"/>
      <c r="X100" s="199"/>
      <c r="Y100" s="199"/>
      <c r="Z100" s="199"/>
      <c r="AA100" s="199"/>
      <c r="AB100" s="200"/>
      <c r="AD100" s="198" t="s">
        <v>75</v>
      </c>
      <c r="AE100" s="199"/>
      <c r="AF100" s="199"/>
      <c r="AG100" s="199"/>
      <c r="AH100" s="199"/>
      <c r="AI100" s="199"/>
      <c r="AJ100" s="199"/>
      <c r="AK100" s="200"/>
      <c r="AM100" s="198" t="s">
        <v>75</v>
      </c>
      <c r="AN100" s="199"/>
      <c r="AO100" s="199"/>
      <c r="AP100" s="199"/>
      <c r="AQ100" s="199"/>
      <c r="AR100" s="199"/>
      <c r="AS100" s="199"/>
      <c r="AT100" s="200"/>
    </row>
    <row r="101" spans="1:46" ht="16.5" customHeight="1" thickTop="1">
      <c r="A101" s="201"/>
      <c r="C101" s="41"/>
      <c r="D101" s="204" t="s">
        <v>189</v>
      </c>
      <c r="E101" s="204"/>
      <c r="F101" s="204" t="s">
        <v>190</v>
      </c>
      <c r="G101" s="204"/>
      <c r="H101" s="42"/>
      <c r="I101" s="42"/>
      <c r="J101" s="43"/>
      <c r="L101" s="41"/>
      <c r="M101" s="204" t="s">
        <v>189</v>
      </c>
      <c r="N101" s="204"/>
      <c r="O101" s="204" t="s">
        <v>190</v>
      </c>
      <c r="P101" s="204"/>
      <c r="Q101" s="42"/>
      <c r="R101" s="42"/>
      <c r="S101" s="43"/>
      <c r="U101" s="41"/>
      <c r="V101" s="204" t="s">
        <v>189</v>
      </c>
      <c r="W101" s="204"/>
      <c r="X101" s="204" t="s">
        <v>190</v>
      </c>
      <c r="Y101" s="204"/>
      <c r="Z101" s="42"/>
      <c r="AA101" s="42"/>
      <c r="AB101" s="43"/>
      <c r="AD101" s="41"/>
      <c r="AE101" s="204" t="s">
        <v>189</v>
      </c>
      <c r="AF101" s="204"/>
      <c r="AG101" s="204" t="s">
        <v>190</v>
      </c>
      <c r="AH101" s="204"/>
      <c r="AI101" s="42"/>
      <c r="AJ101" s="42"/>
      <c r="AK101" s="43"/>
      <c r="AM101" s="41"/>
      <c r="AN101" s="204" t="s">
        <v>189</v>
      </c>
      <c r="AO101" s="204"/>
      <c r="AP101" s="204" t="s">
        <v>190</v>
      </c>
      <c r="AQ101" s="204"/>
      <c r="AR101" s="42"/>
      <c r="AS101" s="42"/>
      <c r="AT101" s="43"/>
    </row>
    <row r="102" spans="1:46" ht="16.5" customHeight="1" thickBot="1">
      <c r="A102" s="201"/>
      <c r="C102" s="38" t="s">
        <v>29</v>
      </c>
      <c r="D102" s="44" t="s">
        <v>18</v>
      </c>
      <c r="E102" s="44" t="s">
        <v>19</v>
      </c>
      <c r="F102" s="44" t="s">
        <v>191</v>
      </c>
      <c r="G102" s="44" t="s">
        <v>192</v>
      </c>
      <c r="H102" s="2" t="s">
        <v>193</v>
      </c>
      <c r="I102" s="44" t="s">
        <v>194</v>
      </c>
      <c r="J102" s="3" t="s">
        <v>195</v>
      </c>
      <c r="L102" s="38" t="s">
        <v>29</v>
      </c>
      <c r="M102" s="44" t="s">
        <v>18</v>
      </c>
      <c r="N102" s="44" t="s">
        <v>19</v>
      </c>
      <c r="O102" s="44" t="s">
        <v>191</v>
      </c>
      <c r="P102" s="44" t="s">
        <v>192</v>
      </c>
      <c r="Q102" s="2" t="s">
        <v>193</v>
      </c>
      <c r="R102" s="44" t="s">
        <v>194</v>
      </c>
      <c r="S102" s="3" t="s">
        <v>195</v>
      </c>
      <c r="U102" s="38" t="s">
        <v>29</v>
      </c>
      <c r="V102" s="44" t="s">
        <v>18</v>
      </c>
      <c r="W102" s="44" t="s">
        <v>19</v>
      </c>
      <c r="X102" s="44" t="s">
        <v>191</v>
      </c>
      <c r="Y102" s="44" t="s">
        <v>192</v>
      </c>
      <c r="Z102" s="2" t="s">
        <v>193</v>
      </c>
      <c r="AA102" s="44" t="s">
        <v>194</v>
      </c>
      <c r="AB102" s="3" t="s">
        <v>195</v>
      </c>
      <c r="AD102" s="38" t="s">
        <v>29</v>
      </c>
      <c r="AE102" s="44" t="s">
        <v>18</v>
      </c>
      <c r="AF102" s="44" t="s">
        <v>19</v>
      </c>
      <c r="AG102" s="44" t="s">
        <v>191</v>
      </c>
      <c r="AH102" s="44" t="s">
        <v>192</v>
      </c>
      <c r="AI102" s="2" t="s">
        <v>193</v>
      </c>
      <c r="AJ102" s="44" t="s">
        <v>194</v>
      </c>
      <c r="AK102" s="3" t="s">
        <v>195</v>
      </c>
      <c r="AM102" s="38" t="s">
        <v>29</v>
      </c>
      <c r="AN102" s="44" t="s">
        <v>18</v>
      </c>
      <c r="AO102" s="44" t="s">
        <v>19</v>
      </c>
      <c r="AP102" s="44" t="s">
        <v>191</v>
      </c>
      <c r="AQ102" s="44" t="s">
        <v>192</v>
      </c>
      <c r="AR102" s="2" t="s">
        <v>193</v>
      </c>
      <c r="AS102" s="44" t="s">
        <v>194</v>
      </c>
      <c r="AT102" s="3" t="s">
        <v>195</v>
      </c>
    </row>
    <row r="103" spans="1:46" ht="16.5" customHeight="1" thickTop="1">
      <c r="A103" s="201"/>
      <c r="C103" s="14"/>
      <c r="D103" s="45"/>
      <c r="E103" s="45"/>
      <c r="F103" s="45"/>
      <c r="G103" s="45"/>
      <c r="H103" s="45"/>
      <c r="I103" s="45"/>
      <c r="J103" s="46"/>
      <c r="L103" s="14"/>
      <c r="M103" s="45"/>
      <c r="N103" s="45"/>
      <c r="O103" s="45"/>
      <c r="P103" s="45"/>
      <c r="Q103" s="45"/>
      <c r="R103" s="45"/>
      <c r="S103" s="46"/>
      <c r="U103" s="14"/>
      <c r="V103" s="45"/>
      <c r="W103" s="45"/>
      <c r="X103" s="45"/>
      <c r="Y103" s="45"/>
      <c r="Z103" s="45"/>
      <c r="AA103" s="45"/>
      <c r="AB103" s="46"/>
      <c r="AD103" s="14"/>
      <c r="AE103" s="45"/>
      <c r="AF103" s="45"/>
      <c r="AG103" s="45"/>
      <c r="AH103" s="45"/>
      <c r="AI103" s="45"/>
      <c r="AJ103" s="45"/>
      <c r="AK103" s="46"/>
      <c r="AM103" s="14"/>
      <c r="AN103" s="45"/>
      <c r="AO103" s="45"/>
      <c r="AP103" s="45"/>
      <c r="AQ103" s="45"/>
      <c r="AR103" s="45"/>
      <c r="AS103" s="45"/>
      <c r="AT103" s="46"/>
    </row>
    <row r="104" spans="1:46" ht="15.75" customHeight="1">
      <c r="A104" s="201"/>
      <c r="C104" s="14" t="s">
        <v>143</v>
      </c>
      <c r="D104" s="47">
        <v>0</v>
      </c>
      <c r="E104" s="48">
        <v>0</v>
      </c>
      <c r="F104" s="49">
        <v>0</v>
      </c>
      <c r="G104" s="50">
        <v>0</v>
      </c>
      <c r="H104" s="49">
        <v>0</v>
      </c>
      <c r="I104" s="50">
        <v>0</v>
      </c>
      <c r="J104" s="51">
        <v>0</v>
      </c>
      <c r="L104" s="14" t="s">
        <v>143</v>
      </c>
      <c r="M104" s="47">
        <v>41.81004222</v>
      </c>
      <c r="N104" s="48">
        <v>1</v>
      </c>
      <c r="O104" s="49">
        <v>1</v>
      </c>
      <c r="P104" s="50">
        <v>0.32500862230553584</v>
      </c>
      <c r="Q104" s="49">
        <v>307.6841447793698</v>
      </c>
      <c r="R104" s="50">
        <v>0.18564070258053306</v>
      </c>
      <c r="S104" s="51">
        <v>538.67497057451</v>
      </c>
      <c r="U104" s="14" t="s">
        <v>143</v>
      </c>
      <c r="V104" s="47">
        <v>43.747739800000005</v>
      </c>
      <c r="W104" s="48">
        <v>0</v>
      </c>
      <c r="X104" s="49">
        <v>0</v>
      </c>
      <c r="Y104" s="50">
        <v>0.22995517340823884</v>
      </c>
      <c r="Z104" s="49">
        <v>0</v>
      </c>
      <c r="AA104" s="50">
        <v>0.1790763268575036</v>
      </c>
      <c r="AB104" s="51">
        <v>0</v>
      </c>
      <c r="AD104" s="14" t="s">
        <v>143</v>
      </c>
      <c r="AE104" s="47">
        <v>0</v>
      </c>
      <c r="AF104" s="48">
        <v>0</v>
      </c>
      <c r="AG104" s="49">
        <v>0</v>
      </c>
      <c r="AH104" s="50">
        <v>0</v>
      </c>
      <c r="AI104" s="49">
        <v>0</v>
      </c>
      <c r="AJ104" s="50">
        <v>0</v>
      </c>
      <c r="AK104" s="51">
        <v>0</v>
      </c>
      <c r="AM104" s="14" t="s">
        <v>143</v>
      </c>
      <c r="AN104" s="47">
        <v>8.43422071</v>
      </c>
      <c r="AO104" s="48">
        <v>0</v>
      </c>
      <c r="AP104" s="49">
        <v>0</v>
      </c>
      <c r="AQ104" s="50">
        <v>0.007785770135560782</v>
      </c>
      <c r="AR104" s="49">
        <v>0</v>
      </c>
      <c r="AS104" s="50">
        <v>0.004057059091628257</v>
      </c>
      <c r="AT104" s="51">
        <v>0</v>
      </c>
    </row>
    <row r="105" spans="1:46" ht="15.75" customHeight="1">
      <c r="A105" s="201"/>
      <c r="C105" s="14" t="s">
        <v>21</v>
      </c>
      <c r="D105" s="47">
        <v>0</v>
      </c>
      <c r="E105" s="48">
        <v>0</v>
      </c>
      <c r="F105" s="49">
        <v>0</v>
      </c>
      <c r="G105" s="50">
        <v>0</v>
      </c>
      <c r="H105" s="49">
        <v>0</v>
      </c>
      <c r="I105" s="50">
        <v>0</v>
      </c>
      <c r="J105" s="51">
        <v>0</v>
      </c>
      <c r="L105" s="14" t="s">
        <v>21</v>
      </c>
      <c r="M105" s="47">
        <v>1834.44188147</v>
      </c>
      <c r="N105" s="48">
        <v>12</v>
      </c>
      <c r="O105" s="49">
        <v>12</v>
      </c>
      <c r="P105" s="50">
        <v>12.604722249272557</v>
      </c>
      <c r="Q105" s="49">
        <v>95.20241511622791</v>
      </c>
      <c r="R105" s="50">
        <v>7.199653589459797</v>
      </c>
      <c r="S105" s="51">
        <v>166.67468581499324</v>
      </c>
      <c r="U105" s="14" t="s">
        <v>21</v>
      </c>
      <c r="V105" s="47">
        <v>3442.7182573400005</v>
      </c>
      <c r="W105" s="48">
        <v>6</v>
      </c>
      <c r="X105" s="49">
        <v>6</v>
      </c>
      <c r="Y105" s="50">
        <v>8.996688620290941</v>
      </c>
      <c r="Z105" s="49">
        <v>66.69120443345929</v>
      </c>
      <c r="AA105" s="50">
        <v>7.006121793756005</v>
      </c>
      <c r="AB105" s="51">
        <v>85.63939047344736</v>
      </c>
      <c r="AD105" s="14" t="s">
        <v>21</v>
      </c>
      <c r="AE105" s="47">
        <v>1761.20925641</v>
      </c>
      <c r="AF105" s="48">
        <v>0</v>
      </c>
      <c r="AG105" s="49">
        <v>0</v>
      </c>
      <c r="AH105" s="50">
        <v>2.2450032180075534</v>
      </c>
      <c r="AI105" s="49">
        <v>0</v>
      </c>
      <c r="AJ105" s="50">
        <v>1.5560681946982198</v>
      </c>
      <c r="AK105" s="51">
        <v>0</v>
      </c>
      <c r="AM105" s="14" t="s">
        <v>21</v>
      </c>
      <c r="AN105" s="47">
        <v>1458.31875864</v>
      </c>
      <c r="AO105" s="48">
        <v>0</v>
      </c>
      <c r="AP105" s="49">
        <v>0</v>
      </c>
      <c r="AQ105" s="50">
        <v>0.9287254188951081</v>
      </c>
      <c r="AR105" s="49">
        <v>0</v>
      </c>
      <c r="AS105" s="50">
        <v>0.4839462042611757</v>
      </c>
      <c r="AT105" s="51">
        <v>0</v>
      </c>
    </row>
    <row r="106" spans="1:46" ht="15.75" customHeight="1">
      <c r="A106" s="201"/>
      <c r="C106" s="14" t="s">
        <v>22</v>
      </c>
      <c r="D106" s="47">
        <v>0</v>
      </c>
      <c r="E106" s="48">
        <v>0</v>
      </c>
      <c r="F106" s="49">
        <v>0</v>
      </c>
      <c r="G106" s="50">
        <v>0</v>
      </c>
      <c r="H106" s="49">
        <v>0</v>
      </c>
      <c r="I106" s="50">
        <v>0</v>
      </c>
      <c r="J106" s="51">
        <v>0</v>
      </c>
      <c r="L106" s="14" t="s">
        <v>22</v>
      </c>
      <c r="M106" s="47">
        <v>4765.6700232</v>
      </c>
      <c r="N106" s="48">
        <v>22</v>
      </c>
      <c r="O106" s="49">
        <v>22</v>
      </c>
      <c r="P106" s="50">
        <v>30.764915515806685</v>
      </c>
      <c r="Q106" s="49">
        <v>71.51002897666544</v>
      </c>
      <c r="R106" s="50">
        <v>17.57252004784064</v>
      </c>
      <c r="S106" s="51">
        <v>125.19547532229687</v>
      </c>
      <c r="U106" s="14" t="s">
        <v>22</v>
      </c>
      <c r="V106" s="47">
        <v>16096.112398470003</v>
      </c>
      <c r="W106" s="48">
        <v>24</v>
      </c>
      <c r="X106" s="49">
        <v>23</v>
      </c>
      <c r="Y106" s="50">
        <v>25.118557734713296</v>
      </c>
      <c r="Z106" s="49">
        <v>91.5657668044153</v>
      </c>
      <c r="AA106" s="50">
        <v>19.5609387187174</v>
      </c>
      <c r="AB106" s="51">
        <v>117.58126913404134</v>
      </c>
      <c r="AD106" s="14" t="s">
        <v>22</v>
      </c>
      <c r="AE106" s="47">
        <v>12418.186378639999</v>
      </c>
      <c r="AF106" s="48">
        <v>5</v>
      </c>
      <c r="AG106" s="49">
        <v>5</v>
      </c>
      <c r="AH106" s="50">
        <v>11.018738325208018</v>
      </c>
      <c r="AI106" s="49">
        <v>45.377246036974086</v>
      </c>
      <c r="AJ106" s="50">
        <v>7.637364666575207</v>
      </c>
      <c r="AK106" s="51">
        <v>65.4676085048343</v>
      </c>
      <c r="AM106" s="14" t="s">
        <v>22</v>
      </c>
      <c r="AN106" s="47">
        <v>9994.98542549</v>
      </c>
      <c r="AO106" s="48">
        <v>3</v>
      </c>
      <c r="AP106" s="49">
        <v>3</v>
      </c>
      <c r="AQ106" s="50">
        <v>5.523993514182131</v>
      </c>
      <c r="AR106" s="49">
        <v>54.30853588618257</v>
      </c>
      <c r="AS106" s="50">
        <v>2.8784780077756484</v>
      </c>
      <c r="AT106" s="51">
        <v>104.22174468229682</v>
      </c>
    </row>
    <row r="107" spans="1:46" ht="15.75" customHeight="1">
      <c r="A107" s="201"/>
      <c r="C107" s="14" t="s">
        <v>23</v>
      </c>
      <c r="D107" s="47">
        <v>0</v>
      </c>
      <c r="E107" s="48">
        <v>0</v>
      </c>
      <c r="F107" s="49">
        <v>0</v>
      </c>
      <c r="G107" s="50">
        <v>0</v>
      </c>
      <c r="H107" s="49">
        <v>0</v>
      </c>
      <c r="I107" s="50">
        <v>0</v>
      </c>
      <c r="J107" s="51">
        <v>0</v>
      </c>
      <c r="L107" s="14" t="s">
        <v>23</v>
      </c>
      <c r="M107" s="47">
        <v>5726.31275335</v>
      </c>
      <c r="N107" s="48">
        <v>29</v>
      </c>
      <c r="O107" s="49">
        <v>27</v>
      </c>
      <c r="P107" s="50">
        <v>39.70159517322245</v>
      </c>
      <c r="Q107" s="49">
        <v>68.00734298507658</v>
      </c>
      <c r="R107" s="50">
        <v>22.677035363684194</v>
      </c>
      <c r="S107" s="51">
        <v>119.06318249712109</v>
      </c>
      <c r="U107" s="14" t="s">
        <v>23</v>
      </c>
      <c r="V107" s="47">
        <v>30129.88199837</v>
      </c>
      <c r="W107" s="48">
        <v>42</v>
      </c>
      <c r="X107" s="49">
        <v>41</v>
      </c>
      <c r="Y107" s="50">
        <v>39.51465341782056</v>
      </c>
      <c r="Z107" s="49">
        <v>103.75897661678482</v>
      </c>
      <c r="AA107" s="50">
        <v>30.771819073399815</v>
      </c>
      <c r="AB107" s="51">
        <v>133.2387919680763</v>
      </c>
      <c r="AD107" s="14" t="s">
        <v>23</v>
      </c>
      <c r="AE107" s="47">
        <v>20369.59795883</v>
      </c>
      <c r="AF107" s="48">
        <v>13</v>
      </c>
      <c r="AG107" s="49">
        <v>13</v>
      </c>
      <c r="AH107" s="50">
        <v>16.44926268438228</v>
      </c>
      <c r="AI107" s="49">
        <v>79.03089791582467</v>
      </c>
      <c r="AJ107" s="50">
        <v>11.401397683572231</v>
      </c>
      <c r="AK107" s="51">
        <v>114.02110829561822</v>
      </c>
      <c r="AM107" s="14" t="s">
        <v>23</v>
      </c>
      <c r="AN107" s="47">
        <v>17002.113965869998</v>
      </c>
      <c r="AO107" s="48">
        <v>0</v>
      </c>
      <c r="AP107" s="49">
        <v>0</v>
      </c>
      <c r="AQ107" s="50">
        <v>10.241278244285025</v>
      </c>
      <c r="AR107" s="49">
        <v>0</v>
      </c>
      <c r="AS107" s="50">
        <v>5.336591022781149</v>
      </c>
      <c r="AT107" s="51">
        <v>0</v>
      </c>
    </row>
    <row r="108" spans="1:46" ht="15.75" customHeight="1">
      <c r="A108" s="201"/>
      <c r="C108" s="14" t="s">
        <v>24</v>
      </c>
      <c r="D108" s="47">
        <v>0</v>
      </c>
      <c r="E108" s="48">
        <v>0</v>
      </c>
      <c r="F108" s="49">
        <v>0</v>
      </c>
      <c r="G108" s="50">
        <v>0</v>
      </c>
      <c r="H108" s="49">
        <v>0</v>
      </c>
      <c r="I108" s="50">
        <v>0</v>
      </c>
      <c r="J108" s="51">
        <v>0</v>
      </c>
      <c r="L108" s="14" t="s">
        <v>24</v>
      </c>
      <c r="M108" s="47">
        <v>5621.69887238</v>
      </c>
      <c r="N108" s="48">
        <v>25</v>
      </c>
      <c r="O108" s="49">
        <v>25</v>
      </c>
      <c r="P108" s="50">
        <v>47.8820970852601</v>
      </c>
      <c r="Q108" s="49">
        <v>52.21158120013907</v>
      </c>
      <c r="R108" s="50">
        <v>27.349631775555437</v>
      </c>
      <c r="S108" s="51">
        <v>91.40890892119619</v>
      </c>
      <c r="U108" s="14" t="s">
        <v>24</v>
      </c>
      <c r="V108" s="47">
        <v>34822.88508265</v>
      </c>
      <c r="W108" s="48">
        <v>80</v>
      </c>
      <c r="X108" s="49">
        <v>79</v>
      </c>
      <c r="Y108" s="50">
        <v>55.2474196667133</v>
      </c>
      <c r="Z108" s="49">
        <v>142.9931035269647</v>
      </c>
      <c r="AA108" s="50">
        <v>43.02362428135552</v>
      </c>
      <c r="AB108" s="51">
        <v>183.62004903021386</v>
      </c>
      <c r="AD108" s="14" t="s">
        <v>24</v>
      </c>
      <c r="AE108" s="47">
        <v>23119.320174120003</v>
      </c>
      <c r="AF108" s="48">
        <v>22</v>
      </c>
      <c r="AG108" s="49">
        <v>22</v>
      </c>
      <c r="AH108" s="50">
        <v>23.72055780809788</v>
      </c>
      <c r="AI108" s="49">
        <v>92.74655418301123</v>
      </c>
      <c r="AJ108" s="50">
        <v>16.44131521487977</v>
      </c>
      <c r="AK108" s="51">
        <v>133.80924647737118</v>
      </c>
      <c r="AM108" s="14" t="s">
        <v>24</v>
      </c>
      <c r="AN108" s="47">
        <v>17670.469080990002</v>
      </c>
      <c r="AO108" s="48">
        <v>6</v>
      </c>
      <c r="AP108" s="49">
        <v>6</v>
      </c>
      <c r="AQ108" s="50">
        <v>14.67962882232965</v>
      </c>
      <c r="AR108" s="49">
        <v>40.8729680608355</v>
      </c>
      <c r="AS108" s="50">
        <v>7.64935523890484</v>
      </c>
      <c r="AT108" s="51">
        <v>78.43798349805783</v>
      </c>
    </row>
    <row r="109" spans="1:46" ht="15.75" customHeight="1">
      <c r="A109" s="201"/>
      <c r="C109" s="14" t="s">
        <v>25</v>
      </c>
      <c r="D109" s="47">
        <v>0</v>
      </c>
      <c r="E109" s="48">
        <v>0</v>
      </c>
      <c r="F109" s="49">
        <v>0</v>
      </c>
      <c r="G109" s="50">
        <v>0</v>
      </c>
      <c r="H109" s="49">
        <v>0</v>
      </c>
      <c r="I109" s="50">
        <v>0</v>
      </c>
      <c r="J109" s="51">
        <v>0</v>
      </c>
      <c r="L109" s="14" t="s">
        <v>25</v>
      </c>
      <c r="M109" s="47">
        <v>5556.14327477</v>
      </c>
      <c r="N109" s="48">
        <v>46</v>
      </c>
      <c r="O109" s="49">
        <v>45</v>
      </c>
      <c r="P109" s="50">
        <v>64.74278207356024</v>
      </c>
      <c r="Q109" s="49">
        <v>69.50581757341128</v>
      </c>
      <c r="R109" s="50">
        <v>36.9802359884941</v>
      </c>
      <c r="S109" s="51">
        <v>121.68662204860223</v>
      </c>
      <c r="U109" s="14" t="s">
        <v>25</v>
      </c>
      <c r="V109" s="47">
        <v>29233.91422097</v>
      </c>
      <c r="W109" s="48">
        <v>71</v>
      </c>
      <c r="X109" s="49">
        <v>65</v>
      </c>
      <c r="Y109" s="50">
        <v>69.29161616982748</v>
      </c>
      <c r="Z109" s="49">
        <v>93.8064423850223</v>
      </c>
      <c r="AA109" s="50">
        <v>53.9604650845752</v>
      </c>
      <c r="AB109" s="51">
        <v>120.45856146369742</v>
      </c>
      <c r="AD109" s="14" t="s">
        <v>25</v>
      </c>
      <c r="AE109" s="47">
        <v>20493.92533905</v>
      </c>
      <c r="AF109" s="48">
        <v>28</v>
      </c>
      <c r="AG109" s="49">
        <v>27</v>
      </c>
      <c r="AH109" s="50">
        <v>31.54717016752231</v>
      </c>
      <c r="AI109" s="49">
        <v>85.58612343555428</v>
      </c>
      <c r="AJ109" s="50">
        <v>21.866137089095616</v>
      </c>
      <c r="AK109" s="51">
        <v>123.4786002209077</v>
      </c>
      <c r="AM109" s="14" t="s">
        <v>25</v>
      </c>
      <c r="AN109" s="47">
        <v>14373.778192640002</v>
      </c>
      <c r="AO109" s="48">
        <v>16</v>
      </c>
      <c r="AP109" s="49">
        <v>16</v>
      </c>
      <c r="AQ109" s="50">
        <v>19.551736153635893</v>
      </c>
      <c r="AR109" s="49">
        <v>81.83416487555554</v>
      </c>
      <c r="AS109" s="50">
        <v>10.188144209000855</v>
      </c>
      <c r="AT109" s="51">
        <v>157.04528392780878</v>
      </c>
    </row>
    <row r="110" spans="1:46" ht="15.75" customHeight="1">
      <c r="A110" s="201"/>
      <c r="C110" s="14" t="s">
        <v>26</v>
      </c>
      <c r="D110" s="47">
        <v>0</v>
      </c>
      <c r="E110" s="48">
        <v>0</v>
      </c>
      <c r="F110" s="49">
        <v>0</v>
      </c>
      <c r="G110" s="50">
        <v>0</v>
      </c>
      <c r="H110" s="49">
        <v>0</v>
      </c>
      <c r="I110" s="50">
        <v>0</v>
      </c>
      <c r="J110" s="51">
        <v>0</v>
      </c>
      <c r="L110" s="14" t="s">
        <v>26</v>
      </c>
      <c r="M110" s="47">
        <v>6179.046228089999</v>
      </c>
      <c r="N110" s="48">
        <v>70</v>
      </c>
      <c r="O110" s="49">
        <v>69</v>
      </c>
      <c r="P110" s="50">
        <v>99.32153378766586</v>
      </c>
      <c r="Q110" s="49">
        <v>69.47133956621268</v>
      </c>
      <c r="R110" s="50">
        <v>56.731169723814396</v>
      </c>
      <c r="S110" s="51">
        <v>121.62626001881192</v>
      </c>
      <c r="U110" s="14" t="s">
        <v>26</v>
      </c>
      <c r="V110" s="47">
        <v>22896.64593958</v>
      </c>
      <c r="W110" s="48">
        <v>72</v>
      </c>
      <c r="X110" s="49">
        <v>71</v>
      </c>
      <c r="Y110" s="50">
        <v>94.90238752755761</v>
      </c>
      <c r="Z110" s="49">
        <v>74.81371317384732</v>
      </c>
      <c r="AA110" s="50">
        <v>73.90471245572546</v>
      </c>
      <c r="AB110" s="51">
        <v>96.06965190823846</v>
      </c>
      <c r="AD110" s="14" t="s">
        <v>26</v>
      </c>
      <c r="AE110" s="47">
        <v>16356.038796310002</v>
      </c>
      <c r="AF110" s="48">
        <v>45</v>
      </c>
      <c r="AG110" s="49">
        <v>39</v>
      </c>
      <c r="AH110" s="50">
        <v>41.97308146056782</v>
      </c>
      <c r="AI110" s="49">
        <v>92.91669480268938</v>
      </c>
      <c r="AJ110" s="50">
        <v>29.092598429427877</v>
      </c>
      <c r="AK110" s="51">
        <v>134.05471530707462</v>
      </c>
      <c r="AM110" s="14" t="s">
        <v>26</v>
      </c>
      <c r="AN110" s="47">
        <v>12131.89669464</v>
      </c>
      <c r="AO110" s="48">
        <v>18</v>
      </c>
      <c r="AP110" s="49">
        <v>16</v>
      </c>
      <c r="AQ110" s="50">
        <v>28.14539941453272</v>
      </c>
      <c r="AR110" s="49">
        <v>56.847656572031056</v>
      </c>
      <c r="AS110" s="50">
        <v>14.66618543754555</v>
      </c>
      <c r="AT110" s="51">
        <v>109.09448859851365</v>
      </c>
    </row>
    <row r="111" spans="1:46" ht="15.75" customHeight="1">
      <c r="A111" s="201"/>
      <c r="C111" s="14" t="s">
        <v>27</v>
      </c>
      <c r="D111" s="47">
        <v>0</v>
      </c>
      <c r="E111" s="48">
        <v>0</v>
      </c>
      <c r="F111" s="49">
        <v>0</v>
      </c>
      <c r="G111" s="50">
        <v>0</v>
      </c>
      <c r="H111" s="49">
        <v>0</v>
      </c>
      <c r="I111" s="50">
        <v>0</v>
      </c>
      <c r="J111" s="51">
        <v>0</v>
      </c>
      <c r="L111" s="14" t="s">
        <v>27</v>
      </c>
      <c r="M111" s="47">
        <v>7139.31690843</v>
      </c>
      <c r="N111" s="48">
        <v>81</v>
      </c>
      <c r="O111" s="49">
        <v>80</v>
      </c>
      <c r="P111" s="50">
        <v>155.77214190887273</v>
      </c>
      <c r="Q111" s="49">
        <v>51.35706488956176</v>
      </c>
      <c r="R111" s="50">
        <v>88.9750236818412</v>
      </c>
      <c r="S111" s="51">
        <v>89.91287294967825</v>
      </c>
      <c r="U111" s="14" t="s">
        <v>27</v>
      </c>
      <c r="V111" s="47">
        <v>19316.4985512</v>
      </c>
      <c r="W111" s="48">
        <v>91</v>
      </c>
      <c r="X111" s="49">
        <v>88</v>
      </c>
      <c r="Y111" s="50">
        <v>138.69279961911377</v>
      </c>
      <c r="Z111" s="49">
        <v>63.44958083020223</v>
      </c>
      <c r="AA111" s="50">
        <v>108.00625508556104</v>
      </c>
      <c r="AB111" s="51">
        <v>81.47676255443506</v>
      </c>
      <c r="AD111" s="14" t="s">
        <v>27</v>
      </c>
      <c r="AE111" s="47">
        <v>13115.343482260001</v>
      </c>
      <c r="AF111" s="48">
        <v>57</v>
      </c>
      <c r="AG111" s="49">
        <v>48</v>
      </c>
      <c r="AH111" s="50">
        <v>58.02335958932663</v>
      </c>
      <c r="AI111" s="49">
        <v>82.72530294648705</v>
      </c>
      <c r="AJ111" s="50">
        <v>40.217449882597606</v>
      </c>
      <c r="AK111" s="51">
        <v>119.35117751155566</v>
      </c>
      <c r="AM111" s="14" t="s">
        <v>27</v>
      </c>
      <c r="AN111" s="47">
        <v>8873.63984284</v>
      </c>
      <c r="AO111" s="48">
        <v>26</v>
      </c>
      <c r="AP111" s="49">
        <v>20</v>
      </c>
      <c r="AQ111" s="50">
        <v>34.13800896844898</v>
      </c>
      <c r="AR111" s="49">
        <v>58.58572483967766</v>
      </c>
      <c r="AS111" s="50">
        <v>17.788852900106487</v>
      </c>
      <c r="AT111" s="51">
        <v>112.42995887542742</v>
      </c>
    </row>
    <row r="112" spans="1:46" ht="15.75" customHeight="1">
      <c r="A112" s="201"/>
      <c r="C112" s="14" t="s">
        <v>28</v>
      </c>
      <c r="D112" s="47">
        <v>0</v>
      </c>
      <c r="E112" s="48">
        <v>0</v>
      </c>
      <c r="F112" s="49">
        <v>0</v>
      </c>
      <c r="G112" s="50">
        <v>0</v>
      </c>
      <c r="H112" s="49">
        <v>0</v>
      </c>
      <c r="I112" s="50">
        <v>0</v>
      </c>
      <c r="J112" s="51">
        <v>0</v>
      </c>
      <c r="L112" s="14" t="s">
        <v>28</v>
      </c>
      <c r="M112" s="47">
        <v>8700.68218273</v>
      </c>
      <c r="N112" s="48">
        <v>123</v>
      </c>
      <c r="O112" s="49">
        <v>117</v>
      </c>
      <c r="P112" s="50">
        <v>244.43945615221318</v>
      </c>
      <c r="Q112" s="49">
        <v>47.86461312004546</v>
      </c>
      <c r="R112" s="50">
        <v>139.6206416205203</v>
      </c>
      <c r="S112" s="51">
        <v>83.79849758748301</v>
      </c>
      <c r="U112" s="14" t="s">
        <v>28</v>
      </c>
      <c r="V112" s="47">
        <v>17004.04980861</v>
      </c>
      <c r="W112" s="48">
        <v>119</v>
      </c>
      <c r="X112" s="49">
        <v>116</v>
      </c>
      <c r="Y112" s="50">
        <v>189.62013448558506</v>
      </c>
      <c r="Z112" s="49">
        <v>61.17493815448081</v>
      </c>
      <c r="AA112" s="50">
        <v>147.6656370831961</v>
      </c>
      <c r="AB112" s="51">
        <v>78.55585245919103</v>
      </c>
      <c r="AD112" s="14" t="s">
        <v>28</v>
      </c>
      <c r="AE112" s="47">
        <v>11261.816079260001</v>
      </c>
      <c r="AF112" s="48">
        <v>41</v>
      </c>
      <c r="AG112" s="49">
        <v>39</v>
      </c>
      <c r="AH112" s="50">
        <v>84.91956099163089</v>
      </c>
      <c r="AI112" s="49">
        <v>45.92581443496108</v>
      </c>
      <c r="AJ112" s="50">
        <v>58.859883543546815</v>
      </c>
      <c r="AK112" s="51">
        <v>66.25905056564764</v>
      </c>
      <c r="AM112" s="14" t="s">
        <v>28</v>
      </c>
      <c r="AN112" s="47">
        <v>7167.09699031</v>
      </c>
      <c r="AO112" s="48">
        <v>29</v>
      </c>
      <c r="AP112" s="49">
        <v>23</v>
      </c>
      <c r="AQ112" s="50">
        <v>43.37543523241327</v>
      </c>
      <c r="AR112" s="49">
        <v>53.02540453314629</v>
      </c>
      <c r="AS112" s="50">
        <v>22.602350287640476</v>
      </c>
      <c r="AT112" s="51">
        <v>101.75932904011742</v>
      </c>
    </row>
    <row r="113" spans="1:46" ht="15.75" customHeight="1">
      <c r="A113" s="201"/>
      <c r="C113" s="14" t="s">
        <v>144</v>
      </c>
      <c r="D113" s="47">
        <v>0</v>
      </c>
      <c r="E113" s="48">
        <v>0</v>
      </c>
      <c r="F113" s="49">
        <v>0</v>
      </c>
      <c r="G113" s="50">
        <v>0</v>
      </c>
      <c r="H113" s="49">
        <v>0</v>
      </c>
      <c r="I113" s="50">
        <v>0</v>
      </c>
      <c r="J113" s="51">
        <v>0</v>
      </c>
      <c r="L113" s="14" t="s">
        <v>144</v>
      </c>
      <c r="M113" s="47">
        <v>2650.62818067</v>
      </c>
      <c r="N113" s="48">
        <v>58</v>
      </c>
      <c r="O113" s="49">
        <v>51</v>
      </c>
      <c r="P113" s="50">
        <v>90.52805258728637</v>
      </c>
      <c r="Q113" s="49">
        <v>56.33612846230867</v>
      </c>
      <c r="R113" s="50">
        <v>51.708447506209545</v>
      </c>
      <c r="S113" s="51">
        <v>98.62991920976845</v>
      </c>
      <c r="U113" s="14" t="s">
        <v>144</v>
      </c>
      <c r="V113" s="47">
        <v>4404.696991340001</v>
      </c>
      <c r="W113" s="48">
        <v>51</v>
      </c>
      <c r="X113" s="49">
        <v>47</v>
      </c>
      <c r="Y113" s="50">
        <v>66.673151469167</v>
      </c>
      <c r="Z113" s="49">
        <v>70.4931429883514</v>
      </c>
      <c r="AA113" s="50">
        <v>51.921350096855974</v>
      </c>
      <c r="AB113" s="51">
        <v>90.52152902866449</v>
      </c>
      <c r="AD113" s="14" t="s">
        <v>144</v>
      </c>
      <c r="AE113" s="47">
        <v>3736.4717767300003</v>
      </c>
      <c r="AF113" s="48">
        <v>23</v>
      </c>
      <c r="AG113" s="49">
        <v>22</v>
      </c>
      <c r="AH113" s="50">
        <v>40.29255791878738</v>
      </c>
      <c r="AI113" s="49">
        <v>54.60065366001985</v>
      </c>
      <c r="AJ113" s="50">
        <v>27.92778529560664</v>
      </c>
      <c r="AK113" s="51">
        <v>78.77459586264025</v>
      </c>
      <c r="AM113" s="14" t="s">
        <v>144</v>
      </c>
      <c r="AN113" s="47">
        <v>2075.0718917400004</v>
      </c>
      <c r="AO113" s="48">
        <v>8</v>
      </c>
      <c r="AP113" s="49">
        <v>7</v>
      </c>
      <c r="AQ113" s="50">
        <v>18.043148431873565</v>
      </c>
      <c r="AR113" s="49">
        <v>38.79588989931695</v>
      </c>
      <c r="AS113" s="50">
        <v>9.402039632892178</v>
      </c>
      <c r="AT113" s="51">
        <v>74.45193036105844</v>
      </c>
    </row>
    <row r="114" spans="1:46" ht="15.75" customHeight="1">
      <c r="A114" s="201"/>
      <c r="C114" s="14"/>
      <c r="D114" s="52"/>
      <c r="E114" s="53"/>
      <c r="F114" s="54"/>
      <c r="G114" s="55"/>
      <c r="H114" s="54"/>
      <c r="I114" s="55"/>
      <c r="J114" s="56"/>
      <c r="L114" s="14"/>
      <c r="M114" s="52"/>
      <c r="N114" s="53"/>
      <c r="O114" s="54"/>
      <c r="P114" s="55"/>
      <c r="Q114" s="54"/>
      <c r="R114" s="55"/>
      <c r="S114" s="56"/>
      <c r="U114" s="14"/>
      <c r="V114" s="52"/>
      <c r="W114" s="53"/>
      <c r="X114" s="54"/>
      <c r="Y114" s="55"/>
      <c r="Z114" s="54"/>
      <c r="AA114" s="55"/>
      <c r="AB114" s="56"/>
      <c r="AD114" s="14"/>
      <c r="AE114" s="52"/>
      <c r="AF114" s="53"/>
      <c r="AG114" s="54"/>
      <c r="AH114" s="55"/>
      <c r="AI114" s="54"/>
      <c r="AJ114" s="55"/>
      <c r="AK114" s="56"/>
      <c r="AM114" s="14"/>
      <c r="AN114" s="52"/>
      <c r="AO114" s="53"/>
      <c r="AP114" s="54"/>
      <c r="AQ114" s="55"/>
      <c r="AR114" s="54"/>
      <c r="AS114" s="55"/>
      <c r="AT114" s="56"/>
    </row>
    <row r="115" spans="1:46" ht="15.75" customHeight="1">
      <c r="A115" s="201"/>
      <c r="C115" s="14" t="s">
        <v>30</v>
      </c>
      <c r="D115" s="47">
        <v>0</v>
      </c>
      <c r="E115" s="48">
        <v>0</v>
      </c>
      <c r="F115" s="49">
        <v>0</v>
      </c>
      <c r="G115" s="50">
        <v>0</v>
      </c>
      <c r="H115" s="49">
        <v>0</v>
      </c>
      <c r="I115" s="50">
        <v>0</v>
      </c>
      <c r="J115" s="51">
        <v>0</v>
      </c>
      <c r="L115" s="14" t="s">
        <v>30</v>
      </c>
      <c r="M115" s="47">
        <v>48215.75034731</v>
      </c>
      <c r="N115" s="48">
        <v>467</v>
      </c>
      <c r="O115" s="49">
        <v>449</v>
      </c>
      <c r="P115" s="50">
        <v>786.0823051554655</v>
      </c>
      <c r="Q115" s="49">
        <v>57.11870080973265</v>
      </c>
      <c r="R115" s="50">
        <v>449.0000000000001</v>
      </c>
      <c r="S115" s="51">
        <v>99.99999999999997</v>
      </c>
      <c r="U115" s="14" t="s">
        <v>30</v>
      </c>
      <c r="V115" s="47">
        <v>177391.15098833</v>
      </c>
      <c r="W115" s="48">
        <v>556</v>
      </c>
      <c r="X115" s="49">
        <v>536</v>
      </c>
      <c r="Y115" s="50">
        <v>688.2873638841972</v>
      </c>
      <c r="Z115" s="49">
        <v>77.87445013884938</v>
      </c>
      <c r="AA115" s="50">
        <v>536</v>
      </c>
      <c r="AB115" s="51">
        <v>100</v>
      </c>
      <c r="AD115" s="14" t="s">
        <v>30</v>
      </c>
      <c r="AE115" s="47">
        <v>122631.90924160999</v>
      </c>
      <c r="AF115" s="48">
        <v>234</v>
      </c>
      <c r="AG115" s="49">
        <v>215</v>
      </c>
      <c r="AH115" s="50">
        <v>310.1892921635308</v>
      </c>
      <c r="AI115" s="49">
        <v>69.31251510985514</v>
      </c>
      <c r="AJ115" s="50">
        <v>214.99999999999997</v>
      </c>
      <c r="AK115" s="51">
        <v>100.00000000000001</v>
      </c>
      <c r="AM115" s="14" t="s">
        <v>30</v>
      </c>
      <c r="AN115" s="47">
        <v>90755.80506387</v>
      </c>
      <c r="AO115" s="48">
        <v>106</v>
      </c>
      <c r="AP115" s="49">
        <v>91</v>
      </c>
      <c r="AQ115" s="50">
        <v>174.63513997073193</v>
      </c>
      <c r="AR115" s="49">
        <v>52.10864206095703</v>
      </c>
      <c r="AS115" s="50">
        <v>91.00000000000001</v>
      </c>
      <c r="AT115" s="51">
        <v>99.99999999999999</v>
      </c>
    </row>
    <row r="116" spans="1:46" ht="16.5" customHeight="1" thickBot="1">
      <c r="A116" s="202"/>
      <c r="C116" s="38"/>
      <c r="D116" s="65"/>
      <c r="E116" s="66"/>
      <c r="F116" s="64"/>
      <c r="G116" s="67"/>
      <c r="H116" s="64"/>
      <c r="I116" s="67"/>
      <c r="J116" s="68"/>
      <c r="L116" s="38"/>
      <c r="M116" s="65"/>
      <c r="N116" s="66"/>
      <c r="O116" s="64"/>
      <c r="P116" s="67"/>
      <c r="Q116" s="64"/>
      <c r="R116" s="67"/>
      <c r="S116" s="68"/>
      <c r="U116" s="38"/>
      <c r="V116" s="65"/>
      <c r="W116" s="66"/>
      <c r="X116" s="64"/>
      <c r="Y116" s="67"/>
      <c r="Z116" s="64"/>
      <c r="AA116" s="67"/>
      <c r="AB116" s="68"/>
      <c r="AD116" s="38"/>
      <c r="AE116" s="65"/>
      <c r="AF116" s="66"/>
      <c r="AG116" s="64"/>
      <c r="AH116" s="67"/>
      <c r="AI116" s="64"/>
      <c r="AJ116" s="67"/>
      <c r="AK116" s="68"/>
      <c r="AM116" s="38"/>
      <c r="AN116" s="65"/>
      <c r="AO116" s="66"/>
      <c r="AP116" s="64"/>
      <c r="AQ116" s="67"/>
      <c r="AR116" s="64"/>
      <c r="AS116" s="67"/>
      <c r="AT116" s="68"/>
    </row>
    <row r="117" spans="3:46" ht="17.25" thickBot="1" thickTop="1">
      <c r="C117" s="63"/>
      <c r="D117" s="47"/>
      <c r="E117" s="48"/>
      <c r="F117" s="49"/>
      <c r="G117" s="50"/>
      <c r="H117" s="49"/>
      <c r="I117" s="50"/>
      <c r="J117" s="64"/>
      <c r="L117" s="63"/>
      <c r="M117" s="47"/>
      <c r="N117" s="48"/>
      <c r="O117" s="49"/>
      <c r="P117" s="50"/>
      <c r="Q117" s="49"/>
      <c r="R117" s="50"/>
      <c r="S117" s="64"/>
      <c r="U117" s="63"/>
      <c r="V117" s="47"/>
      <c r="W117" s="48"/>
      <c r="X117" s="49"/>
      <c r="Y117" s="50"/>
      <c r="Z117" s="49"/>
      <c r="AA117" s="50"/>
      <c r="AB117" s="64"/>
      <c r="AD117" s="63"/>
      <c r="AE117" s="47"/>
      <c r="AF117" s="48"/>
      <c r="AG117" s="49"/>
      <c r="AH117" s="50"/>
      <c r="AI117" s="49"/>
      <c r="AJ117" s="50"/>
      <c r="AK117" s="64"/>
      <c r="AM117" s="63"/>
      <c r="AN117" s="47"/>
      <c r="AO117" s="48"/>
      <c r="AP117" s="49"/>
      <c r="AQ117" s="50"/>
      <c r="AR117" s="49"/>
      <c r="AS117" s="50"/>
      <c r="AT117" s="64"/>
    </row>
    <row r="118" spans="1:46" s="90" customFormat="1" ht="16.5" customHeight="1" thickTop="1">
      <c r="A118" s="203" t="s">
        <v>170</v>
      </c>
      <c r="C118" s="192" t="s">
        <v>101</v>
      </c>
      <c r="D118" s="193"/>
      <c r="E118" s="193"/>
      <c r="F118" s="193"/>
      <c r="G118" s="193"/>
      <c r="H118" s="193"/>
      <c r="I118" s="193"/>
      <c r="J118" s="194"/>
      <c r="L118" s="192" t="s">
        <v>102</v>
      </c>
      <c r="M118" s="193"/>
      <c r="N118" s="193"/>
      <c r="O118" s="193"/>
      <c r="P118" s="193"/>
      <c r="Q118" s="193"/>
      <c r="R118" s="193"/>
      <c r="S118" s="194"/>
      <c r="U118" s="192" t="s">
        <v>103</v>
      </c>
      <c r="V118" s="193"/>
      <c r="W118" s="193"/>
      <c r="X118" s="193"/>
      <c r="Y118" s="193"/>
      <c r="Z118" s="193"/>
      <c r="AA118" s="193"/>
      <c r="AB118" s="194"/>
      <c r="AD118" s="192" t="s">
        <v>104</v>
      </c>
      <c r="AE118" s="193"/>
      <c r="AF118" s="193"/>
      <c r="AG118" s="193"/>
      <c r="AH118" s="193"/>
      <c r="AI118" s="193"/>
      <c r="AJ118" s="193"/>
      <c r="AK118" s="194"/>
      <c r="AM118" s="192" t="s">
        <v>105</v>
      </c>
      <c r="AN118" s="193"/>
      <c r="AO118" s="193"/>
      <c r="AP118" s="193"/>
      <c r="AQ118" s="193"/>
      <c r="AR118" s="193"/>
      <c r="AS118" s="193"/>
      <c r="AT118" s="194"/>
    </row>
    <row r="119" spans="1:46" ht="15.75" customHeight="1">
      <c r="A119" s="201"/>
      <c r="C119" s="195" t="str">
        <f>"Comparison of actual Claim Inceptions with those expected using "&amp;Comparison_Basis</f>
        <v>Comparison of actual Claim Inceptions with those expected using IPM 1991-98</v>
      </c>
      <c r="D119" s="196"/>
      <c r="E119" s="196"/>
      <c r="F119" s="196"/>
      <c r="G119" s="196"/>
      <c r="H119" s="196"/>
      <c r="I119" s="196"/>
      <c r="J119" s="197"/>
      <c r="L119" s="195" t="str">
        <f>"Comparison of actual Claim Inceptions with those expected using "&amp;Comparison_Basis</f>
        <v>Comparison of actual Claim Inceptions with those expected using IPM 1991-98</v>
      </c>
      <c r="M119" s="196"/>
      <c r="N119" s="196"/>
      <c r="O119" s="196"/>
      <c r="P119" s="196"/>
      <c r="Q119" s="196"/>
      <c r="R119" s="196"/>
      <c r="S119" s="197"/>
      <c r="U119" s="195" t="str">
        <f>"Comparison of actual Claim Inceptions with those expected using "&amp;Comparison_Basis</f>
        <v>Comparison of actual Claim Inceptions with those expected using IPM 1991-98</v>
      </c>
      <c r="V119" s="196"/>
      <c r="W119" s="196"/>
      <c r="X119" s="196"/>
      <c r="Y119" s="196"/>
      <c r="Z119" s="196"/>
      <c r="AA119" s="196"/>
      <c r="AB119" s="197"/>
      <c r="AD119" s="195" t="str">
        <f>"Comparison of actual Claim Inceptions with those expected using "&amp;Comparison_Basis</f>
        <v>Comparison of actual Claim Inceptions with those expected using IPM 1991-98</v>
      </c>
      <c r="AE119" s="196"/>
      <c r="AF119" s="196"/>
      <c r="AG119" s="196"/>
      <c r="AH119" s="196"/>
      <c r="AI119" s="196"/>
      <c r="AJ119" s="196"/>
      <c r="AK119" s="197"/>
      <c r="AM119" s="195" t="str">
        <f>"Comparison of actual Claim Inceptions with those expected using "&amp;Comparison_Basis</f>
        <v>Comparison of actual Claim Inceptions with those expected using IPM 1991-98</v>
      </c>
      <c r="AN119" s="196"/>
      <c r="AO119" s="196"/>
      <c r="AP119" s="196"/>
      <c r="AQ119" s="196"/>
      <c r="AR119" s="196"/>
      <c r="AS119" s="196"/>
      <c r="AT119" s="197"/>
    </row>
    <row r="120" spans="1:46" ht="15.75" customHeight="1">
      <c r="A120" s="201"/>
      <c r="C120" s="195" t="str">
        <f>Investigation&amp;", "&amp;Data_Subset&amp;" business"</f>
        <v>Individual Income Protection, Standard* business</v>
      </c>
      <c r="D120" s="196"/>
      <c r="E120" s="196"/>
      <c r="F120" s="196"/>
      <c r="G120" s="196"/>
      <c r="H120" s="196"/>
      <c r="I120" s="196"/>
      <c r="J120" s="197"/>
      <c r="L120" s="195" t="str">
        <f>Investigation&amp;", "&amp;Data_Subset&amp;" business"</f>
        <v>Individual Income Protection, Standard* business</v>
      </c>
      <c r="M120" s="196"/>
      <c r="N120" s="196"/>
      <c r="O120" s="196"/>
      <c r="P120" s="196"/>
      <c r="Q120" s="196"/>
      <c r="R120" s="196"/>
      <c r="S120" s="197"/>
      <c r="U120" s="195" t="str">
        <f>Investigation&amp;", "&amp;Data_Subset&amp;" business"</f>
        <v>Individual Income Protection, Standard* business</v>
      </c>
      <c r="V120" s="196"/>
      <c r="W120" s="196"/>
      <c r="X120" s="196"/>
      <c r="Y120" s="196"/>
      <c r="Z120" s="196"/>
      <c r="AA120" s="196"/>
      <c r="AB120" s="197"/>
      <c r="AD120" s="195" t="str">
        <f>Investigation&amp;", "&amp;Data_Subset&amp;" business"</f>
        <v>Individual Income Protection, Standard* business</v>
      </c>
      <c r="AE120" s="196"/>
      <c r="AF120" s="196"/>
      <c r="AG120" s="196"/>
      <c r="AH120" s="196"/>
      <c r="AI120" s="196"/>
      <c r="AJ120" s="196"/>
      <c r="AK120" s="197"/>
      <c r="AM120" s="195" t="str">
        <f>Investigation&amp;", "&amp;Data_Subset&amp;" business"</f>
        <v>Individual Income Protection, Standard* business</v>
      </c>
      <c r="AN120" s="196"/>
      <c r="AO120" s="196"/>
      <c r="AP120" s="196"/>
      <c r="AQ120" s="196"/>
      <c r="AR120" s="196"/>
      <c r="AS120" s="196"/>
      <c r="AT120" s="197"/>
    </row>
    <row r="121" spans="1:46" ht="15.75" customHeight="1">
      <c r="A121" s="201"/>
      <c r="C121" s="195" t="str">
        <f>Office&amp;" experience for "&amp;Period</f>
        <v>All Offices experience for 2003-2006</v>
      </c>
      <c r="D121" s="196"/>
      <c r="E121" s="196"/>
      <c r="F121" s="196"/>
      <c r="G121" s="196"/>
      <c r="H121" s="196"/>
      <c r="I121" s="196"/>
      <c r="J121" s="197"/>
      <c r="L121" s="195" t="str">
        <f>Office&amp;" experience for "&amp;Period</f>
        <v>All Offices experience for 2003-2006</v>
      </c>
      <c r="M121" s="196"/>
      <c r="N121" s="196"/>
      <c r="O121" s="196"/>
      <c r="P121" s="196"/>
      <c r="Q121" s="196"/>
      <c r="R121" s="196"/>
      <c r="S121" s="197"/>
      <c r="U121" s="195" t="str">
        <f>Office&amp;" experience for "&amp;Period</f>
        <v>All Offices experience for 2003-2006</v>
      </c>
      <c r="V121" s="196"/>
      <c r="W121" s="196"/>
      <c r="X121" s="196"/>
      <c r="Y121" s="196"/>
      <c r="Z121" s="196"/>
      <c r="AA121" s="196"/>
      <c r="AB121" s="197"/>
      <c r="AD121" s="195" t="str">
        <f>Office&amp;" experience for "&amp;Period</f>
        <v>All Offices experience for 2003-2006</v>
      </c>
      <c r="AE121" s="196"/>
      <c r="AF121" s="196"/>
      <c r="AG121" s="196"/>
      <c r="AH121" s="196"/>
      <c r="AI121" s="196"/>
      <c r="AJ121" s="196"/>
      <c r="AK121" s="197"/>
      <c r="AM121" s="195" t="str">
        <f>Office&amp;" experience for "&amp;Period</f>
        <v>All Offices experience for 2003-2006</v>
      </c>
      <c r="AN121" s="196"/>
      <c r="AO121" s="196"/>
      <c r="AP121" s="196"/>
      <c r="AQ121" s="196"/>
      <c r="AR121" s="196"/>
      <c r="AS121" s="196"/>
      <c r="AT121" s="197"/>
    </row>
    <row r="122" spans="1:46" ht="15.75" customHeight="1">
      <c r="A122" s="201"/>
      <c r="C122" s="195" t="str">
        <f>$A$2&amp;", "&amp;$A118&amp;", "&amp;C$1</f>
        <v>Males, All CMI Occupation Classes, Deferred Period 1 week</v>
      </c>
      <c r="D122" s="196"/>
      <c r="E122" s="196"/>
      <c r="F122" s="196"/>
      <c r="G122" s="196"/>
      <c r="H122" s="196"/>
      <c r="I122" s="196"/>
      <c r="J122" s="197"/>
      <c r="L122" s="195" t="str">
        <f>$A$2&amp;", "&amp;$A118&amp;", "&amp;L$1</f>
        <v>Males, All CMI Occupation Classes, Deferred Period 4 weeks</v>
      </c>
      <c r="M122" s="196"/>
      <c r="N122" s="196"/>
      <c r="O122" s="196"/>
      <c r="P122" s="196"/>
      <c r="Q122" s="196"/>
      <c r="R122" s="196"/>
      <c r="S122" s="197"/>
      <c r="U122" s="195" t="str">
        <f>$A$2&amp;", "&amp;$A118&amp;", "&amp;U$1</f>
        <v>Males, All CMI Occupation Classes, Deferred Period 13 weeks</v>
      </c>
      <c r="V122" s="196"/>
      <c r="W122" s="196"/>
      <c r="X122" s="196"/>
      <c r="Y122" s="196"/>
      <c r="Z122" s="196"/>
      <c r="AA122" s="196"/>
      <c r="AB122" s="197"/>
      <c r="AD122" s="195" t="str">
        <f>$A$2&amp;", "&amp;$A118&amp;", "&amp;AD$1</f>
        <v>Males, All CMI Occupation Classes, Deferred Period 26 weeks</v>
      </c>
      <c r="AE122" s="196"/>
      <c r="AF122" s="196"/>
      <c r="AG122" s="196"/>
      <c r="AH122" s="196"/>
      <c r="AI122" s="196"/>
      <c r="AJ122" s="196"/>
      <c r="AK122" s="197"/>
      <c r="AM122" s="195" t="str">
        <f>$A$2&amp;", "&amp;$A118&amp;", "&amp;AM$1</f>
        <v>Males, All CMI Occupation Classes, Deferred Period 52 weeks</v>
      </c>
      <c r="AN122" s="196"/>
      <c r="AO122" s="196"/>
      <c r="AP122" s="196"/>
      <c r="AQ122" s="196"/>
      <c r="AR122" s="196"/>
      <c r="AS122" s="196"/>
      <c r="AT122" s="197"/>
    </row>
    <row r="123" spans="1:46" ht="16.5" customHeight="1" thickBot="1">
      <c r="A123" s="201"/>
      <c r="C123" s="198" t="s">
        <v>75</v>
      </c>
      <c r="D123" s="199"/>
      <c r="E123" s="199"/>
      <c r="F123" s="199"/>
      <c r="G123" s="199"/>
      <c r="H123" s="199"/>
      <c r="I123" s="199"/>
      <c r="J123" s="200"/>
      <c r="L123" s="198" t="s">
        <v>75</v>
      </c>
      <c r="M123" s="199"/>
      <c r="N123" s="199"/>
      <c r="O123" s="199"/>
      <c r="P123" s="199"/>
      <c r="Q123" s="199"/>
      <c r="R123" s="199"/>
      <c r="S123" s="200"/>
      <c r="U123" s="198" t="s">
        <v>75</v>
      </c>
      <c r="V123" s="199"/>
      <c r="W123" s="199"/>
      <c r="X123" s="199"/>
      <c r="Y123" s="199"/>
      <c r="Z123" s="199"/>
      <c r="AA123" s="199"/>
      <c r="AB123" s="200"/>
      <c r="AD123" s="198" t="s">
        <v>75</v>
      </c>
      <c r="AE123" s="199"/>
      <c r="AF123" s="199"/>
      <c r="AG123" s="199"/>
      <c r="AH123" s="199"/>
      <c r="AI123" s="199"/>
      <c r="AJ123" s="199"/>
      <c r="AK123" s="200"/>
      <c r="AM123" s="198" t="s">
        <v>75</v>
      </c>
      <c r="AN123" s="199"/>
      <c r="AO123" s="199"/>
      <c r="AP123" s="199"/>
      <c r="AQ123" s="199"/>
      <c r="AR123" s="199"/>
      <c r="AS123" s="199"/>
      <c r="AT123" s="200"/>
    </row>
    <row r="124" spans="1:46" ht="16.5" customHeight="1" thickTop="1">
      <c r="A124" s="201"/>
      <c r="C124" s="41"/>
      <c r="D124" s="204" t="s">
        <v>189</v>
      </c>
      <c r="E124" s="204"/>
      <c r="F124" s="204" t="s">
        <v>190</v>
      </c>
      <c r="G124" s="204"/>
      <c r="H124" s="42"/>
      <c r="I124" s="42"/>
      <c r="J124" s="43"/>
      <c r="L124" s="41"/>
      <c r="M124" s="204" t="s">
        <v>189</v>
      </c>
      <c r="N124" s="204"/>
      <c r="O124" s="204" t="s">
        <v>190</v>
      </c>
      <c r="P124" s="204"/>
      <c r="Q124" s="42"/>
      <c r="R124" s="42"/>
      <c r="S124" s="43"/>
      <c r="U124" s="41"/>
      <c r="V124" s="204" t="s">
        <v>189</v>
      </c>
      <c r="W124" s="204"/>
      <c r="X124" s="204" t="s">
        <v>190</v>
      </c>
      <c r="Y124" s="204"/>
      <c r="Z124" s="42"/>
      <c r="AA124" s="42"/>
      <c r="AB124" s="43"/>
      <c r="AD124" s="41"/>
      <c r="AE124" s="204" t="s">
        <v>189</v>
      </c>
      <c r="AF124" s="204"/>
      <c r="AG124" s="204" t="s">
        <v>190</v>
      </c>
      <c r="AH124" s="204"/>
      <c r="AI124" s="42"/>
      <c r="AJ124" s="42"/>
      <c r="AK124" s="43"/>
      <c r="AM124" s="41"/>
      <c r="AN124" s="204" t="s">
        <v>189</v>
      </c>
      <c r="AO124" s="204"/>
      <c r="AP124" s="204" t="s">
        <v>190</v>
      </c>
      <c r="AQ124" s="204"/>
      <c r="AR124" s="42"/>
      <c r="AS124" s="42"/>
      <c r="AT124" s="43"/>
    </row>
    <row r="125" spans="1:46" ht="16.5" customHeight="1" thickBot="1">
      <c r="A125" s="201"/>
      <c r="C125" s="38" t="s">
        <v>29</v>
      </c>
      <c r="D125" s="44" t="s">
        <v>18</v>
      </c>
      <c r="E125" s="44" t="s">
        <v>19</v>
      </c>
      <c r="F125" s="44" t="s">
        <v>191</v>
      </c>
      <c r="G125" s="44" t="s">
        <v>192</v>
      </c>
      <c r="H125" s="2" t="s">
        <v>193</v>
      </c>
      <c r="I125" s="44" t="s">
        <v>194</v>
      </c>
      <c r="J125" s="3" t="s">
        <v>195</v>
      </c>
      <c r="L125" s="38" t="s">
        <v>29</v>
      </c>
      <c r="M125" s="44" t="s">
        <v>18</v>
      </c>
      <c r="N125" s="44" t="s">
        <v>19</v>
      </c>
      <c r="O125" s="44" t="s">
        <v>191</v>
      </c>
      <c r="P125" s="44" t="s">
        <v>192</v>
      </c>
      <c r="Q125" s="2" t="s">
        <v>193</v>
      </c>
      <c r="R125" s="44" t="s">
        <v>194</v>
      </c>
      <c r="S125" s="3" t="s">
        <v>195</v>
      </c>
      <c r="U125" s="38" t="s">
        <v>29</v>
      </c>
      <c r="V125" s="44" t="s">
        <v>18</v>
      </c>
      <c r="W125" s="44" t="s">
        <v>19</v>
      </c>
      <c r="X125" s="44" t="s">
        <v>191</v>
      </c>
      <c r="Y125" s="44" t="s">
        <v>192</v>
      </c>
      <c r="Z125" s="2" t="s">
        <v>193</v>
      </c>
      <c r="AA125" s="44" t="s">
        <v>194</v>
      </c>
      <c r="AB125" s="3" t="s">
        <v>195</v>
      </c>
      <c r="AD125" s="38" t="s">
        <v>29</v>
      </c>
      <c r="AE125" s="44" t="s">
        <v>18</v>
      </c>
      <c r="AF125" s="44" t="s">
        <v>19</v>
      </c>
      <c r="AG125" s="44" t="s">
        <v>191</v>
      </c>
      <c r="AH125" s="44" t="s">
        <v>192</v>
      </c>
      <c r="AI125" s="2" t="s">
        <v>193</v>
      </c>
      <c r="AJ125" s="44" t="s">
        <v>194</v>
      </c>
      <c r="AK125" s="3" t="s">
        <v>195</v>
      </c>
      <c r="AM125" s="38" t="s">
        <v>29</v>
      </c>
      <c r="AN125" s="44" t="s">
        <v>18</v>
      </c>
      <c r="AO125" s="44" t="s">
        <v>19</v>
      </c>
      <c r="AP125" s="44" t="s">
        <v>191</v>
      </c>
      <c r="AQ125" s="44" t="s">
        <v>192</v>
      </c>
      <c r="AR125" s="2" t="s">
        <v>193</v>
      </c>
      <c r="AS125" s="44" t="s">
        <v>194</v>
      </c>
      <c r="AT125" s="3" t="s">
        <v>195</v>
      </c>
    </row>
    <row r="126" spans="1:46" ht="16.5" customHeight="1" thickTop="1">
      <c r="A126" s="201"/>
      <c r="C126" s="14"/>
      <c r="D126" s="45"/>
      <c r="E126" s="45"/>
      <c r="F126" s="45"/>
      <c r="G126" s="45"/>
      <c r="H126" s="45"/>
      <c r="I126" s="45"/>
      <c r="J126" s="46"/>
      <c r="L126" s="14"/>
      <c r="M126" s="45"/>
      <c r="N126" s="45"/>
      <c r="O126" s="45"/>
      <c r="P126" s="45"/>
      <c r="Q126" s="45"/>
      <c r="R126" s="45"/>
      <c r="S126" s="46"/>
      <c r="U126" s="14"/>
      <c r="V126" s="45"/>
      <c r="W126" s="45"/>
      <c r="X126" s="45"/>
      <c r="Y126" s="45"/>
      <c r="Z126" s="45"/>
      <c r="AA126" s="45"/>
      <c r="AB126" s="46"/>
      <c r="AD126" s="14"/>
      <c r="AE126" s="45"/>
      <c r="AF126" s="45"/>
      <c r="AG126" s="45"/>
      <c r="AH126" s="45"/>
      <c r="AI126" s="45"/>
      <c r="AJ126" s="45"/>
      <c r="AK126" s="46"/>
      <c r="AM126" s="14"/>
      <c r="AN126" s="45"/>
      <c r="AO126" s="45"/>
      <c r="AP126" s="45"/>
      <c r="AQ126" s="45"/>
      <c r="AR126" s="45"/>
      <c r="AS126" s="45"/>
      <c r="AT126" s="46"/>
    </row>
    <row r="127" spans="1:46" ht="15.75" customHeight="1">
      <c r="A127" s="201"/>
      <c r="C127" s="14" t="s">
        <v>143</v>
      </c>
      <c r="D127" s="47">
        <v>0</v>
      </c>
      <c r="E127" s="48">
        <v>0</v>
      </c>
      <c r="F127" s="49">
        <v>0</v>
      </c>
      <c r="G127" s="50">
        <v>0</v>
      </c>
      <c r="H127" s="49">
        <v>0</v>
      </c>
      <c r="I127" s="50">
        <v>0</v>
      </c>
      <c r="J127" s="51">
        <v>0</v>
      </c>
      <c r="L127" s="14" t="s">
        <v>143</v>
      </c>
      <c r="M127" s="47">
        <v>58.58282804</v>
      </c>
      <c r="N127" s="48">
        <v>1</v>
      </c>
      <c r="O127" s="49">
        <v>1</v>
      </c>
      <c r="P127" s="50">
        <v>0.44127914426048986</v>
      </c>
      <c r="Q127" s="49">
        <v>226.61392748932946</v>
      </c>
      <c r="R127" s="50">
        <v>0.3072918251335987</v>
      </c>
      <c r="S127" s="51">
        <v>325.42356099620883</v>
      </c>
      <c r="U127" s="14" t="s">
        <v>143</v>
      </c>
      <c r="V127" s="47">
        <v>97.09447944</v>
      </c>
      <c r="W127" s="48">
        <v>0</v>
      </c>
      <c r="X127" s="49">
        <v>0</v>
      </c>
      <c r="Y127" s="50">
        <v>0.5219676129688626</v>
      </c>
      <c r="Z127" s="49">
        <v>0</v>
      </c>
      <c r="AA127" s="50">
        <v>0.3846309082163649</v>
      </c>
      <c r="AB127" s="51">
        <v>0</v>
      </c>
      <c r="AD127" s="14" t="s">
        <v>143</v>
      </c>
      <c r="AE127" s="47">
        <v>26.302896360000002</v>
      </c>
      <c r="AF127" s="48">
        <v>0</v>
      </c>
      <c r="AG127" s="49">
        <v>0</v>
      </c>
      <c r="AH127" s="50">
        <v>0.06086552331228503</v>
      </c>
      <c r="AI127" s="49">
        <v>0</v>
      </c>
      <c r="AJ127" s="50">
        <v>0.04389541312929224</v>
      </c>
      <c r="AK127" s="51">
        <v>0</v>
      </c>
      <c r="AM127" s="14" t="s">
        <v>143</v>
      </c>
      <c r="AN127" s="47">
        <v>21.08504275</v>
      </c>
      <c r="AO127" s="48">
        <v>0</v>
      </c>
      <c r="AP127" s="49">
        <v>0</v>
      </c>
      <c r="AQ127" s="50">
        <v>0.019507977320132406</v>
      </c>
      <c r="AR127" s="49">
        <v>0</v>
      </c>
      <c r="AS127" s="50">
        <v>0.012002910455131148</v>
      </c>
      <c r="AT127" s="51">
        <v>0</v>
      </c>
    </row>
    <row r="128" spans="1:46" ht="15.75" customHeight="1">
      <c r="A128" s="201"/>
      <c r="C128" s="14" t="s">
        <v>21</v>
      </c>
      <c r="D128" s="47">
        <v>541.55234789</v>
      </c>
      <c r="E128" s="48">
        <v>3</v>
      </c>
      <c r="F128" s="49">
        <v>3</v>
      </c>
      <c r="G128" s="50">
        <v>37.98546532872915</v>
      </c>
      <c r="H128" s="49">
        <v>7.897757666090881</v>
      </c>
      <c r="I128" s="50">
        <v>29.342549250898365</v>
      </c>
      <c r="J128" s="51">
        <v>10.224060542074922</v>
      </c>
      <c r="L128" s="14" t="s">
        <v>21</v>
      </c>
      <c r="M128" s="47">
        <v>4291.2959898</v>
      </c>
      <c r="N128" s="48">
        <v>25</v>
      </c>
      <c r="O128" s="49">
        <v>25</v>
      </c>
      <c r="P128" s="50">
        <v>27.566548301016127</v>
      </c>
      <c r="Q128" s="49">
        <v>90.6896276131839</v>
      </c>
      <c r="R128" s="50">
        <v>19.196409008290406</v>
      </c>
      <c r="S128" s="51">
        <v>130.23269086006232</v>
      </c>
      <c r="U128" s="14" t="s">
        <v>21</v>
      </c>
      <c r="V128" s="47">
        <v>8049.10167109</v>
      </c>
      <c r="W128" s="48">
        <v>13</v>
      </c>
      <c r="X128" s="49">
        <v>13</v>
      </c>
      <c r="Y128" s="50">
        <v>21.34549505363919</v>
      </c>
      <c r="Z128" s="49">
        <v>60.902780503952904</v>
      </c>
      <c r="AA128" s="50">
        <v>15.729207990724385</v>
      </c>
      <c r="AB128" s="51">
        <v>82.64878948556205</v>
      </c>
      <c r="AD128" s="14" t="s">
        <v>21</v>
      </c>
      <c r="AE128" s="47">
        <v>4131.4315234099995</v>
      </c>
      <c r="AF128" s="48">
        <v>1</v>
      </c>
      <c r="AG128" s="49">
        <v>1</v>
      </c>
      <c r="AH128" s="50">
        <v>5.250664853121139</v>
      </c>
      <c r="AI128" s="49">
        <v>19.045207187534977</v>
      </c>
      <c r="AJ128" s="50">
        <v>3.7867102817579337</v>
      </c>
      <c r="AK128" s="51">
        <v>26.408146533348262</v>
      </c>
      <c r="AM128" s="14" t="s">
        <v>21</v>
      </c>
      <c r="AN128" s="47">
        <v>2695.2690815099995</v>
      </c>
      <c r="AO128" s="48">
        <v>0</v>
      </c>
      <c r="AP128" s="49">
        <v>0</v>
      </c>
      <c r="AQ128" s="50">
        <v>1.7598871258319695</v>
      </c>
      <c r="AR128" s="49">
        <v>0</v>
      </c>
      <c r="AS128" s="50">
        <v>1.08282715505822</v>
      </c>
      <c r="AT128" s="51">
        <v>0</v>
      </c>
    </row>
    <row r="129" spans="1:46" ht="15.75" customHeight="1">
      <c r="A129" s="201"/>
      <c r="C129" s="14" t="s">
        <v>22</v>
      </c>
      <c r="D129" s="47">
        <v>614.10219746</v>
      </c>
      <c r="E129" s="48">
        <v>12</v>
      </c>
      <c r="F129" s="49">
        <v>11</v>
      </c>
      <c r="G129" s="50">
        <v>50.3974371221608</v>
      </c>
      <c r="H129" s="49">
        <v>21.826506719650375</v>
      </c>
      <c r="I129" s="50">
        <v>38.930397931906334</v>
      </c>
      <c r="J129" s="51">
        <v>28.255555001621723</v>
      </c>
      <c r="L129" s="14" t="s">
        <v>22</v>
      </c>
      <c r="M129" s="47">
        <v>15674.132071790002</v>
      </c>
      <c r="N129" s="48">
        <v>44</v>
      </c>
      <c r="O129" s="49">
        <v>44</v>
      </c>
      <c r="P129" s="50">
        <v>95.03528831970797</v>
      </c>
      <c r="Q129" s="49">
        <v>46.29859158419104</v>
      </c>
      <c r="R129" s="50">
        <v>66.17935059859023</v>
      </c>
      <c r="S129" s="51">
        <v>66.48599540796536</v>
      </c>
      <c r="U129" s="14" t="s">
        <v>22</v>
      </c>
      <c r="V129" s="47">
        <v>39362.81542981</v>
      </c>
      <c r="W129" s="48">
        <v>47</v>
      </c>
      <c r="X129" s="49">
        <v>46</v>
      </c>
      <c r="Y129" s="50">
        <v>62.20337743235311</v>
      </c>
      <c r="Z129" s="49">
        <v>73.95096841811448</v>
      </c>
      <c r="AA129" s="50">
        <v>45.836831560962295</v>
      </c>
      <c r="AB129" s="51">
        <v>100.3559766970819</v>
      </c>
      <c r="AD129" s="14" t="s">
        <v>22</v>
      </c>
      <c r="AE129" s="47">
        <v>28874.461693639998</v>
      </c>
      <c r="AF129" s="48">
        <v>12</v>
      </c>
      <c r="AG129" s="49">
        <v>12</v>
      </c>
      <c r="AH129" s="50">
        <v>25.111999478541264</v>
      </c>
      <c r="AI129" s="49">
        <v>47.785920074800316</v>
      </c>
      <c r="AJ129" s="50">
        <v>18.110443016443313</v>
      </c>
      <c r="AK129" s="51">
        <v>66.26011295860981</v>
      </c>
      <c r="AM129" s="14" t="s">
        <v>22</v>
      </c>
      <c r="AN129" s="47">
        <v>18365.212729860003</v>
      </c>
      <c r="AO129" s="48">
        <v>4</v>
      </c>
      <c r="AP129" s="49">
        <v>4</v>
      </c>
      <c r="AQ129" s="50">
        <v>10.20389341715004</v>
      </c>
      <c r="AR129" s="49">
        <v>39.200723062013374</v>
      </c>
      <c r="AS129" s="50">
        <v>6.2782735990449074</v>
      </c>
      <c r="AT129" s="51">
        <v>63.71178217859933</v>
      </c>
    </row>
    <row r="130" spans="1:46" ht="15.75" customHeight="1">
      <c r="A130" s="201"/>
      <c r="C130" s="14" t="s">
        <v>23</v>
      </c>
      <c r="D130" s="47">
        <v>335.47429055000003</v>
      </c>
      <c r="E130" s="48">
        <v>21</v>
      </c>
      <c r="F130" s="49">
        <v>19</v>
      </c>
      <c r="G130" s="50">
        <v>35.37442644510053</v>
      </c>
      <c r="H130" s="49">
        <v>53.71111819858653</v>
      </c>
      <c r="I130" s="50">
        <v>27.325605760122215</v>
      </c>
      <c r="J130" s="51">
        <v>69.53185289574719</v>
      </c>
      <c r="L130" s="14" t="s">
        <v>23</v>
      </c>
      <c r="M130" s="47">
        <v>17875.863868990004</v>
      </c>
      <c r="N130" s="48">
        <v>85</v>
      </c>
      <c r="O130" s="49">
        <v>78</v>
      </c>
      <c r="P130" s="50">
        <v>117.50734081265492</v>
      </c>
      <c r="Q130" s="49">
        <v>66.37883170580592</v>
      </c>
      <c r="R130" s="50">
        <v>81.82812556308154</v>
      </c>
      <c r="S130" s="51">
        <v>95.32174843705734</v>
      </c>
      <c r="U130" s="14" t="s">
        <v>23</v>
      </c>
      <c r="V130" s="47">
        <v>79558.46091016</v>
      </c>
      <c r="W130" s="48">
        <v>104</v>
      </c>
      <c r="X130" s="49">
        <v>102</v>
      </c>
      <c r="Y130" s="50">
        <v>105.66556027541588</v>
      </c>
      <c r="Z130" s="49">
        <v>96.53097918956597</v>
      </c>
      <c r="AA130" s="50">
        <v>77.86352908901405</v>
      </c>
      <c r="AB130" s="51">
        <v>130.99842916623132</v>
      </c>
      <c r="AD130" s="14" t="s">
        <v>23</v>
      </c>
      <c r="AE130" s="47">
        <v>61556.055150060005</v>
      </c>
      <c r="AF130" s="48">
        <v>49</v>
      </c>
      <c r="AG130" s="49">
        <v>49</v>
      </c>
      <c r="AH130" s="50">
        <v>49.0558425062749</v>
      </c>
      <c r="AI130" s="49">
        <v>99.88616543224641</v>
      </c>
      <c r="AJ130" s="50">
        <v>35.37842699832348</v>
      </c>
      <c r="AK130" s="51">
        <v>138.50248345502197</v>
      </c>
      <c r="AM130" s="14" t="s">
        <v>23</v>
      </c>
      <c r="AN130" s="47">
        <v>38830.0611644</v>
      </c>
      <c r="AO130" s="48">
        <v>9</v>
      </c>
      <c r="AP130" s="49">
        <v>9</v>
      </c>
      <c r="AQ130" s="50">
        <v>23.337306586732172</v>
      </c>
      <c r="AR130" s="49">
        <v>38.564861658528834</v>
      </c>
      <c r="AS130" s="50">
        <v>14.359028443989773</v>
      </c>
      <c r="AT130" s="51">
        <v>62.678335342159656</v>
      </c>
    </row>
    <row r="131" spans="1:46" ht="15.75" customHeight="1">
      <c r="A131" s="201"/>
      <c r="C131" s="14" t="s">
        <v>24</v>
      </c>
      <c r="D131" s="47">
        <v>805.3696401700001</v>
      </c>
      <c r="E131" s="48">
        <v>56</v>
      </c>
      <c r="F131" s="49">
        <v>39</v>
      </c>
      <c r="G131" s="50">
        <v>80.14724047518973</v>
      </c>
      <c r="H131" s="49">
        <v>48.66044017082882</v>
      </c>
      <c r="I131" s="50">
        <v>61.911163404603464</v>
      </c>
      <c r="J131" s="51">
        <v>62.9934859164674</v>
      </c>
      <c r="L131" s="14" t="s">
        <v>24</v>
      </c>
      <c r="M131" s="47">
        <v>17895.84037269</v>
      </c>
      <c r="N131" s="48">
        <v>88</v>
      </c>
      <c r="O131" s="49">
        <v>83</v>
      </c>
      <c r="P131" s="50">
        <v>144.04972558054396</v>
      </c>
      <c r="Q131" s="49">
        <v>57.61899209838576</v>
      </c>
      <c r="R131" s="50">
        <v>100.31134183289049</v>
      </c>
      <c r="S131" s="51">
        <v>82.74238833159106</v>
      </c>
      <c r="U131" s="14" t="s">
        <v>24</v>
      </c>
      <c r="V131" s="47">
        <v>94089.27099658</v>
      </c>
      <c r="W131" s="48">
        <v>163</v>
      </c>
      <c r="X131" s="49">
        <v>162</v>
      </c>
      <c r="Y131" s="50">
        <v>149.65430334158086</v>
      </c>
      <c r="Z131" s="49">
        <v>108.24947654879026</v>
      </c>
      <c r="AA131" s="50">
        <v>110.27824175787205</v>
      </c>
      <c r="AB131" s="51">
        <v>146.90114515580393</v>
      </c>
      <c r="AD131" s="14" t="s">
        <v>24</v>
      </c>
      <c r="AE131" s="47">
        <v>78889.32942354001</v>
      </c>
      <c r="AF131" s="48">
        <v>77</v>
      </c>
      <c r="AG131" s="49">
        <v>76</v>
      </c>
      <c r="AH131" s="50">
        <v>79.60486518715776</v>
      </c>
      <c r="AI131" s="49">
        <v>95.4715516712673</v>
      </c>
      <c r="AJ131" s="50">
        <v>57.40997948154698</v>
      </c>
      <c r="AK131" s="51">
        <v>132.38116558538104</v>
      </c>
      <c r="AM131" s="14" t="s">
        <v>24</v>
      </c>
      <c r="AN131" s="47">
        <v>49897.909831460005</v>
      </c>
      <c r="AO131" s="48">
        <v>24</v>
      </c>
      <c r="AP131" s="49">
        <v>24</v>
      </c>
      <c r="AQ131" s="50">
        <v>41.25081159452734</v>
      </c>
      <c r="AR131" s="49">
        <v>58.18067347597115</v>
      </c>
      <c r="AS131" s="50">
        <v>25.380888528080206</v>
      </c>
      <c r="AT131" s="51">
        <v>94.5593373275626</v>
      </c>
    </row>
    <row r="132" spans="1:46" ht="15.75" customHeight="1">
      <c r="A132" s="201"/>
      <c r="C132" s="14" t="s">
        <v>25</v>
      </c>
      <c r="D132" s="47">
        <v>3192.4525365</v>
      </c>
      <c r="E132" s="48">
        <v>349</v>
      </c>
      <c r="F132" s="49">
        <v>187</v>
      </c>
      <c r="G132" s="50">
        <v>257.71760937454746</v>
      </c>
      <c r="H132" s="49">
        <v>72.56003982569473</v>
      </c>
      <c r="I132" s="50">
        <v>199.07855756020152</v>
      </c>
      <c r="J132" s="51">
        <v>93.93276819551551</v>
      </c>
      <c r="L132" s="14" t="s">
        <v>25</v>
      </c>
      <c r="M132" s="47">
        <v>18781.13939502</v>
      </c>
      <c r="N132" s="48">
        <v>156</v>
      </c>
      <c r="O132" s="49">
        <v>141</v>
      </c>
      <c r="P132" s="50">
        <v>201.13859996627932</v>
      </c>
      <c r="Q132" s="49">
        <v>70.10091549987844</v>
      </c>
      <c r="R132" s="50">
        <v>140.06609714591215</v>
      </c>
      <c r="S132" s="51">
        <v>100.66675867545233</v>
      </c>
      <c r="U132" s="14" t="s">
        <v>25</v>
      </c>
      <c r="V132" s="47">
        <v>86068.46163588</v>
      </c>
      <c r="W132" s="48">
        <v>202</v>
      </c>
      <c r="X132" s="49">
        <v>186</v>
      </c>
      <c r="Y132" s="50">
        <v>204.6874277407659</v>
      </c>
      <c r="Z132" s="49">
        <v>90.87026108685419</v>
      </c>
      <c r="AA132" s="50">
        <v>150.83141037162179</v>
      </c>
      <c r="AB132" s="51">
        <v>123.31648927881074</v>
      </c>
      <c r="AD132" s="14" t="s">
        <v>25</v>
      </c>
      <c r="AE132" s="47">
        <v>83709.21343545</v>
      </c>
      <c r="AF132" s="48">
        <v>114</v>
      </c>
      <c r="AG132" s="49">
        <v>105</v>
      </c>
      <c r="AH132" s="50">
        <v>127.310729344197</v>
      </c>
      <c r="AI132" s="49">
        <v>82.47537386744698</v>
      </c>
      <c r="AJ132" s="50">
        <v>91.81481988880046</v>
      </c>
      <c r="AK132" s="51">
        <v>114.36062296606201</v>
      </c>
      <c r="AM132" s="14" t="s">
        <v>25</v>
      </c>
      <c r="AN132" s="47">
        <v>54723.92676533</v>
      </c>
      <c r="AO132" s="48">
        <v>58</v>
      </c>
      <c r="AP132" s="49">
        <v>54</v>
      </c>
      <c r="AQ132" s="50">
        <v>70.93938737843094</v>
      </c>
      <c r="AR132" s="49">
        <v>76.1213227172845</v>
      </c>
      <c r="AS132" s="50">
        <v>43.64773961298557</v>
      </c>
      <c r="AT132" s="51">
        <v>123.71774684967775</v>
      </c>
    </row>
    <row r="133" spans="1:46" ht="15.75" customHeight="1">
      <c r="A133" s="201"/>
      <c r="C133" s="14" t="s">
        <v>26</v>
      </c>
      <c r="D133" s="47">
        <v>7442.94189363</v>
      </c>
      <c r="E133" s="48">
        <v>877</v>
      </c>
      <c r="F133" s="49">
        <v>415</v>
      </c>
      <c r="G133" s="50">
        <v>508.86411195187907</v>
      </c>
      <c r="H133" s="49">
        <v>81.55418907577523</v>
      </c>
      <c r="I133" s="50">
        <v>393.0811466371529</v>
      </c>
      <c r="J133" s="51">
        <v>105.57616501080375</v>
      </c>
      <c r="L133" s="14" t="s">
        <v>26</v>
      </c>
      <c r="M133" s="47">
        <v>21324.515438870003</v>
      </c>
      <c r="N133" s="48">
        <v>259</v>
      </c>
      <c r="O133" s="49">
        <v>213</v>
      </c>
      <c r="P133" s="50">
        <v>291.03516140432237</v>
      </c>
      <c r="Q133" s="49">
        <v>73.18703313105472</v>
      </c>
      <c r="R133" s="50">
        <v>202.66701268164397</v>
      </c>
      <c r="S133" s="51">
        <v>105.09850477472001</v>
      </c>
      <c r="U133" s="14" t="s">
        <v>26</v>
      </c>
      <c r="V133" s="47">
        <v>73793.28785781</v>
      </c>
      <c r="W133" s="48">
        <v>195</v>
      </c>
      <c r="X133" s="49">
        <v>186</v>
      </c>
      <c r="Y133" s="50">
        <v>294.2258400546362</v>
      </c>
      <c r="Z133" s="49">
        <v>63.21674532918685</v>
      </c>
      <c r="AA133" s="50">
        <v>216.8110612021604</v>
      </c>
      <c r="AB133" s="51">
        <v>85.78898095359104</v>
      </c>
      <c r="AD133" s="14" t="s">
        <v>26</v>
      </c>
      <c r="AE133" s="47">
        <v>77656.29643763001</v>
      </c>
      <c r="AF133" s="48">
        <v>186</v>
      </c>
      <c r="AG133" s="49">
        <v>159</v>
      </c>
      <c r="AH133" s="50">
        <v>195.49757439181968</v>
      </c>
      <c r="AI133" s="49">
        <v>81.33093236304272</v>
      </c>
      <c r="AJ133" s="50">
        <v>140.9902737494643</v>
      </c>
      <c r="AK133" s="51">
        <v>112.77373663557705</v>
      </c>
      <c r="AM133" s="14" t="s">
        <v>26</v>
      </c>
      <c r="AN133" s="47">
        <v>48563.31585369</v>
      </c>
      <c r="AO133" s="48">
        <v>91</v>
      </c>
      <c r="AP133" s="49">
        <v>72</v>
      </c>
      <c r="AQ133" s="50">
        <v>107.05897158603646</v>
      </c>
      <c r="AR133" s="49">
        <v>67.25265424592482</v>
      </c>
      <c r="AS133" s="50">
        <v>65.87147546247526</v>
      </c>
      <c r="AT133" s="51">
        <v>109.3037608380519</v>
      </c>
    </row>
    <row r="134" spans="1:46" ht="15.75" customHeight="1">
      <c r="A134" s="201"/>
      <c r="C134" s="14" t="s">
        <v>27</v>
      </c>
      <c r="D134" s="47">
        <v>11686.07339758</v>
      </c>
      <c r="E134" s="48">
        <v>1404</v>
      </c>
      <c r="F134" s="49">
        <v>502</v>
      </c>
      <c r="G134" s="50">
        <v>646.2482969820004</v>
      </c>
      <c r="H134" s="49">
        <v>77.679121530278</v>
      </c>
      <c r="I134" s="50">
        <v>499.2060073083211</v>
      </c>
      <c r="J134" s="51">
        <v>100.55968731360905</v>
      </c>
      <c r="L134" s="14" t="s">
        <v>27</v>
      </c>
      <c r="M134" s="47">
        <v>23160.75939239</v>
      </c>
      <c r="N134" s="48">
        <v>364</v>
      </c>
      <c r="O134" s="49">
        <v>281</v>
      </c>
      <c r="P134" s="50">
        <v>405.30630831233253</v>
      </c>
      <c r="Q134" s="49">
        <v>69.33028039214702</v>
      </c>
      <c r="R134" s="50">
        <v>282.2415626013285</v>
      </c>
      <c r="S134" s="51">
        <v>99.56010638905006</v>
      </c>
      <c r="U134" s="14" t="s">
        <v>27</v>
      </c>
      <c r="V134" s="47">
        <v>63298.890165540004</v>
      </c>
      <c r="W134" s="48">
        <v>304</v>
      </c>
      <c r="X134" s="49">
        <v>265</v>
      </c>
      <c r="Y134" s="50">
        <v>407.5241986941545</v>
      </c>
      <c r="Z134" s="49">
        <v>65.02681333995618</v>
      </c>
      <c r="AA134" s="50">
        <v>300.2990966668071</v>
      </c>
      <c r="AB134" s="51">
        <v>88.24535369616089</v>
      </c>
      <c r="AD134" s="14" t="s">
        <v>27</v>
      </c>
      <c r="AE134" s="47">
        <v>68788.55897454</v>
      </c>
      <c r="AF134" s="48">
        <v>291</v>
      </c>
      <c r="AG134" s="49">
        <v>229</v>
      </c>
      <c r="AH134" s="50">
        <v>283.1608419501931</v>
      </c>
      <c r="AI134" s="49">
        <v>80.87276419395596</v>
      </c>
      <c r="AJ134" s="50">
        <v>204.21186680133584</v>
      </c>
      <c r="AK134" s="51">
        <v>112.13843915485033</v>
      </c>
      <c r="AM134" s="14" t="s">
        <v>27</v>
      </c>
      <c r="AN134" s="47">
        <v>38396.396881960005</v>
      </c>
      <c r="AO134" s="48">
        <v>126</v>
      </c>
      <c r="AP134" s="49">
        <v>106</v>
      </c>
      <c r="AQ134" s="50">
        <v>148.04731703884752</v>
      </c>
      <c r="AR134" s="49">
        <v>71.59873081130249</v>
      </c>
      <c r="AS134" s="50">
        <v>91.0908732555179</v>
      </c>
      <c r="AT134" s="51">
        <v>116.36731124825282</v>
      </c>
    </row>
    <row r="135" spans="1:46" ht="15.75" customHeight="1">
      <c r="A135" s="201"/>
      <c r="C135" s="14" t="s">
        <v>28</v>
      </c>
      <c r="D135" s="47">
        <v>14080.7940924</v>
      </c>
      <c r="E135" s="48">
        <v>1745</v>
      </c>
      <c r="F135" s="49">
        <v>615</v>
      </c>
      <c r="G135" s="50">
        <v>756.9061493072726</v>
      </c>
      <c r="H135" s="49">
        <v>81.25181709289238</v>
      </c>
      <c r="I135" s="50">
        <v>584.6856362599027</v>
      </c>
      <c r="J135" s="51">
        <v>105.18472865761012</v>
      </c>
      <c r="L135" s="14" t="s">
        <v>28</v>
      </c>
      <c r="M135" s="47">
        <v>25276.635694020002</v>
      </c>
      <c r="N135" s="48">
        <v>544</v>
      </c>
      <c r="O135" s="49">
        <v>400</v>
      </c>
      <c r="P135" s="50">
        <v>565.8928926227783</v>
      </c>
      <c r="Q135" s="49">
        <v>70.684754167188</v>
      </c>
      <c r="R135" s="50">
        <v>394.0686118207622</v>
      </c>
      <c r="S135" s="51">
        <v>101.50516635969363</v>
      </c>
      <c r="U135" s="14" t="s">
        <v>28</v>
      </c>
      <c r="V135" s="47">
        <v>56497.20617843</v>
      </c>
      <c r="W135" s="48">
        <v>422</v>
      </c>
      <c r="X135" s="49">
        <v>362</v>
      </c>
      <c r="Y135" s="50">
        <v>554.1191692569938</v>
      </c>
      <c r="Z135" s="49">
        <v>65.32890758596167</v>
      </c>
      <c r="AA135" s="50">
        <v>408.3229572792082</v>
      </c>
      <c r="AB135" s="51">
        <v>88.65531402204924</v>
      </c>
      <c r="AD135" s="14" t="s">
        <v>28</v>
      </c>
      <c r="AE135" s="47">
        <v>60429.212378029995</v>
      </c>
      <c r="AF135" s="48">
        <v>308</v>
      </c>
      <c r="AG135" s="49">
        <v>234</v>
      </c>
      <c r="AH135" s="50">
        <v>388.04264551614546</v>
      </c>
      <c r="AI135" s="49">
        <v>60.302650418422594</v>
      </c>
      <c r="AJ135" s="50">
        <v>279.85124106008834</v>
      </c>
      <c r="AK135" s="51">
        <v>83.61585216259827</v>
      </c>
      <c r="AM135" s="14" t="s">
        <v>28</v>
      </c>
      <c r="AN135" s="47">
        <v>29365.97206154</v>
      </c>
      <c r="AO135" s="48">
        <v>125</v>
      </c>
      <c r="AP135" s="49">
        <v>99</v>
      </c>
      <c r="AQ135" s="50">
        <v>177.4577047945195</v>
      </c>
      <c r="AR135" s="49">
        <v>55.78794119682397</v>
      </c>
      <c r="AS135" s="50">
        <v>109.18656020906518</v>
      </c>
      <c r="AT135" s="51">
        <v>90.67049993189598</v>
      </c>
    </row>
    <row r="136" spans="1:46" ht="15.75" customHeight="1">
      <c r="A136" s="201"/>
      <c r="C136" s="14" t="s">
        <v>144</v>
      </c>
      <c r="D136" s="47">
        <v>5057.7441801800005</v>
      </c>
      <c r="E136" s="48">
        <v>701</v>
      </c>
      <c r="F136" s="49">
        <v>298</v>
      </c>
      <c r="G136" s="50">
        <v>330.67906812636306</v>
      </c>
      <c r="H136" s="49">
        <v>90.11758793457246</v>
      </c>
      <c r="I136" s="50">
        <v>255.43893588689147</v>
      </c>
      <c r="J136" s="51">
        <v>116.66193290593513</v>
      </c>
      <c r="L136" s="14" t="s">
        <v>144</v>
      </c>
      <c r="M136" s="47">
        <v>7717.365515039999</v>
      </c>
      <c r="N136" s="48">
        <v>231</v>
      </c>
      <c r="O136" s="49">
        <v>169</v>
      </c>
      <c r="P136" s="50">
        <v>212.72460347813447</v>
      </c>
      <c r="Q136" s="49">
        <v>79.44544130616804</v>
      </c>
      <c r="R136" s="50">
        <v>148.13419692236704</v>
      </c>
      <c r="S136" s="51">
        <v>114.08574354277435</v>
      </c>
      <c r="U136" s="14" t="s">
        <v>144</v>
      </c>
      <c r="V136" s="47">
        <v>14192.04239681</v>
      </c>
      <c r="W136" s="48">
        <v>170</v>
      </c>
      <c r="X136" s="49">
        <v>146</v>
      </c>
      <c r="Y136" s="50">
        <v>192.21823919986844</v>
      </c>
      <c r="Z136" s="49">
        <v>75.95533109019341</v>
      </c>
      <c r="AA136" s="50">
        <v>141.64303317341313</v>
      </c>
      <c r="AB136" s="51">
        <v>103.07601915108147</v>
      </c>
      <c r="AD136" s="14" t="s">
        <v>144</v>
      </c>
      <c r="AE136" s="47">
        <v>17034.890946659998</v>
      </c>
      <c r="AF136" s="48">
        <v>102</v>
      </c>
      <c r="AG136" s="49">
        <v>77</v>
      </c>
      <c r="AH136" s="50">
        <v>153.08425007002273</v>
      </c>
      <c r="AI136" s="49">
        <v>50.299099982381726</v>
      </c>
      <c r="AJ136" s="50">
        <v>110.40234330911004</v>
      </c>
      <c r="AK136" s="51">
        <v>69.74489643250735</v>
      </c>
      <c r="AM136" s="14" t="s">
        <v>144</v>
      </c>
      <c r="AN136" s="47">
        <v>6960.13818803</v>
      </c>
      <c r="AO136" s="48">
        <v>29</v>
      </c>
      <c r="AP136" s="49">
        <v>26</v>
      </c>
      <c r="AQ136" s="50">
        <v>60.28182374620444</v>
      </c>
      <c r="AR136" s="49">
        <v>43.13074552864213</v>
      </c>
      <c r="AS136" s="50">
        <v>37.09033082332799</v>
      </c>
      <c r="AT136" s="51">
        <v>70.09913209953706</v>
      </c>
    </row>
    <row r="137" spans="1:46" ht="15.75" customHeight="1">
      <c r="A137" s="201"/>
      <c r="C137" s="14"/>
      <c r="D137" s="47"/>
      <c r="E137" s="48"/>
      <c r="F137" s="49"/>
      <c r="G137" s="50"/>
      <c r="H137" s="49"/>
      <c r="I137" s="50"/>
      <c r="J137" s="51"/>
      <c r="L137" s="14"/>
      <c r="M137" s="47"/>
      <c r="N137" s="48"/>
      <c r="O137" s="49"/>
      <c r="P137" s="50"/>
      <c r="Q137" s="49"/>
      <c r="R137" s="50"/>
      <c r="S137" s="51"/>
      <c r="U137" s="14"/>
      <c r="V137" s="47"/>
      <c r="W137" s="48"/>
      <c r="X137" s="49"/>
      <c r="Y137" s="50"/>
      <c r="Z137" s="49"/>
      <c r="AA137" s="50"/>
      <c r="AB137" s="51"/>
      <c r="AD137" s="14"/>
      <c r="AE137" s="47"/>
      <c r="AF137" s="48"/>
      <c r="AG137" s="49"/>
      <c r="AH137" s="50"/>
      <c r="AI137" s="49"/>
      <c r="AJ137" s="50"/>
      <c r="AK137" s="51"/>
      <c r="AM137" s="14"/>
      <c r="AN137" s="47"/>
      <c r="AO137" s="48"/>
      <c r="AP137" s="49"/>
      <c r="AQ137" s="50"/>
      <c r="AR137" s="49"/>
      <c r="AS137" s="50"/>
      <c r="AT137" s="51"/>
    </row>
    <row r="138" spans="1:46" ht="16.5" customHeight="1">
      <c r="A138" s="201"/>
      <c r="C138" s="14" t="s">
        <v>30</v>
      </c>
      <c r="D138" s="52">
        <v>43756.50457636001</v>
      </c>
      <c r="E138" s="53">
        <v>5168</v>
      </c>
      <c r="F138" s="54">
        <v>2089</v>
      </c>
      <c r="G138" s="55">
        <v>2704.3198051132426</v>
      </c>
      <c r="H138" s="54">
        <v>77.2467810963106</v>
      </c>
      <c r="I138" s="55">
        <v>2089</v>
      </c>
      <c r="J138" s="56">
        <v>100</v>
      </c>
      <c r="L138" s="14" t="s">
        <v>30</v>
      </c>
      <c r="M138" s="52">
        <v>152056.13056665004</v>
      </c>
      <c r="N138" s="53">
        <v>1797</v>
      </c>
      <c r="O138" s="54">
        <v>1435</v>
      </c>
      <c r="P138" s="55">
        <v>2060.69774794203</v>
      </c>
      <c r="Q138" s="54">
        <v>69.63660737888904</v>
      </c>
      <c r="R138" s="55">
        <v>1435.0000000000005</v>
      </c>
      <c r="S138" s="56">
        <v>99.99999999999997</v>
      </c>
      <c r="U138" s="14" t="s">
        <v>30</v>
      </c>
      <c r="V138" s="52">
        <v>515006.63172155</v>
      </c>
      <c r="W138" s="53">
        <v>1620</v>
      </c>
      <c r="X138" s="54">
        <v>1468</v>
      </c>
      <c r="Y138" s="55">
        <v>1992.1655786623771</v>
      </c>
      <c r="Z138" s="54">
        <v>73.68865398154686</v>
      </c>
      <c r="AA138" s="55">
        <v>1467.9999999999993</v>
      </c>
      <c r="AB138" s="56">
        <v>100.00000000000004</v>
      </c>
      <c r="AD138" s="14" t="s">
        <v>30</v>
      </c>
      <c r="AE138" s="52">
        <v>481095.75285931997</v>
      </c>
      <c r="AF138" s="53">
        <v>1140</v>
      </c>
      <c r="AG138" s="54">
        <v>942</v>
      </c>
      <c r="AH138" s="55">
        <v>1306.1802788207854</v>
      </c>
      <c r="AI138" s="54">
        <v>72.1186818752488</v>
      </c>
      <c r="AJ138" s="55">
        <v>941.9999999999999</v>
      </c>
      <c r="AK138" s="56">
        <v>100.00000000000001</v>
      </c>
      <c r="AM138" s="14" t="s">
        <v>30</v>
      </c>
      <c r="AN138" s="52">
        <v>287819.28760053</v>
      </c>
      <c r="AO138" s="53">
        <v>466</v>
      </c>
      <c r="AP138" s="54">
        <v>394</v>
      </c>
      <c r="AQ138" s="55">
        <v>640.3566112456003</v>
      </c>
      <c r="AR138" s="54">
        <v>61.52821616592735</v>
      </c>
      <c r="AS138" s="55">
        <v>394.0000000000001</v>
      </c>
      <c r="AT138" s="56">
        <v>99.99999999999997</v>
      </c>
    </row>
    <row r="139" spans="1:46" ht="13.5" customHeight="1" thickBot="1">
      <c r="A139" s="202"/>
      <c r="C139" s="38"/>
      <c r="D139" s="65"/>
      <c r="E139" s="66"/>
      <c r="F139" s="64"/>
      <c r="G139" s="67"/>
      <c r="H139" s="64"/>
      <c r="I139" s="67"/>
      <c r="J139" s="68"/>
      <c r="L139" s="38"/>
      <c r="M139" s="65"/>
      <c r="N139" s="66"/>
      <c r="O139" s="64"/>
      <c r="P139" s="67"/>
      <c r="Q139" s="64"/>
      <c r="R139" s="67"/>
      <c r="S139" s="68"/>
      <c r="U139" s="38"/>
      <c r="V139" s="65"/>
      <c r="W139" s="66"/>
      <c r="X139" s="64"/>
      <c r="Y139" s="67"/>
      <c r="Z139" s="64"/>
      <c r="AA139" s="67"/>
      <c r="AB139" s="68"/>
      <c r="AD139" s="38"/>
      <c r="AE139" s="65"/>
      <c r="AF139" s="66"/>
      <c r="AG139" s="64"/>
      <c r="AH139" s="67"/>
      <c r="AI139" s="64"/>
      <c r="AJ139" s="67"/>
      <c r="AK139" s="68"/>
      <c r="AM139" s="38"/>
      <c r="AN139" s="65"/>
      <c r="AO139" s="66"/>
      <c r="AP139" s="64"/>
      <c r="AQ139" s="67"/>
      <c r="AR139" s="64"/>
      <c r="AS139" s="67"/>
      <c r="AT139" s="68"/>
    </row>
    <row r="140" ht="13.5" thickTop="1"/>
  </sheetData>
  <sheetProtection/>
  <mergeCells count="251">
    <mergeCell ref="C123:J123"/>
    <mergeCell ref="L123:S123"/>
    <mergeCell ref="U123:AB123"/>
    <mergeCell ref="AD123:AK123"/>
    <mergeCell ref="AM123:AT123"/>
    <mergeCell ref="C120:J120"/>
    <mergeCell ref="L120:S120"/>
    <mergeCell ref="U120:AB120"/>
    <mergeCell ref="C122:J122"/>
    <mergeCell ref="L122:S122"/>
    <mergeCell ref="U122:AB122"/>
    <mergeCell ref="AD122:AK122"/>
    <mergeCell ref="AM122:AT122"/>
    <mergeCell ref="C121:J121"/>
    <mergeCell ref="L121:S121"/>
    <mergeCell ref="U121:AB121"/>
    <mergeCell ref="AM98:AT98"/>
    <mergeCell ref="AM121:AT121"/>
    <mergeCell ref="C118:J118"/>
    <mergeCell ref="L118:S118"/>
    <mergeCell ref="U118:AB118"/>
    <mergeCell ref="AD118:AK118"/>
    <mergeCell ref="AM118:AT118"/>
    <mergeCell ref="C119:J119"/>
    <mergeCell ref="L119:S119"/>
    <mergeCell ref="U119:AB119"/>
    <mergeCell ref="AD119:AK119"/>
    <mergeCell ref="C76:J76"/>
    <mergeCell ref="L76:S76"/>
    <mergeCell ref="U76:AB76"/>
    <mergeCell ref="AD76:AK76"/>
    <mergeCell ref="AM76:AT76"/>
    <mergeCell ref="AM95:AT95"/>
    <mergeCell ref="D78:E78"/>
    <mergeCell ref="F78:G78"/>
    <mergeCell ref="M78:N78"/>
    <mergeCell ref="O78:P78"/>
    <mergeCell ref="V78:W78"/>
    <mergeCell ref="X78:Y78"/>
    <mergeCell ref="AE78:AF78"/>
    <mergeCell ref="C77:J77"/>
    <mergeCell ref="L77:S77"/>
    <mergeCell ref="U77:AB77"/>
    <mergeCell ref="AD77:AK77"/>
    <mergeCell ref="AM77:AT77"/>
    <mergeCell ref="C95:J95"/>
    <mergeCell ref="L95:S95"/>
    <mergeCell ref="U95:AB95"/>
    <mergeCell ref="AD95:AK95"/>
    <mergeCell ref="C75:J75"/>
    <mergeCell ref="L75:S75"/>
    <mergeCell ref="U75:AB75"/>
    <mergeCell ref="AD75:AK75"/>
    <mergeCell ref="AM75:AT75"/>
    <mergeCell ref="AM51:AT51"/>
    <mergeCell ref="C53:J53"/>
    <mergeCell ref="L53:S53"/>
    <mergeCell ref="U53:AB53"/>
    <mergeCell ref="AD53:AK53"/>
    <mergeCell ref="C74:J74"/>
    <mergeCell ref="L74:S74"/>
    <mergeCell ref="U74:AB74"/>
    <mergeCell ref="AD74:AK74"/>
    <mergeCell ref="AM74:AT74"/>
    <mergeCell ref="C49:J49"/>
    <mergeCell ref="L49:S49"/>
    <mergeCell ref="U49:AB49"/>
    <mergeCell ref="AD49:AK49"/>
    <mergeCell ref="AM53:AT53"/>
    <mergeCell ref="C54:J54"/>
    <mergeCell ref="L54:S54"/>
    <mergeCell ref="U54:AB54"/>
    <mergeCell ref="AD54:AK54"/>
    <mergeCell ref="AM54:AT54"/>
    <mergeCell ref="C50:J50"/>
    <mergeCell ref="L50:S50"/>
    <mergeCell ref="U50:AB50"/>
    <mergeCell ref="AD50:AK50"/>
    <mergeCell ref="AM50:AT50"/>
    <mergeCell ref="C52:J52"/>
    <mergeCell ref="L52:S52"/>
    <mergeCell ref="U52:AB52"/>
    <mergeCell ref="AD52:AK52"/>
    <mergeCell ref="AM52:AT52"/>
    <mergeCell ref="L26:S26"/>
    <mergeCell ref="U26:AB26"/>
    <mergeCell ref="AD26:AK26"/>
    <mergeCell ref="AM26:AT26"/>
    <mergeCell ref="U3:AB3"/>
    <mergeCell ref="C30:J30"/>
    <mergeCell ref="L30:S30"/>
    <mergeCell ref="U30:AB30"/>
    <mergeCell ref="AD30:AK30"/>
    <mergeCell ref="AM30:AT30"/>
    <mergeCell ref="C29:J29"/>
    <mergeCell ref="L29:S29"/>
    <mergeCell ref="U29:AB29"/>
    <mergeCell ref="AD29:AK29"/>
    <mergeCell ref="AM29:AT29"/>
    <mergeCell ref="AM27:AT27"/>
    <mergeCell ref="C28:J28"/>
    <mergeCell ref="L28:S28"/>
    <mergeCell ref="U28:AB28"/>
    <mergeCell ref="AD28:AK28"/>
    <mergeCell ref="AM28:AT28"/>
    <mergeCell ref="AD3:AK3"/>
    <mergeCell ref="AD4:AK4"/>
    <mergeCell ref="AD5:AK5"/>
    <mergeCell ref="AD7:AK7"/>
    <mergeCell ref="AM3:AT3"/>
    <mergeCell ref="AM4:AT4"/>
    <mergeCell ref="AM5:AT5"/>
    <mergeCell ref="AM7:AT7"/>
    <mergeCell ref="AM8:AT8"/>
    <mergeCell ref="AM6:AT6"/>
    <mergeCell ref="AE124:AF124"/>
    <mergeCell ref="AG124:AH124"/>
    <mergeCell ref="AN124:AO124"/>
    <mergeCell ref="AP124:AQ124"/>
    <mergeCell ref="AN78:AO78"/>
    <mergeCell ref="AP78:AQ78"/>
    <mergeCell ref="U4:AB4"/>
    <mergeCell ref="U5:AB5"/>
    <mergeCell ref="U7:AB7"/>
    <mergeCell ref="U8:AB8"/>
    <mergeCell ref="AN32:AO32"/>
    <mergeCell ref="AP32:AQ32"/>
    <mergeCell ref="AE32:AF32"/>
    <mergeCell ref="AG32:AH32"/>
    <mergeCell ref="AM49:AT49"/>
    <mergeCell ref="AM31:AT31"/>
    <mergeCell ref="AM119:AT119"/>
    <mergeCell ref="AD121:AK121"/>
    <mergeCell ref="AD120:AK120"/>
    <mergeCell ref="AM120:AT120"/>
    <mergeCell ref="AM100:AT100"/>
    <mergeCell ref="AD97:AK97"/>
    <mergeCell ref="AM97:AT97"/>
    <mergeCell ref="AD99:AK99"/>
    <mergeCell ref="AM99:AT99"/>
    <mergeCell ref="AN101:AO101"/>
    <mergeCell ref="AP101:AQ101"/>
    <mergeCell ref="AN55:AO55"/>
    <mergeCell ref="AP55:AQ55"/>
    <mergeCell ref="AD72:AK72"/>
    <mergeCell ref="AM72:AT72"/>
    <mergeCell ref="AD73:AK73"/>
    <mergeCell ref="AM73:AT73"/>
    <mergeCell ref="AD96:AK96"/>
    <mergeCell ref="AM96:AT96"/>
    <mergeCell ref="AE101:AF101"/>
    <mergeCell ref="AG101:AH101"/>
    <mergeCell ref="L98:S98"/>
    <mergeCell ref="U98:AB98"/>
    <mergeCell ref="AD98:AK98"/>
    <mergeCell ref="AG78:AH78"/>
    <mergeCell ref="L99:S99"/>
    <mergeCell ref="U99:AB99"/>
    <mergeCell ref="M55:N55"/>
    <mergeCell ref="O55:P55"/>
    <mergeCell ref="V55:W55"/>
    <mergeCell ref="X55:Y55"/>
    <mergeCell ref="AE55:AF55"/>
    <mergeCell ref="AG55:AH55"/>
    <mergeCell ref="AD100:AK100"/>
    <mergeCell ref="U96:AB96"/>
    <mergeCell ref="C100:J100"/>
    <mergeCell ref="L100:S100"/>
    <mergeCell ref="U100:AB100"/>
    <mergeCell ref="C97:J97"/>
    <mergeCell ref="L97:S97"/>
    <mergeCell ref="U97:AB97"/>
    <mergeCell ref="C99:J99"/>
    <mergeCell ref="D101:E101"/>
    <mergeCell ref="F101:G101"/>
    <mergeCell ref="M101:N101"/>
    <mergeCell ref="O101:P101"/>
    <mergeCell ref="V101:W101"/>
    <mergeCell ref="X101:Y101"/>
    <mergeCell ref="C98:J98"/>
    <mergeCell ref="C3:J3"/>
    <mergeCell ref="D124:E124"/>
    <mergeCell ref="F124:G124"/>
    <mergeCell ref="M124:N124"/>
    <mergeCell ref="O124:P124"/>
    <mergeCell ref="L5:S5"/>
    <mergeCell ref="L7:S7"/>
    <mergeCell ref="L8:S8"/>
    <mergeCell ref="D9:E9"/>
    <mergeCell ref="C96:J96"/>
    <mergeCell ref="L96:S96"/>
    <mergeCell ref="O9:P9"/>
    <mergeCell ref="C6:J6"/>
    <mergeCell ref="F9:G9"/>
    <mergeCell ref="M9:N9"/>
    <mergeCell ref="C26:J26"/>
    <mergeCell ref="C4:J4"/>
    <mergeCell ref="C5:J5"/>
    <mergeCell ref="C7:J7"/>
    <mergeCell ref="C8:J8"/>
    <mergeCell ref="C27:J27"/>
    <mergeCell ref="L27:S27"/>
    <mergeCell ref="L3:S3"/>
    <mergeCell ref="A95:A116"/>
    <mergeCell ref="A118:A139"/>
    <mergeCell ref="C1:J1"/>
    <mergeCell ref="L1:S1"/>
    <mergeCell ref="U1:AB1"/>
    <mergeCell ref="AD1:AK1"/>
    <mergeCell ref="F32:G32"/>
    <mergeCell ref="M32:N32"/>
    <mergeCell ref="O32:P32"/>
    <mergeCell ref="V32:W32"/>
    <mergeCell ref="U72:AB72"/>
    <mergeCell ref="D55:E55"/>
    <mergeCell ref="F55:G55"/>
    <mergeCell ref="C73:J73"/>
    <mergeCell ref="L73:S73"/>
    <mergeCell ref="U73:AB73"/>
    <mergeCell ref="V124:W124"/>
    <mergeCell ref="X124:Y124"/>
    <mergeCell ref="C31:J31"/>
    <mergeCell ref="L31:S31"/>
    <mergeCell ref="U31:AB31"/>
    <mergeCell ref="C51:J51"/>
    <mergeCell ref="L51:S51"/>
    <mergeCell ref="U51:AB51"/>
    <mergeCell ref="AM1:AT1"/>
    <mergeCell ref="A3:A24"/>
    <mergeCell ref="A26:A47"/>
    <mergeCell ref="A49:A70"/>
    <mergeCell ref="A72:A93"/>
    <mergeCell ref="AE9:AF9"/>
    <mergeCell ref="AG9:AH9"/>
    <mergeCell ref="AN9:AO9"/>
    <mergeCell ref="AP9:AQ9"/>
    <mergeCell ref="D32:E32"/>
    <mergeCell ref="C72:J72"/>
    <mergeCell ref="L72:S72"/>
    <mergeCell ref="AD27:AK27"/>
    <mergeCell ref="AD31:AK31"/>
    <mergeCell ref="AD51:AK51"/>
    <mergeCell ref="X32:Y32"/>
    <mergeCell ref="U27:AB27"/>
    <mergeCell ref="AD6:AK6"/>
    <mergeCell ref="U6:AB6"/>
    <mergeCell ref="V9:W9"/>
    <mergeCell ref="X9:Y9"/>
    <mergeCell ref="AD8:AK8"/>
    <mergeCell ref="L4:S4"/>
    <mergeCell ref="L6:S6"/>
  </mergeCells>
  <printOptions horizontalCentered="1"/>
  <pageMargins left="0.9055118110236221" right="0.7086614173228347" top="0.7480314960629921" bottom="0.7480314960629921" header="0.31496062992125984" footer="0.31496062992125984"/>
  <pageSetup orientation="portrait" paperSize="9" scale="64"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rowBreaks count="1" manualBreakCount="1">
    <brk id="71" min="2" max="46" man="1"/>
  </rowBreaks>
  <colBreaks count="1" manualBreakCount="1">
    <brk id="11" min="2" max="139" man="1"/>
  </colBreaks>
</worksheet>
</file>

<file path=xl/worksheets/sheet5.xml><?xml version="1.0" encoding="utf-8"?>
<worksheet xmlns="http://schemas.openxmlformats.org/spreadsheetml/2006/main" xmlns:r="http://schemas.openxmlformats.org/officeDocument/2006/relationships">
  <sheetPr>
    <tabColor rgb="FFFFC000"/>
  </sheetPr>
  <dimension ref="A1:AQ69"/>
  <sheetViews>
    <sheetView zoomScale="80" zoomScaleNormal="80" zoomScaleSheetLayoutView="50" zoomScalePageLayoutView="0" workbookViewId="0" topLeftCell="A1">
      <pane xSplit="1" ySplit="9" topLeftCell="B10" activePane="bottomRight" state="frozen"/>
      <selection pane="topLeft" activeCell="A1" sqref="A1:O1"/>
      <selection pane="topRight" activeCell="A1" sqref="A1:O1"/>
      <selection pane="bottomLeft" activeCell="A1" sqref="A1:O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8" width="12.7109375" style="118" customWidth="1"/>
    <col min="9" max="9" width="10.7109375" style="118" customWidth="1"/>
    <col min="10" max="10" width="25.7109375" style="118" customWidth="1"/>
    <col min="11" max="15" width="12.7109375" style="118" customWidth="1"/>
    <col min="16" max="16" width="10.7109375" style="118" customWidth="1"/>
    <col min="17" max="17" width="25.7109375" style="118" customWidth="1"/>
    <col min="18" max="22" width="12.7109375" style="118" customWidth="1"/>
    <col min="23" max="23" width="10.7109375" style="118" customWidth="1"/>
    <col min="24" max="24" width="25.7109375" style="118" customWidth="1"/>
    <col min="25" max="29" width="12.7109375" style="118" customWidth="1"/>
    <col min="30" max="30" width="10.7109375" style="118" customWidth="1"/>
    <col min="31" max="31" width="25.7109375" style="118" customWidth="1"/>
    <col min="32" max="36" width="12.7109375" style="118" customWidth="1"/>
    <col min="37" max="37" width="10.7109375" style="118" customWidth="1"/>
    <col min="38" max="38" width="25.7109375" style="118" customWidth="1"/>
    <col min="39" max="43" width="12.7109375" style="118" customWidth="1"/>
    <col min="44" max="44" width="10.7109375" style="118" customWidth="1"/>
    <col min="45" max="16384" width="9.140625" style="118" customWidth="1"/>
  </cols>
  <sheetData>
    <row r="1" spans="1:43" ht="21.75" thickBot="1" thickTop="1">
      <c r="A1" s="156" t="s">
        <v>19</v>
      </c>
      <c r="B1" s="91"/>
      <c r="C1" s="189" t="s">
        <v>165</v>
      </c>
      <c r="D1" s="190"/>
      <c r="E1" s="190"/>
      <c r="F1" s="190"/>
      <c r="G1" s="190"/>
      <c r="H1" s="191"/>
      <c r="I1" s="91"/>
      <c r="J1" s="189" t="s">
        <v>166</v>
      </c>
      <c r="K1" s="190"/>
      <c r="L1" s="190"/>
      <c r="M1" s="190"/>
      <c r="N1" s="190"/>
      <c r="O1" s="191"/>
      <c r="P1" s="91"/>
      <c r="Q1" s="189" t="s">
        <v>167</v>
      </c>
      <c r="R1" s="190"/>
      <c r="S1" s="190"/>
      <c r="T1" s="190"/>
      <c r="U1" s="190"/>
      <c r="V1" s="191"/>
      <c r="W1" s="91"/>
      <c r="X1" s="189" t="s">
        <v>168</v>
      </c>
      <c r="Y1" s="190"/>
      <c r="Z1" s="190"/>
      <c r="AA1" s="190"/>
      <c r="AB1" s="190"/>
      <c r="AC1" s="191"/>
      <c r="AD1" s="91"/>
      <c r="AE1" s="189" t="s">
        <v>169</v>
      </c>
      <c r="AF1" s="190"/>
      <c r="AG1" s="190"/>
      <c r="AH1" s="190"/>
      <c r="AI1" s="190"/>
      <c r="AJ1" s="191"/>
      <c r="AK1" s="91"/>
      <c r="AL1" s="189" t="s">
        <v>170</v>
      </c>
      <c r="AM1" s="190"/>
      <c r="AN1" s="190"/>
      <c r="AO1" s="190"/>
      <c r="AP1" s="190"/>
      <c r="AQ1" s="191"/>
    </row>
    <row r="2" spans="9:10" ht="14.25" thickBot="1" thickTop="1">
      <c r="I2" s="58"/>
      <c r="J2" s="58"/>
    </row>
    <row r="3" spans="1:43" ht="16.5" thickTop="1">
      <c r="A3" s="122" t="s">
        <v>186</v>
      </c>
      <c r="C3" s="192" t="s">
        <v>69</v>
      </c>
      <c r="D3" s="193"/>
      <c r="E3" s="193"/>
      <c r="F3" s="193"/>
      <c r="G3" s="193"/>
      <c r="H3" s="194"/>
      <c r="I3" s="59"/>
      <c r="J3" s="192" t="s">
        <v>70</v>
      </c>
      <c r="K3" s="193"/>
      <c r="L3" s="193"/>
      <c r="M3" s="193"/>
      <c r="N3" s="193"/>
      <c r="O3" s="194"/>
      <c r="Q3" s="192" t="s">
        <v>71</v>
      </c>
      <c r="R3" s="193"/>
      <c r="S3" s="193"/>
      <c r="T3" s="193"/>
      <c r="U3" s="193"/>
      <c r="V3" s="194"/>
      <c r="X3" s="192" t="s">
        <v>72</v>
      </c>
      <c r="Y3" s="193"/>
      <c r="Z3" s="193"/>
      <c r="AA3" s="193"/>
      <c r="AB3" s="193"/>
      <c r="AC3" s="194"/>
      <c r="AE3" s="192" t="s">
        <v>73</v>
      </c>
      <c r="AF3" s="193"/>
      <c r="AG3" s="193"/>
      <c r="AH3" s="193"/>
      <c r="AI3" s="193"/>
      <c r="AJ3" s="194"/>
      <c r="AL3" s="192" t="s">
        <v>74</v>
      </c>
      <c r="AM3" s="193"/>
      <c r="AN3" s="193"/>
      <c r="AO3" s="193"/>
      <c r="AP3" s="193"/>
      <c r="AQ3" s="194"/>
    </row>
    <row r="4" spans="1:43" ht="15.75">
      <c r="A4" s="123"/>
      <c r="C4" s="195" t="str">
        <f>"Comparison of actual Claim Inceptions with those expected using "&amp;Comparison_Basis</f>
        <v>Comparison of actual Claim Inceptions with those expected using IPM 1991-98</v>
      </c>
      <c r="D4" s="196"/>
      <c r="E4" s="196"/>
      <c r="F4" s="196"/>
      <c r="G4" s="196"/>
      <c r="H4" s="197"/>
      <c r="I4" s="57"/>
      <c r="J4" s="195" t="str">
        <f>"Comparison of actual Claim Inceptions with those expected using "&amp;Comparison_Basis</f>
        <v>Comparison of actual Claim Inceptions with those expected using IPM 1991-98</v>
      </c>
      <c r="K4" s="196"/>
      <c r="L4" s="196"/>
      <c r="M4" s="196"/>
      <c r="N4" s="196"/>
      <c r="O4" s="197"/>
      <c r="Q4" s="195" t="str">
        <f>"Comparison of actual Claim Inceptions with those expected using "&amp;Comparison_Basis</f>
        <v>Comparison of actual Claim Inceptions with those expected using IPM 1991-98</v>
      </c>
      <c r="R4" s="196"/>
      <c r="S4" s="196"/>
      <c r="T4" s="196"/>
      <c r="U4" s="196"/>
      <c r="V4" s="197"/>
      <c r="X4" s="195" t="str">
        <f>"Comparison of actual Claim Inceptions with those expected using "&amp;Comparison_Basis</f>
        <v>Comparison of actual Claim Inceptions with those expected using IPM 1991-98</v>
      </c>
      <c r="Y4" s="196"/>
      <c r="Z4" s="196"/>
      <c r="AA4" s="196"/>
      <c r="AB4" s="196"/>
      <c r="AC4" s="197"/>
      <c r="AE4" s="195" t="str">
        <f>"Comparison of actual Claim Inceptions with those expected using "&amp;Comparison_Basis</f>
        <v>Comparison of actual Claim Inceptions with those expected using IPM 1991-98</v>
      </c>
      <c r="AF4" s="196"/>
      <c r="AG4" s="196"/>
      <c r="AH4" s="196"/>
      <c r="AI4" s="196"/>
      <c r="AJ4" s="197"/>
      <c r="AL4" s="195" t="str">
        <f>"Comparison of actual Claim Inceptions with those expected using "&amp;Comparison_Basis</f>
        <v>Comparison of actual Claim Inceptions with those expected using IPM 1991-98</v>
      </c>
      <c r="AM4" s="196"/>
      <c r="AN4" s="196"/>
      <c r="AO4" s="196"/>
      <c r="AP4" s="196"/>
      <c r="AQ4" s="197"/>
    </row>
    <row r="5" spans="1:43" ht="15.75">
      <c r="A5" s="124" t="str">
        <f>Office</f>
        <v>All Offices</v>
      </c>
      <c r="C5" s="195" t="str">
        <f>Investigation&amp;", "&amp;Data_Subset&amp;" business"</f>
        <v>Individual Income Protection, Standard* business</v>
      </c>
      <c r="D5" s="196"/>
      <c r="E5" s="196"/>
      <c r="F5" s="196"/>
      <c r="G5" s="196"/>
      <c r="H5" s="197"/>
      <c r="I5" s="57"/>
      <c r="J5" s="195" t="str">
        <f>Investigation&amp;", "&amp;Data_Subset&amp;" business"</f>
        <v>Individual Income Protection, Standard* business</v>
      </c>
      <c r="K5" s="196"/>
      <c r="L5" s="196"/>
      <c r="M5" s="196"/>
      <c r="N5" s="196"/>
      <c r="O5" s="197"/>
      <c r="Q5" s="195" t="str">
        <f>Investigation&amp;", "&amp;Data_Subset&amp;" business"</f>
        <v>Individual Income Protection, Standard* business</v>
      </c>
      <c r="R5" s="196"/>
      <c r="S5" s="196"/>
      <c r="T5" s="196"/>
      <c r="U5" s="196"/>
      <c r="V5" s="197"/>
      <c r="X5" s="195" t="str">
        <f>Investigation&amp;", "&amp;Data_Subset&amp;" business"</f>
        <v>Individual Income Protection, Standard* business</v>
      </c>
      <c r="Y5" s="196"/>
      <c r="Z5" s="196"/>
      <c r="AA5" s="196"/>
      <c r="AB5" s="196"/>
      <c r="AC5" s="197"/>
      <c r="AE5" s="195" t="str">
        <f>Investigation&amp;", "&amp;Data_Subset&amp;" business"</f>
        <v>Individual Income Protection, Standard* business</v>
      </c>
      <c r="AF5" s="196"/>
      <c r="AG5" s="196"/>
      <c r="AH5" s="196"/>
      <c r="AI5" s="196"/>
      <c r="AJ5" s="197"/>
      <c r="AL5" s="195" t="str">
        <f>Investigation&amp;", "&amp;Data_Subset&amp;" business"</f>
        <v>Individual Income Protection, Standard* business</v>
      </c>
      <c r="AM5" s="196"/>
      <c r="AN5" s="196"/>
      <c r="AO5" s="196"/>
      <c r="AP5" s="196"/>
      <c r="AQ5" s="197"/>
    </row>
    <row r="6" spans="1:43" ht="15.75">
      <c r="A6" s="124" t="str">
        <f>Period</f>
        <v>2003-2006</v>
      </c>
      <c r="C6" s="195" t="str">
        <f>Office&amp;" experience for "&amp;Period</f>
        <v>All Offices experience for 2003-2006</v>
      </c>
      <c r="D6" s="196"/>
      <c r="E6" s="196"/>
      <c r="F6" s="196"/>
      <c r="G6" s="196"/>
      <c r="H6" s="197"/>
      <c r="I6" s="57"/>
      <c r="J6" s="195" t="str">
        <f>Office&amp;" experience for "&amp;Period</f>
        <v>All Offices experience for 2003-2006</v>
      </c>
      <c r="K6" s="196"/>
      <c r="L6" s="196"/>
      <c r="M6" s="196"/>
      <c r="N6" s="196"/>
      <c r="O6" s="197"/>
      <c r="Q6" s="195" t="str">
        <f>Office&amp;" experience for "&amp;Period</f>
        <v>All Offices experience for 2003-2006</v>
      </c>
      <c r="R6" s="196"/>
      <c r="S6" s="196"/>
      <c r="T6" s="196"/>
      <c r="U6" s="196"/>
      <c r="V6" s="197"/>
      <c r="X6" s="195" t="str">
        <f>Office&amp;" experience for "&amp;Period</f>
        <v>All Offices experience for 2003-2006</v>
      </c>
      <c r="Y6" s="196"/>
      <c r="Z6" s="196"/>
      <c r="AA6" s="196"/>
      <c r="AB6" s="196"/>
      <c r="AC6" s="197"/>
      <c r="AE6" s="195" t="str">
        <f>Office&amp;" experience for "&amp;Period</f>
        <v>All Offices experience for 2003-2006</v>
      </c>
      <c r="AF6" s="196"/>
      <c r="AG6" s="196"/>
      <c r="AH6" s="196"/>
      <c r="AI6" s="196"/>
      <c r="AJ6" s="197"/>
      <c r="AL6" s="195" t="str">
        <f>Office&amp;" experience for "&amp;Period</f>
        <v>All Offices experience for 2003-2006</v>
      </c>
      <c r="AM6" s="196"/>
      <c r="AN6" s="196"/>
      <c r="AO6" s="196"/>
      <c r="AP6" s="196"/>
      <c r="AQ6" s="197"/>
    </row>
    <row r="7" spans="1:43" ht="15.75">
      <c r="A7" s="124" t="str">
        <f>Comparison_Basis</f>
        <v>IPM 1991-98</v>
      </c>
      <c r="C7" s="195" t="str">
        <f>$A3&amp;", "&amp;C1</f>
        <v>Females, CMI Occupation Class 1</v>
      </c>
      <c r="D7" s="196"/>
      <c r="E7" s="196"/>
      <c r="F7" s="196"/>
      <c r="G7" s="196"/>
      <c r="H7" s="197"/>
      <c r="I7" s="57"/>
      <c r="J7" s="195" t="str">
        <f>$A3&amp;", "&amp;J1</f>
        <v>Females, CMI Occupation Class 2</v>
      </c>
      <c r="K7" s="196"/>
      <c r="L7" s="196"/>
      <c r="M7" s="196"/>
      <c r="N7" s="196"/>
      <c r="O7" s="197"/>
      <c r="Q7" s="195" t="str">
        <f>$A3&amp;", "&amp;Q1</f>
        <v>Females, CMI Occupation Class 3</v>
      </c>
      <c r="R7" s="196"/>
      <c r="S7" s="196"/>
      <c r="T7" s="196"/>
      <c r="U7" s="196"/>
      <c r="V7" s="197"/>
      <c r="X7" s="195" t="str">
        <f>$A3&amp;", "&amp;X1</f>
        <v>Females, CMI Occupation Class 4</v>
      </c>
      <c r="Y7" s="196"/>
      <c r="Z7" s="196"/>
      <c r="AA7" s="196"/>
      <c r="AB7" s="196"/>
      <c r="AC7" s="197"/>
      <c r="AE7" s="195" t="str">
        <f>$A3&amp;", "&amp;AE1</f>
        <v>Females, CMI Occupation Class Unknown</v>
      </c>
      <c r="AF7" s="196"/>
      <c r="AG7" s="196"/>
      <c r="AH7" s="196"/>
      <c r="AI7" s="196"/>
      <c r="AJ7" s="197"/>
      <c r="AL7" s="195" t="str">
        <f>$A3&amp;", "&amp;AL1</f>
        <v>Females, All CMI Occupation Classes</v>
      </c>
      <c r="AM7" s="196"/>
      <c r="AN7" s="196"/>
      <c r="AO7" s="196"/>
      <c r="AP7" s="196"/>
      <c r="AQ7" s="197"/>
    </row>
    <row r="8" spans="1:43" ht="16.5" thickBot="1">
      <c r="A8" s="125"/>
      <c r="C8" s="198" t="s">
        <v>160</v>
      </c>
      <c r="D8" s="199"/>
      <c r="E8" s="199"/>
      <c r="F8" s="199"/>
      <c r="G8" s="199"/>
      <c r="H8" s="200"/>
      <c r="I8" s="57"/>
      <c r="J8" s="198" t="s">
        <v>160</v>
      </c>
      <c r="K8" s="199"/>
      <c r="L8" s="199"/>
      <c r="M8" s="199"/>
      <c r="N8" s="199"/>
      <c r="O8" s="200"/>
      <c r="Q8" s="198" t="s">
        <v>160</v>
      </c>
      <c r="R8" s="199"/>
      <c r="S8" s="199"/>
      <c r="T8" s="199"/>
      <c r="U8" s="199"/>
      <c r="V8" s="200"/>
      <c r="X8" s="198" t="s">
        <v>160</v>
      </c>
      <c r="Y8" s="199"/>
      <c r="Z8" s="199"/>
      <c r="AA8" s="199"/>
      <c r="AB8" s="199"/>
      <c r="AC8" s="200"/>
      <c r="AE8" s="198" t="s">
        <v>160</v>
      </c>
      <c r="AF8" s="199"/>
      <c r="AG8" s="199"/>
      <c r="AH8" s="199"/>
      <c r="AI8" s="199"/>
      <c r="AJ8" s="200"/>
      <c r="AL8" s="198" t="s">
        <v>160</v>
      </c>
      <c r="AM8" s="199"/>
      <c r="AN8" s="199"/>
      <c r="AO8" s="199"/>
      <c r="AP8" s="199"/>
      <c r="AQ8" s="200"/>
    </row>
    <row r="9" spans="1:43" ht="17.25" thickBot="1" thickTop="1">
      <c r="A9" s="69" t="s">
        <v>17</v>
      </c>
      <c r="C9" s="11" t="s">
        <v>17</v>
      </c>
      <c r="D9" s="12" t="s">
        <v>1</v>
      </c>
      <c r="E9" s="12" t="s">
        <v>2</v>
      </c>
      <c r="F9" s="12" t="s">
        <v>3</v>
      </c>
      <c r="G9" s="12" t="s">
        <v>4</v>
      </c>
      <c r="H9" s="13" t="s">
        <v>5</v>
      </c>
      <c r="J9" s="11" t="s">
        <v>17</v>
      </c>
      <c r="K9" s="12" t="s">
        <v>1</v>
      </c>
      <c r="L9" s="12" t="s">
        <v>2</v>
      </c>
      <c r="M9" s="12" t="s">
        <v>3</v>
      </c>
      <c r="N9" s="12" t="s">
        <v>4</v>
      </c>
      <c r="O9" s="13" t="s">
        <v>5</v>
      </c>
      <c r="Q9" s="11" t="s">
        <v>17</v>
      </c>
      <c r="R9" s="12" t="s">
        <v>1</v>
      </c>
      <c r="S9" s="12" t="s">
        <v>2</v>
      </c>
      <c r="T9" s="12" t="s">
        <v>3</v>
      </c>
      <c r="U9" s="12" t="s">
        <v>4</v>
      </c>
      <c r="V9" s="13" t="s">
        <v>5</v>
      </c>
      <c r="X9" s="11" t="s">
        <v>17</v>
      </c>
      <c r="Y9" s="12" t="s">
        <v>1</v>
      </c>
      <c r="Z9" s="12" t="s">
        <v>2</v>
      </c>
      <c r="AA9" s="12" t="s">
        <v>3</v>
      </c>
      <c r="AB9" s="12" t="s">
        <v>4</v>
      </c>
      <c r="AC9" s="13" t="s">
        <v>5</v>
      </c>
      <c r="AE9" s="11" t="s">
        <v>17</v>
      </c>
      <c r="AF9" s="12" t="s">
        <v>1</v>
      </c>
      <c r="AG9" s="12" t="s">
        <v>2</v>
      </c>
      <c r="AH9" s="12" t="s">
        <v>3</v>
      </c>
      <c r="AI9" s="12" t="s">
        <v>4</v>
      </c>
      <c r="AJ9" s="13" t="s">
        <v>5</v>
      </c>
      <c r="AL9" s="11" t="s">
        <v>17</v>
      </c>
      <c r="AM9" s="12" t="s">
        <v>1</v>
      </c>
      <c r="AN9" s="12" t="s">
        <v>2</v>
      </c>
      <c r="AO9" s="12" t="s">
        <v>3</v>
      </c>
      <c r="AP9" s="12" t="s">
        <v>4</v>
      </c>
      <c r="AQ9" s="13" t="s">
        <v>5</v>
      </c>
    </row>
    <row r="10" spans="1:43" ht="16.5" thickTop="1">
      <c r="A10" s="70"/>
      <c r="C10" s="14"/>
      <c r="D10" s="15"/>
      <c r="E10" s="15"/>
      <c r="F10" s="15"/>
      <c r="G10" s="15"/>
      <c r="H10" s="16"/>
      <c r="J10" s="14"/>
      <c r="K10" s="15"/>
      <c r="L10" s="15"/>
      <c r="M10" s="15"/>
      <c r="N10" s="15"/>
      <c r="O10" s="16"/>
      <c r="Q10" s="14"/>
      <c r="R10" s="15"/>
      <c r="S10" s="15"/>
      <c r="T10" s="15"/>
      <c r="U10" s="15"/>
      <c r="V10" s="16"/>
      <c r="X10" s="14"/>
      <c r="Y10" s="15"/>
      <c r="Z10" s="15"/>
      <c r="AA10" s="15"/>
      <c r="AB10" s="15"/>
      <c r="AC10" s="16"/>
      <c r="AE10" s="14"/>
      <c r="AF10" s="15"/>
      <c r="AG10" s="15"/>
      <c r="AH10" s="15"/>
      <c r="AI10" s="15"/>
      <c r="AJ10" s="16"/>
      <c r="AL10" s="14"/>
      <c r="AM10" s="15"/>
      <c r="AN10" s="15"/>
      <c r="AO10" s="15"/>
      <c r="AP10" s="15"/>
      <c r="AQ10" s="16"/>
    </row>
    <row r="11" spans="1:43" ht="15.75">
      <c r="A11" s="71" t="s">
        <v>171</v>
      </c>
      <c r="C11" s="14" t="s">
        <v>171</v>
      </c>
      <c r="D11" s="15"/>
      <c r="E11" s="15"/>
      <c r="F11" s="15"/>
      <c r="G11" s="15"/>
      <c r="H11" s="16"/>
      <c r="J11" s="14" t="s">
        <v>171</v>
      </c>
      <c r="K11" s="15"/>
      <c r="L11" s="15"/>
      <c r="M11" s="15"/>
      <c r="N11" s="15"/>
      <c r="O11" s="16"/>
      <c r="Q11" s="14" t="s">
        <v>171</v>
      </c>
      <c r="R11" s="15"/>
      <c r="S11" s="15"/>
      <c r="T11" s="15"/>
      <c r="U11" s="15"/>
      <c r="V11" s="16"/>
      <c r="X11" s="14" t="s">
        <v>171</v>
      </c>
      <c r="Y11" s="15"/>
      <c r="Z11" s="15"/>
      <c r="AA11" s="15"/>
      <c r="AB11" s="15"/>
      <c r="AC11" s="16"/>
      <c r="AE11" s="14" t="s">
        <v>171</v>
      </c>
      <c r="AF11" s="15"/>
      <c r="AG11" s="15"/>
      <c r="AH11" s="15"/>
      <c r="AI11" s="15"/>
      <c r="AJ11" s="16"/>
      <c r="AL11" s="14" t="s">
        <v>171</v>
      </c>
      <c r="AM11" s="15"/>
      <c r="AN11" s="15"/>
      <c r="AO11" s="15"/>
      <c r="AP11" s="15"/>
      <c r="AQ11" s="16"/>
    </row>
    <row r="12" spans="1:43" ht="15.75">
      <c r="A12" s="72" t="s">
        <v>18</v>
      </c>
      <c r="C12" s="17" t="s">
        <v>18</v>
      </c>
      <c r="D12" s="18">
        <v>4750.941775170001</v>
      </c>
      <c r="E12" s="18">
        <v>24979.12636801999</v>
      </c>
      <c r="F12" s="18">
        <v>64689.006671099996</v>
      </c>
      <c r="G12" s="18">
        <v>99601.47046038002</v>
      </c>
      <c r="H12" s="19">
        <v>68215.32910588</v>
      </c>
      <c r="J12" s="17" t="s">
        <v>18</v>
      </c>
      <c r="K12" s="18">
        <v>0</v>
      </c>
      <c r="L12" s="18">
        <v>3920.58314947</v>
      </c>
      <c r="M12" s="18">
        <v>15819.117986920008</v>
      </c>
      <c r="N12" s="18">
        <v>15318.235600099999</v>
      </c>
      <c r="O12" s="19">
        <v>16614.19620925</v>
      </c>
      <c r="Q12" s="17" t="s">
        <v>18</v>
      </c>
      <c r="R12" s="18">
        <v>0</v>
      </c>
      <c r="S12" s="18">
        <v>753.4965884899998</v>
      </c>
      <c r="T12" s="18">
        <v>5497.913004860002</v>
      </c>
      <c r="U12" s="18">
        <v>8803.178132019999</v>
      </c>
      <c r="V12" s="19">
        <v>8750.56705077</v>
      </c>
      <c r="X12" s="17" t="s">
        <v>18</v>
      </c>
      <c r="Y12" s="18">
        <v>0</v>
      </c>
      <c r="Z12" s="18">
        <v>68.38546698</v>
      </c>
      <c r="AA12" s="18">
        <v>935.5455805999999</v>
      </c>
      <c r="AB12" s="18">
        <v>1212.0898293300002</v>
      </c>
      <c r="AC12" s="19">
        <v>1824.64973078</v>
      </c>
      <c r="AE12" s="17" t="s">
        <v>18</v>
      </c>
      <c r="AF12" s="18">
        <v>0</v>
      </c>
      <c r="AG12" s="18">
        <v>11300.701825909999</v>
      </c>
      <c r="AH12" s="18">
        <v>56357.880312049994</v>
      </c>
      <c r="AI12" s="18">
        <v>54788.42473894999</v>
      </c>
      <c r="AJ12" s="19">
        <v>54316.98101019</v>
      </c>
      <c r="AL12" s="17" t="s">
        <v>18</v>
      </c>
      <c r="AM12" s="18">
        <v>4750.941775170001</v>
      </c>
      <c r="AN12" s="18">
        <v>41022.29339889999</v>
      </c>
      <c r="AO12" s="18">
        <v>143299.46355545998</v>
      </c>
      <c r="AP12" s="18">
        <v>179723.39876077013</v>
      </c>
      <c r="AQ12" s="19">
        <v>149721.72310687</v>
      </c>
    </row>
    <row r="13" spans="1:43" ht="15.75">
      <c r="A13" s="72" t="s">
        <v>19</v>
      </c>
      <c r="C13" s="17" t="s">
        <v>19</v>
      </c>
      <c r="D13" s="18">
        <v>484</v>
      </c>
      <c r="E13" s="18">
        <v>239</v>
      </c>
      <c r="F13" s="18">
        <v>241</v>
      </c>
      <c r="G13" s="18">
        <v>258</v>
      </c>
      <c r="H13" s="19">
        <v>174</v>
      </c>
      <c r="J13" s="17" t="s">
        <v>19</v>
      </c>
      <c r="K13" s="18">
        <v>0</v>
      </c>
      <c r="L13" s="18">
        <v>36</v>
      </c>
      <c r="M13" s="18">
        <v>55</v>
      </c>
      <c r="N13" s="18">
        <v>36</v>
      </c>
      <c r="O13" s="19">
        <v>39</v>
      </c>
      <c r="Q13" s="17" t="s">
        <v>19</v>
      </c>
      <c r="R13" s="18">
        <v>0</v>
      </c>
      <c r="S13" s="18">
        <v>12</v>
      </c>
      <c r="T13" s="18">
        <v>19</v>
      </c>
      <c r="U13" s="18">
        <v>15</v>
      </c>
      <c r="V13" s="19">
        <v>12</v>
      </c>
      <c r="X13" s="17" t="s">
        <v>19</v>
      </c>
      <c r="Y13" s="18">
        <v>0</v>
      </c>
      <c r="Z13" s="18">
        <v>1</v>
      </c>
      <c r="AA13" s="18">
        <v>2</v>
      </c>
      <c r="AB13" s="18">
        <v>5</v>
      </c>
      <c r="AC13" s="19">
        <v>4</v>
      </c>
      <c r="AE13" s="17" t="s">
        <v>19</v>
      </c>
      <c r="AF13" s="18">
        <v>0</v>
      </c>
      <c r="AG13" s="18">
        <v>83</v>
      </c>
      <c r="AH13" s="18">
        <v>188</v>
      </c>
      <c r="AI13" s="18">
        <v>114</v>
      </c>
      <c r="AJ13" s="19">
        <v>81</v>
      </c>
      <c r="AL13" s="17" t="s">
        <v>19</v>
      </c>
      <c r="AM13" s="18">
        <v>484</v>
      </c>
      <c r="AN13" s="18">
        <v>371</v>
      </c>
      <c r="AO13" s="18">
        <v>505</v>
      </c>
      <c r="AP13" s="18">
        <v>428</v>
      </c>
      <c r="AQ13" s="19">
        <v>310</v>
      </c>
    </row>
    <row r="14" spans="1:43" ht="15.75">
      <c r="A14" s="72"/>
      <c r="C14" s="17"/>
      <c r="D14" s="18"/>
      <c r="E14" s="18"/>
      <c r="F14" s="18"/>
      <c r="G14" s="18"/>
      <c r="H14" s="19"/>
      <c r="J14" s="17"/>
      <c r="K14" s="18"/>
      <c r="L14" s="18"/>
      <c r="M14" s="18"/>
      <c r="N14" s="18"/>
      <c r="O14" s="19"/>
      <c r="Q14" s="17"/>
      <c r="R14" s="18"/>
      <c r="S14" s="18"/>
      <c r="T14" s="18"/>
      <c r="U14" s="18"/>
      <c r="V14" s="19"/>
      <c r="X14" s="17"/>
      <c r="Y14" s="18"/>
      <c r="Z14" s="18"/>
      <c r="AA14" s="18"/>
      <c r="AB14" s="18"/>
      <c r="AC14" s="19"/>
      <c r="AE14" s="17"/>
      <c r="AF14" s="18"/>
      <c r="AG14" s="18"/>
      <c r="AH14" s="18"/>
      <c r="AI14" s="18"/>
      <c r="AJ14" s="19"/>
      <c r="AL14" s="17"/>
      <c r="AM14" s="18"/>
      <c r="AN14" s="18"/>
      <c r="AO14" s="18"/>
      <c r="AP14" s="18"/>
      <c r="AQ14" s="19"/>
    </row>
    <row r="15" spans="1:43" ht="15.75">
      <c r="A15" s="71" t="s">
        <v>172</v>
      </c>
      <c r="C15" s="14" t="s">
        <v>172</v>
      </c>
      <c r="D15" s="18"/>
      <c r="E15" s="18"/>
      <c r="F15" s="18"/>
      <c r="G15" s="18"/>
      <c r="H15" s="19"/>
      <c r="J15" s="14" t="s">
        <v>172</v>
      </c>
      <c r="K15" s="18"/>
      <c r="L15" s="18"/>
      <c r="M15" s="18"/>
      <c r="N15" s="18"/>
      <c r="O15" s="19"/>
      <c r="Q15" s="14" t="s">
        <v>172</v>
      </c>
      <c r="R15" s="18"/>
      <c r="S15" s="18"/>
      <c r="T15" s="18"/>
      <c r="U15" s="18"/>
      <c r="V15" s="19"/>
      <c r="X15" s="14" t="s">
        <v>172</v>
      </c>
      <c r="Y15" s="18"/>
      <c r="Z15" s="18"/>
      <c r="AA15" s="18"/>
      <c r="AB15" s="18"/>
      <c r="AC15" s="19"/>
      <c r="AE15" s="14" t="s">
        <v>172</v>
      </c>
      <c r="AF15" s="18"/>
      <c r="AG15" s="18"/>
      <c r="AH15" s="18"/>
      <c r="AI15" s="18"/>
      <c r="AJ15" s="19"/>
      <c r="AL15" s="14" t="s">
        <v>172</v>
      </c>
      <c r="AM15" s="18"/>
      <c r="AN15" s="18"/>
      <c r="AO15" s="18"/>
      <c r="AP15" s="18"/>
      <c r="AQ15" s="19"/>
    </row>
    <row r="16" spans="1:43" ht="15.75">
      <c r="A16" s="72" t="s">
        <v>65</v>
      </c>
      <c r="C16" s="17" t="s">
        <v>65</v>
      </c>
      <c r="D16" s="18">
        <v>291</v>
      </c>
      <c r="E16" s="18">
        <v>197</v>
      </c>
      <c r="F16" s="18">
        <v>222</v>
      </c>
      <c r="G16" s="18">
        <v>236</v>
      </c>
      <c r="H16" s="19">
        <v>154</v>
      </c>
      <c r="J16" s="17" t="s">
        <v>65</v>
      </c>
      <c r="K16" s="18">
        <v>0</v>
      </c>
      <c r="L16" s="18">
        <v>32</v>
      </c>
      <c r="M16" s="18">
        <v>53</v>
      </c>
      <c r="N16" s="18">
        <v>36</v>
      </c>
      <c r="O16" s="19">
        <v>39</v>
      </c>
      <c r="Q16" s="17" t="s">
        <v>65</v>
      </c>
      <c r="R16" s="18">
        <v>0</v>
      </c>
      <c r="S16" s="18">
        <v>10</v>
      </c>
      <c r="T16" s="18">
        <v>19</v>
      </c>
      <c r="U16" s="18">
        <v>14</v>
      </c>
      <c r="V16" s="19">
        <v>12</v>
      </c>
      <c r="X16" s="17" t="s">
        <v>65</v>
      </c>
      <c r="Y16" s="18">
        <v>0</v>
      </c>
      <c r="Z16" s="18">
        <v>1</v>
      </c>
      <c r="AA16" s="18">
        <v>2</v>
      </c>
      <c r="AB16" s="18">
        <v>5</v>
      </c>
      <c r="AC16" s="19">
        <v>4</v>
      </c>
      <c r="AE16" s="17" t="s">
        <v>65</v>
      </c>
      <c r="AF16" s="18">
        <v>0</v>
      </c>
      <c r="AG16" s="18">
        <v>81</v>
      </c>
      <c r="AH16" s="18">
        <v>184</v>
      </c>
      <c r="AI16" s="18">
        <v>112</v>
      </c>
      <c r="AJ16" s="19">
        <v>80</v>
      </c>
      <c r="AL16" s="17" t="s">
        <v>65</v>
      </c>
      <c r="AM16" s="18">
        <v>291</v>
      </c>
      <c r="AN16" s="18">
        <v>321</v>
      </c>
      <c r="AO16" s="18">
        <v>480</v>
      </c>
      <c r="AP16" s="18">
        <v>403</v>
      </c>
      <c r="AQ16" s="19">
        <v>289</v>
      </c>
    </row>
    <row r="17" spans="1:43" ht="15.75">
      <c r="A17" s="72" t="s">
        <v>66</v>
      </c>
      <c r="C17" s="17" t="s">
        <v>66</v>
      </c>
      <c r="D17" s="20">
        <v>415.64942178950497</v>
      </c>
      <c r="E17" s="20">
        <v>226.89983527596252</v>
      </c>
      <c r="F17" s="20">
        <v>178.29978712035498</v>
      </c>
      <c r="G17" s="20">
        <v>184.037834643285</v>
      </c>
      <c r="H17" s="21">
        <v>113.90976618643836</v>
      </c>
      <c r="J17" s="17" t="s">
        <v>66</v>
      </c>
      <c r="K17" s="20">
        <v>0</v>
      </c>
      <c r="L17" s="20">
        <v>35.726379250002395</v>
      </c>
      <c r="M17" s="20">
        <v>40.76764103315081</v>
      </c>
      <c r="N17" s="20">
        <v>29.390845320222994</v>
      </c>
      <c r="O17" s="21">
        <v>30.44705043143075</v>
      </c>
      <c r="Q17" s="17" t="s">
        <v>66</v>
      </c>
      <c r="R17" s="20">
        <v>0</v>
      </c>
      <c r="S17" s="20">
        <v>6.848706563881673</v>
      </c>
      <c r="T17" s="20">
        <v>14.149866144402598</v>
      </c>
      <c r="U17" s="20">
        <v>13.14655171928406</v>
      </c>
      <c r="V17" s="21">
        <v>12.706368552271881</v>
      </c>
      <c r="X17" s="17" t="s">
        <v>66</v>
      </c>
      <c r="Y17" s="20">
        <v>0</v>
      </c>
      <c r="Z17" s="20">
        <v>0.8008821356068574</v>
      </c>
      <c r="AA17" s="20">
        <v>2.8735106501805867</v>
      </c>
      <c r="AB17" s="20">
        <v>3.0453024843748113</v>
      </c>
      <c r="AC17" s="21">
        <v>3.2382055084029426</v>
      </c>
      <c r="AE17" s="17" t="s">
        <v>66</v>
      </c>
      <c r="AF17" s="20">
        <v>0</v>
      </c>
      <c r="AG17" s="20">
        <v>116.93996662978302</v>
      </c>
      <c r="AH17" s="20">
        <v>144.71399209750928</v>
      </c>
      <c r="AI17" s="20">
        <v>92.21295634066891</v>
      </c>
      <c r="AJ17" s="21">
        <v>78.19364100151344</v>
      </c>
      <c r="AL17" s="17" t="s">
        <v>66</v>
      </c>
      <c r="AM17" s="20">
        <v>415.64942178950497</v>
      </c>
      <c r="AN17" s="20">
        <v>387.21576985370984</v>
      </c>
      <c r="AO17" s="20">
        <v>380.8047970444055</v>
      </c>
      <c r="AP17" s="20">
        <v>321.83349051236456</v>
      </c>
      <c r="AQ17" s="21">
        <v>238.49503167945502</v>
      </c>
    </row>
    <row r="18" spans="1:43" ht="16.5" thickBot="1">
      <c r="A18" s="73"/>
      <c r="C18" s="22"/>
      <c r="D18" s="23"/>
      <c r="E18" s="23"/>
      <c r="F18" s="23"/>
      <c r="G18" s="23"/>
      <c r="H18" s="24"/>
      <c r="J18" s="22"/>
      <c r="K18" s="23"/>
      <c r="L18" s="23"/>
      <c r="M18" s="23"/>
      <c r="N18" s="23"/>
      <c r="O18" s="24"/>
      <c r="Q18" s="22"/>
      <c r="R18" s="23"/>
      <c r="S18" s="23"/>
      <c r="T18" s="23"/>
      <c r="U18" s="23"/>
      <c r="V18" s="24"/>
      <c r="X18" s="22"/>
      <c r="Y18" s="23"/>
      <c r="Z18" s="23"/>
      <c r="AA18" s="23"/>
      <c r="AB18" s="23"/>
      <c r="AC18" s="24"/>
      <c r="AE18" s="22"/>
      <c r="AF18" s="23"/>
      <c r="AG18" s="23"/>
      <c r="AH18" s="23"/>
      <c r="AI18" s="23"/>
      <c r="AJ18" s="24"/>
      <c r="AL18" s="22"/>
      <c r="AM18" s="23"/>
      <c r="AN18" s="23"/>
      <c r="AO18" s="23"/>
      <c r="AP18" s="23"/>
      <c r="AQ18" s="24"/>
    </row>
    <row r="19" spans="1:43" ht="15.75">
      <c r="A19" s="71" t="s">
        <v>173</v>
      </c>
      <c r="C19" s="14" t="s">
        <v>173</v>
      </c>
      <c r="D19" s="25"/>
      <c r="E19" s="25"/>
      <c r="F19" s="25"/>
      <c r="G19" s="25"/>
      <c r="H19" s="26"/>
      <c r="J19" s="14" t="s">
        <v>173</v>
      </c>
      <c r="K19" s="25"/>
      <c r="L19" s="25"/>
      <c r="M19" s="25"/>
      <c r="N19" s="25"/>
      <c r="O19" s="26"/>
      <c r="Q19" s="14" t="s">
        <v>173</v>
      </c>
      <c r="R19" s="25"/>
      <c r="S19" s="25"/>
      <c r="T19" s="25"/>
      <c r="U19" s="25"/>
      <c r="V19" s="26"/>
      <c r="X19" s="14" t="s">
        <v>173</v>
      </c>
      <c r="Y19" s="25"/>
      <c r="Z19" s="25"/>
      <c r="AA19" s="25"/>
      <c r="AB19" s="25"/>
      <c r="AC19" s="26"/>
      <c r="AE19" s="14" t="s">
        <v>173</v>
      </c>
      <c r="AF19" s="25"/>
      <c r="AG19" s="25"/>
      <c r="AH19" s="25"/>
      <c r="AI19" s="25"/>
      <c r="AJ19" s="26"/>
      <c r="AL19" s="14" t="s">
        <v>173</v>
      </c>
      <c r="AM19" s="25"/>
      <c r="AN19" s="25"/>
      <c r="AO19" s="25"/>
      <c r="AP19" s="25"/>
      <c r="AQ19" s="26"/>
    </row>
    <row r="20" spans="1:43" ht="15.75">
      <c r="A20" s="71" t="s">
        <v>20</v>
      </c>
      <c r="C20" s="14" t="s">
        <v>20</v>
      </c>
      <c r="D20" s="27">
        <v>70.01092380861522</v>
      </c>
      <c r="E20" s="27">
        <v>86.82245174854472</v>
      </c>
      <c r="F20" s="27">
        <v>124.50940272303676</v>
      </c>
      <c r="G20" s="27">
        <v>128.2345015944312</v>
      </c>
      <c r="H20" s="28">
        <v>135.19472926311266</v>
      </c>
      <c r="J20" s="14" t="s">
        <v>20</v>
      </c>
      <c r="K20" s="27" t="s">
        <v>247</v>
      </c>
      <c r="L20" s="27">
        <v>89.56967000790559</v>
      </c>
      <c r="M20" s="27">
        <v>130.0050693561157</v>
      </c>
      <c r="N20" s="27">
        <v>122.48712008031099</v>
      </c>
      <c r="O20" s="28">
        <v>128.09122541387447</v>
      </c>
      <c r="Q20" s="14" t="s">
        <v>20</v>
      </c>
      <c r="R20" s="27" t="s">
        <v>247</v>
      </c>
      <c r="S20" s="27">
        <v>146.0129720367557</v>
      </c>
      <c r="T20" s="27">
        <v>134.27688860163542</v>
      </c>
      <c r="U20" s="27">
        <v>106.49180331800663</v>
      </c>
      <c r="V20" s="28">
        <v>94.4408306010801</v>
      </c>
      <c r="X20" s="14" t="s">
        <v>20</v>
      </c>
      <c r="Y20" s="27" t="s">
        <v>247</v>
      </c>
      <c r="Z20" s="27">
        <v>124.86231812902953</v>
      </c>
      <c r="AA20" s="27">
        <v>69.60127326739887</v>
      </c>
      <c r="AB20" s="27">
        <v>164.18730243233884</v>
      </c>
      <c r="AC20" s="28">
        <v>123.52520522926194</v>
      </c>
      <c r="AE20" s="14" t="s">
        <v>20</v>
      </c>
      <c r="AF20" s="27" t="s">
        <v>247</v>
      </c>
      <c r="AG20" s="27">
        <v>69.2663101712998</v>
      </c>
      <c r="AH20" s="27">
        <v>127.14734583233634</v>
      </c>
      <c r="AI20" s="27">
        <v>121.45798643113707</v>
      </c>
      <c r="AJ20" s="28">
        <v>102.31010984442021</v>
      </c>
      <c r="AL20" s="14" t="s">
        <v>20</v>
      </c>
      <c r="AM20" s="27">
        <v>70.01092380861522</v>
      </c>
      <c r="AN20" s="27">
        <v>82.89951623645747</v>
      </c>
      <c r="AO20" s="27">
        <v>126.04883229557304</v>
      </c>
      <c r="AP20" s="27">
        <v>125.22003206018644</v>
      </c>
      <c r="AQ20" s="28">
        <v>121.17652848568572</v>
      </c>
    </row>
    <row r="21" spans="1:43" ht="15.75">
      <c r="A21" s="71"/>
      <c r="C21" s="14"/>
      <c r="D21" s="27"/>
      <c r="E21" s="27"/>
      <c r="F21" s="27"/>
      <c r="G21" s="27"/>
      <c r="H21" s="28"/>
      <c r="J21" s="14"/>
      <c r="K21" s="27"/>
      <c r="L21" s="27"/>
      <c r="M21" s="27"/>
      <c r="N21" s="27"/>
      <c r="O21" s="28"/>
      <c r="Q21" s="14"/>
      <c r="R21" s="27"/>
      <c r="S21" s="27"/>
      <c r="T21" s="27"/>
      <c r="U21" s="27"/>
      <c r="V21" s="28"/>
      <c r="X21" s="14"/>
      <c r="Y21" s="27"/>
      <c r="Z21" s="27"/>
      <c r="AA21" s="27"/>
      <c r="AB21" s="27"/>
      <c r="AC21" s="28"/>
      <c r="AE21" s="14"/>
      <c r="AF21" s="27"/>
      <c r="AG21" s="27"/>
      <c r="AH21" s="27"/>
      <c r="AI21" s="27"/>
      <c r="AJ21" s="28"/>
      <c r="AL21" s="14"/>
      <c r="AM21" s="27"/>
      <c r="AN21" s="27"/>
      <c r="AO21" s="27"/>
      <c r="AP21" s="27"/>
      <c r="AQ21" s="28"/>
    </row>
    <row r="22" spans="1:43" ht="15.75">
      <c r="A22" s="71" t="s">
        <v>12</v>
      </c>
      <c r="C22" s="14" t="s">
        <v>12</v>
      </c>
      <c r="D22" s="27"/>
      <c r="E22" s="27"/>
      <c r="F22" s="27"/>
      <c r="G22" s="27"/>
      <c r="H22" s="28"/>
      <c r="J22" s="14" t="s">
        <v>12</v>
      </c>
      <c r="K22" s="27"/>
      <c r="L22" s="27"/>
      <c r="M22" s="27"/>
      <c r="N22" s="27"/>
      <c r="O22" s="28"/>
      <c r="Q22" s="14" t="s">
        <v>12</v>
      </c>
      <c r="R22" s="27"/>
      <c r="S22" s="27"/>
      <c r="T22" s="27"/>
      <c r="U22" s="27"/>
      <c r="V22" s="28"/>
      <c r="X22" s="14" t="s">
        <v>12</v>
      </c>
      <c r="Y22" s="27"/>
      <c r="Z22" s="27"/>
      <c r="AA22" s="27"/>
      <c r="AB22" s="27"/>
      <c r="AC22" s="28"/>
      <c r="AE22" s="14" t="s">
        <v>12</v>
      </c>
      <c r="AF22" s="27"/>
      <c r="AG22" s="27"/>
      <c r="AH22" s="27"/>
      <c r="AI22" s="27"/>
      <c r="AJ22" s="28"/>
      <c r="AL22" s="14" t="s">
        <v>12</v>
      </c>
      <c r="AM22" s="27"/>
      <c r="AN22" s="27"/>
      <c r="AO22" s="27"/>
      <c r="AP22" s="27"/>
      <c r="AQ22" s="28"/>
    </row>
    <row r="23" spans="1:43" ht="15.75">
      <c r="A23" s="72" t="s">
        <v>143</v>
      </c>
      <c r="C23" s="17" t="s">
        <v>143</v>
      </c>
      <c r="D23" s="27" t="s">
        <v>247</v>
      </c>
      <c r="E23" s="27" t="s">
        <v>296</v>
      </c>
      <c r="F23" s="27" t="s">
        <v>296</v>
      </c>
      <c r="G23" s="27" t="s">
        <v>296</v>
      </c>
      <c r="H23" s="28" t="s">
        <v>296</v>
      </c>
      <c r="J23" s="17" t="s">
        <v>143</v>
      </c>
      <c r="K23" s="27" t="s">
        <v>247</v>
      </c>
      <c r="L23" s="27" t="s">
        <v>296</v>
      </c>
      <c r="M23" s="27" t="s">
        <v>296</v>
      </c>
      <c r="N23" s="27" t="s">
        <v>296</v>
      </c>
      <c r="O23" s="28" t="s">
        <v>296</v>
      </c>
      <c r="Q23" s="17" t="s">
        <v>143</v>
      </c>
      <c r="R23" s="27" t="s">
        <v>247</v>
      </c>
      <c r="S23" s="27" t="s">
        <v>296</v>
      </c>
      <c r="T23" s="27" t="s">
        <v>296</v>
      </c>
      <c r="U23" s="27" t="s">
        <v>247</v>
      </c>
      <c r="V23" s="28" t="s">
        <v>296</v>
      </c>
      <c r="X23" s="17" t="s">
        <v>143</v>
      </c>
      <c r="Y23" s="27" t="s">
        <v>247</v>
      </c>
      <c r="Z23" s="27" t="s">
        <v>296</v>
      </c>
      <c r="AA23" s="27" t="s">
        <v>247</v>
      </c>
      <c r="AB23" s="27" t="s">
        <v>296</v>
      </c>
      <c r="AC23" s="28" t="s">
        <v>247</v>
      </c>
      <c r="AE23" s="17" t="s">
        <v>143</v>
      </c>
      <c r="AF23" s="27" t="s">
        <v>247</v>
      </c>
      <c r="AG23" s="27" t="s">
        <v>296</v>
      </c>
      <c r="AH23" s="27" t="s">
        <v>296</v>
      </c>
      <c r="AI23" s="27" t="s">
        <v>296</v>
      </c>
      <c r="AJ23" s="28" t="s">
        <v>296</v>
      </c>
      <c r="AL23" s="17" t="s">
        <v>143</v>
      </c>
      <c r="AM23" s="27" t="s">
        <v>247</v>
      </c>
      <c r="AN23" s="27" t="s">
        <v>296</v>
      </c>
      <c r="AO23" s="27" t="s">
        <v>296</v>
      </c>
      <c r="AP23" s="27" t="s">
        <v>296</v>
      </c>
      <c r="AQ23" s="28" t="s">
        <v>296</v>
      </c>
    </row>
    <row r="24" spans="1:43" ht="15.75">
      <c r="A24" s="72" t="s">
        <v>21</v>
      </c>
      <c r="C24" s="17" t="s">
        <v>21</v>
      </c>
      <c r="D24" s="27">
        <v>12.695651961620548</v>
      </c>
      <c r="E24" s="27">
        <v>27.634197677576452</v>
      </c>
      <c r="F24" s="27">
        <v>50.6415767383362</v>
      </c>
      <c r="G24" s="27" t="s">
        <v>296</v>
      </c>
      <c r="H24" s="28" t="s">
        <v>296</v>
      </c>
      <c r="J24" s="17" t="s">
        <v>21</v>
      </c>
      <c r="K24" s="27" t="s">
        <v>247</v>
      </c>
      <c r="L24" s="27" t="s">
        <v>296</v>
      </c>
      <c r="M24" s="27" t="s">
        <v>296</v>
      </c>
      <c r="N24" s="27" t="s">
        <v>296</v>
      </c>
      <c r="O24" s="28" t="s">
        <v>296</v>
      </c>
      <c r="Q24" s="17" t="s">
        <v>21</v>
      </c>
      <c r="R24" s="27" t="s">
        <v>247</v>
      </c>
      <c r="S24" s="27" t="s">
        <v>296</v>
      </c>
      <c r="T24" s="27" t="s">
        <v>296</v>
      </c>
      <c r="U24" s="27" t="s">
        <v>296</v>
      </c>
      <c r="V24" s="28" t="s">
        <v>296</v>
      </c>
      <c r="X24" s="17" t="s">
        <v>21</v>
      </c>
      <c r="Y24" s="27" t="s">
        <v>247</v>
      </c>
      <c r="Z24" s="27" t="s">
        <v>296</v>
      </c>
      <c r="AA24" s="27" t="s">
        <v>296</v>
      </c>
      <c r="AB24" s="27" t="s">
        <v>296</v>
      </c>
      <c r="AC24" s="28" t="s">
        <v>296</v>
      </c>
      <c r="AE24" s="17" t="s">
        <v>21</v>
      </c>
      <c r="AF24" s="27" t="s">
        <v>247</v>
      </c>
      <c r="AG24" s="27">
        <v>27.12229762759594</v>
      </c>
      <c r="AH24" s="27">
        <v>29.047308541866993</v>
      </c>
      <c r="AI24" s="27" t="s">
        <v>296</v>
      </c>
      <c r="AJ24" s="28" t="s">
        <v>296</v>
      </c>
      <c r="AL24" s="17" t="s">
        <v>21</v>
      </c>
      <c r="AM24" s="27">
        <v>12.695651961620548</v>
      </c>
      <c r="AN24" s="27">
        <v>36.626854403194024</v>
      </c>
      <c r="AO24" s="27">
        <v>43.72206568111463</v>
      </c>
      <c r="AP24" s="27">
        <v>65.30622942585389</v>
      </c>
      <c r="AQ24" s="28" t="s">
        <v>296</v>
      </c>
    </row>
    <row r="25" spans="1:43" ht="15.75">
      <c r="A25" s="72" t="s">
        <v>22</v>
      </c>
      <c r="C25" s="17" t="s">
        <v>22</v>
      </c>
      <c r="D25" s="27">
        <v>15.96999296700967</v>
      </c>
      <c r="E25" s="27">
        <v>50.6541287257877</v>
      </c>
      <c r="F25" s="27">
        <v>87.896341196488</v>
      </c>
      <c r="G25" s="27">
        <v>98.95980378046063</v>
      </c>
      <c r="H25" s="28" t="s">
        <v>296</v>
      </c>
      <c r="J25" s="17" t="s">
        <v>22</v>
      </c>
      <c r="K25" s="27" t="s">
        <v>247</v>
      </c>
      <c r="L25" s="27">
        <v>95.50464852517763</v>
      </c>
      <c r="M25" s="27">
        <v>67.21976936213817</v>
      </c>
      <c r="N25" s="27" t="s">
        <v>296</v>
      </c>
      <c r="O25" s="28" t="s">
        <v>296</v>
      </c>
      <c r="Q25" s="17" t="s">
        <v>22</v>
      </c>
      <c r="R25" s="27" t="s">
        <v>247</v>
      </c>
      <c r="S25" s="27" t="s">
        <v>296</v>
      </c>
      <c r="T25" s="27" t="s">
        <v>296</v>
      </c>
      <c r="U25" s="27" t="s">
        <v>296</v>
      </c>
      <c r="V25" s="28" t="s">
        <v>296</v>
      </c>
      <c r="X25" s="17" t="s">
        <v>22</v>
      </c>
      <c r="Y25" s="27" t="s">
        <v>247</v>
      </c>
      <c r="Z25" s="27" t="s">
        <v>296</v>
      </c>
      <c r="AA25" s="27" t="s">
        <v>296</v>
      </c>
      <c r="AB25" s="27" t="s">
        <v>296</v>
      </c>
      <c r="AC25" s="28" t="s">
        <v>296</v>
      </c>
      <c r="AE25" s="17" t="s">
        <v>22</v>
      </c>
      <c r="AF25" s="27" t="s">
        <v>247</v>
      </c>
      <c r="AG25" s="27">
        <v>52.93776820643878</v>
      </c>
      <c r="AH25" s="27">
        <v>144.99292399389154</v>
      </c>
      <c r="AI25" s="27">
        <v>48.65964715471207</v>
      </c>
      <c r="AJ25" s="28">
        <v>135.0612260343405</v>
      </c>
      <c r="AL25" s="17" t="s">
        <v>22</v>
      </c>
      <c r="AM25" s="27">
        <v>15.96999296700967</v>
      </c>
      <c r="AN25" s="27">
        <v>51.917352155425014</v>
      </c>
      <c r="AO25" s="27">
        <v>111.14353464045084</v>
      </c>
      <c r="AP25" s="27">
        <v>66.9253397930724</v>
      </c>
      <c r="AQ25" s="28">
        <v>96.24546130287767</v>
      </c>
    </row>
    <row r="26" spans="1:43" ht="15.75">
      <c r="A26" s="72" t="s">
        <v>23</v>
      </c>
      <c r="C26" s="17" t="s">
        <v>23</v>
      </c>
      <c r="D26" s="27">
        <v>66.80788670124362</v>
      </c>
      <c r="E26" s="27">
        <v>55.78935988164508</v>
      </c>
      <c r="F26" s="27">
        <v>158.169948384354</v>
      </c>
      <c r="G26" s="27">
        <v>104.02829897986116</v>
      </c>
      <c r="H26" s="28">
        <v>134.99178392330302</v>
      </c>
      <c r="J26" s="17" t="s">
        <v>23</v>
      </c>
      <c r="K26" s="27" t="s">
        <v>247</v>
      </c>
      <c r="L26" s="27">
        <v>118.07419339472202</v>
      </c>
      <c r="M26" s="27" t="s">
        <v>296</v>
      </c>
      <c r="N26" s="27">
        <v>75.47000932736276</v>
      </c>
      <c r="O26" s="28" t="s">
        <v>296</v>
      </c>
      <c r="Q26" s="17" t="s">
        <v>23</v>
      </c>
      <c r="R26" s="27" t="s">
        <v>247</v>
      </c>
      <c r="S26" s="27" t="s">
        <v>296</v>
      </c>
      <c r="T26" s="27" t="s">
        <v>296</v>
      </c>
      <c r="U26" s="27" t="s">
        <v>296</v>
      </c>
      <c r="V26" s="28" t="s">
        <v>296</v>
      </c>
      <c r="X26" s="17" t="s">
        <v>23</v>
      </c>
      <c r="Y26" s="27" t="s">
        <v>247</v>
      </c>
      <c r="Z26" s="27" t="s">
        <v>296</v>
      </c>
      <c r="AA26" s="27" t="s">
        <v>296</v>
      </c>
      <c r="AB26" s="27" t="s">
        <v>296</v>
      </c>
      <c r="AC26" s="28" t="s">
        <v>296</v>
      </c>
      <c r="AE26" s="17" t="s">
        <v>23</v>
      </c>
      <c r="AF26" s="27" t="s">
        <v>247</v>
      </c>
      <c r="AG26" s="27">
        <v>99.48960206387146</v>
      </c>
      <c r="AH26" s="27">
        <v>177.23392769651682</v>
      </c>
      <c r="AI26" s="27">
        <v>216.46617280640513</v>
      </c>
      <c r="AJ26" s="28">
        <v>157.42483387078522</v>
      </c>
      <c r="AL26" s="17" t="s">
        <v>23</v>
      </c>
      <c r="AM26" s="27">
        <v>66.80788670124362</v>
      </c>
      <c r="AN26" s="27">
        <v>75.2322711402857</v>
      </c>
      <c r="AO26" s="27">
        <v>154.53705235902848</v>
      </c>
      <c r="AP26" s="27">
        <v>134.1073417680362</v>
      </c>
      <c r="AQ26" s="28">
        <v>162.7475331038502</v>
      </c>
    </row>
    <row r="27" spans="1:43" ht="15.75">
      <c r="A27" s="72" t="s">
        <v>24</v>
      </c>
      <c r="C27" s="17" t="s">
        <v>24</v>
      </c>
      <c r="D27" s="27">
        <v>62.6180103835153</v>
      </c>
      <c r="E27" s="27">
        <v>113.23774458401658</v>
      </c>
      <c r="F27" s="27">
        <v>169.35788237653816</v>
      </c>
      <c r="G27" s="27">
        <v>200.15779744179565</v>
      </c>
      <c r="H27" s="28">
        <v>156.70879028256422</v>
      </c>
      <c r="J27" s="17" t="s">
        <v>24</v>
      </c>
      <c r="K27" s="27" t="s">
        <v>247</v>
      </c>
      <c r="L27" s="27">
        <v>69.54751295342152</v>
      </c>
      <c r="M27" s="27">
        <v>178.93927317596814</v>
      </c>
      <c r="N27" s="27" t="s">
        <v>296</v>
      </c>
      <c r="O27" s="28">
        <v>152.89939000047514</v>
      </c>
      <c r="Q27" s="17" t="s">
        <v>24</v>
      </c>
      <c r="R27" s="27" t="s">
        <v>247</v>
      </c>
      <c r="S27" s="27" t="s">
        <v>296</v>
      </c>
      <c r="T27" s="27">
        <v>107.82998764575039</v>
      </c>
      <c r="U27" s="27">
        <v>17.654976768542888</v>
      </c>
      <c r="V27" s="28" t="s">
        <v>296</v>
      </c>
      <c r="X27" s="17" t="s">
        <v>24</v>
      </c>
      <c r="Y27" s="27" t="s">
        <v>247</v>
      </c>
      <c r="Z27" s="27" t="s">
        <v>296</v>
      </c>
      <c r="AA27" s="27" t="s">
        <v>296</v>
      </c>
      <c r="AB27" s="27" t="s">
        <v>296</v>
      </c>
      <c r="AC27" s="28" t="s">
        <v>296</v>
      </c>
      <c r="AE27" s="17" t="s">
        <v>24</v>
      </c>
      <c r="AF27" s="27" t="s">
        <v>247</v>
      </c>
      <c r="AG27" s="27">
        <v>58.26390565314621</v>
      </c>
      <c r="AH27" s="27">
        <v>202.9649318937</v>
      </c>
      <c r="AI27" s="27">
        <v>168.48876601330596</v>
      </c>
      <c r="AJ27" s="28">
        <v>138.41658669275893</v>
      </c>
      <c r="AL27" s="17" t="s">
        <v>24</v>
      </c>
      <c r="AM27" s="27">
        <v>62.6180103835153</v>
      </c>
      <c r="AN27" s="27">
        <v>88.09942893202278</v>
      </c>
      <c r="AO27" s="27">
        <v>194.1309453603187</v>
      </c>
      <c r="AP27" s="27">
        <v>176.92425055105818</v>
      </c>
      <c r="AQ27" s="28">
        <v>148.06375361289025</v>
      </c>
    </row>
    <row r="28" spans="1:43" ht="15.75">
      <c r="A28" s="72" t="s">
        <v>25</v>
      </c>
      <c r="C28" s="17" t="s">
        <v>25</v>
      </c>
      <c r="D28" s="27">
        <v>75.59354897052752</v>
      </c>
      <c r="E28" s="27">
        <v>139.61653758171525</v>
      </c>
      <c r="F28" s="27">
        <v>238.22170092287382</v>
      </c>
      <c r="G28" s="27">
        <v>149.2159725317571</v>
      </c>
      <c r="H28" s="28">
        <v>169.56489125911014</v>
      </c>
      <c r="J28" s="17" t="s">
        <v>25</v>
      </c>
      <c r="K28" s="27" t="s">
        <v>247</v>
      </c>
      <c r="L28" s="27">
        <v>98.96837425740871</v>
      </c>
      <c r="M28" s="27">
        <v>191.53380627130502</v>
      </c>
      <c r="N28" s="27">
        <v>108.35861890290774</v>
      </c>
      <c r="O28" s="28" t="s">
        <v>296</v>
      </c>
      <c r="Q28" s="17" t="s">
        <v>25</v>
      </c>
      <c r="R28" s="27" t="s">
        <v>247</v>
      </c>
      <c r="S28" s="27" t="s">
        <v>296</v>
      </c>
      <c r="T28" s="27" t="s">
        <v>296</v>
      </c>
      <c r="U28" s="27" t="s">
        <v>296</v>
      </c>
      <c r="V28" s="28">
        <v>49.51953816927174</v>
      </c>
      <c r="X28" s="17" t="s">
        <v>25</v>
      </c>
      <c r="Y28" s="27" t="s">
        <v>247</v>
      </c>
      <c r="Z28" s="27" t="s">
        <v>296</v>
      </c>
      <c r="AA28" s="27" t="s">
        <v>296</v>
      </c>
      <c r="AB28" s="27" t="s">
        <v>296</v>
      </c>
      <c r="AC28" s="28" t="s">
        <v>296</v>
      </c>
      <c r="AE28" s="17" t="s">
        <v>25</v>
      </c>
      <c r="AF28" s="27" t="s">
        <v>247</v>
      </c>
      <c r="AG28" s="27">
        <v>135.6792167232945</v>
      </c>
      <c r="AH28" s="27">
        <v>142.119614182929</v>
      </c>
      <c r="AI28" s="27">
        <v>171.4528099648128</v>
      </c>
      <c r="AJ28" s="28">
        <v>103.67922507019982</v>
      </c>
      <c r="AL28" s="17" t="s">
        <v>25</v>
      </c>
      <c r="AM28" s="27">
        <v>75.59354897052752</v>
      </c>
      <c r="AN28" s="27">
        <v>136.64763890778192</v>
      </c>
      <c r="AO28" s="27">
        <v>197.75336952009516</v>
      </c>
      <c r="AP28" s="27">
        <v>149.93446966004058</v>
      </c>
      <c r="AQ28" s="28">
        <v>127.67892729522126</v>
      </c>
    </row>
    <row r="29" spans="1:43" ht="15.75">
      <c r="A29" s="72" t="s">
        <v>26</v>
      </c>
      <c r="C29" s="17" t="s">
        <v>26</v>
      </c>
      <c r="D29" s="27">
        <v>74.96957513439854</v>
      </c>
      <c r="E29" s="27">
        <v>103.67450159595519</v>
      </c>
      <c r="F29" s="27">
        <v>133.01000323277034</v>
      </c>
      <c r="G29" s="27">
        <v>141.90820741441257</v>
      </c>
      <c r="H29" s="28">
        <v>119.47710681216661</v>
      </c>
      <c r="J29" s="17" t="s">
        <v>26</v>
      </c>
      <c r="K29" s="27" t="s">
        <v>247</v>
      </c>
      <c r="L29" s="27" t="s">
        <v>296</v>
      </c>
      <c r="M29" s="27">
        <v>113.98149419635499</v>
      </c>
      <c r="N29" s="27">
        <v>183.00207503171384</v>
      </c>
      <c r="O29" s="28">
        <v>106.69342849426764</v>
      </c>
      <c r="Q29" s="17" t="s">
        <v>26</v>
      </c>
      <c r="R29" s="27" t="s">
        <v>247</v>
      </c>
      <c r="S29" s="27">
        <v>146.01297203675568</v>
      </c>
      <c r="T29" s="27" t="s">
        <v>296</v>
      </c>
      <c r="U29" s="27" t="s">
        <v>296</v>
      </c>
      <c r="V29" s="28" t="s">
        <v>296</v>
      </c>
      <c r="X29" s="17" t="s">
        <v>26</v>
      </c>
      <c r="Y29" s="27" t="s">
        <v>247</v>
      </c>
      <c r="Z29" s="27" t="s">
        <v>296</v>
      </c>
      <c r="AA29" s="27" t="s">
        <v>296</v>
      </c>
      <c r="AB29" s="27" t="s">
        <v>296</v>
      </c>
      <c r="AC29" s="28" t="s">
        <v>296</v>
      </c>
      <c r="AE29" s="17" t="s">
        <v>26</v>
      </c>
      <c r="AF29" s="27" t="s">
        <v>247</v>
      </c>
      <c r="AG29" s="27">
        <v>44.63294021501209</v>
      </c>
      <c r="AH29" s="27">
        <v>139.58201447056314</v>
      </c>
      <c r="AI29" s="27">
        <v>117.31673002179357</v>
      </c>
      <c r="AJ29" s="28">
        <v>65.36033158598006</v>
      </c>
      <c r="AL29" s="17" t="s">
        <v>26</v>
      </c>
      <c r="AM29" s="27">
        <v>74.96957513439854</v>
      </c>
      <c r="AN29" s="27">
        <v>85.21966679349323</v>
      </c>
      <c r="AO29" s="27">
        <v>135.1009481128281</v>
      </c>
      <c r="AP29" s="27">
        <v>139.3530110985207</v>
      </c>
      <c r="AQ29" s="28">
        <v>107.24223508740909</v>
      </c>
    </row>
    <row r="30" spans="1:43" ht="15.75">
      <c r="A30" s="72" t="s">
        <v>27</v>
      </c>
      <c r="C30" s="17" t="s">
        <v>27</v>
      </c>
      <c r="D30" s="27">
        <v>103.4911318998016</v>
      </c>
      <c r="E30" s="27">
        <v>123.6222585291954</v>
      </c>
      <c r="F30" s="27">
        <v>92.40236090141637</v>
      </c>
      <c r="G30" s="27">
        <v>123.52759286926464</v>
      </c>
      <c r="H30" s="28">
        <v>129.37439219513354</v>
      </c>
      <c r="J30" s="17" t="s">
        <v>27</v>
      </c>
      <c r="K30" s="27" t="s">
        <v>247</v>
      </c>
      <c r="L30" s="27">
        <v>79.9478248325057</v>
      </c>
      <c r="M30" s="27">
        <v>153.85339133973304</v>
      </c>
      <c r="N30" s="27">
        <v>124.51732160607082</v>
      </c>
      <c r="O30" s="28">
        <v>134.28519100369593</v>
      </c>
      <c r="Q30" s="17" t="s">
        <v>27</v>
      </c>
      <c r="R30" s="27" t="s">
        <v>247</v>
      </c>
      <c r="S30" s="27" t="s">
        <v>296</v>
      </c>
      <c r="T30" s="27">
        <v>156.6954905302872</v>
      </c>
      <c r="U30" s="27">
        <v>173.74043143098658</v>
      </c>
      <c r="V30" s="28">
        <v>135.3759308521522</v>
      </c>
      <c r="X30" s="17" t="s">
        <v>27</v>
      </c>
      <c r="Y30" s="27" t="s">
        <v>247</v>
      </c>
      <c r="Z30" s="27" t="s">
        <v>296</v>
      </c>
      <c r="AA30" s="27" t="s">
        <v>296</v>
      </c>
      <c r="AB30" s="27" t="s">
        <v>296</v>
      </c>
      <c r="AC30" s="28" t="s">
        <v>296</v>
      </c>
      <c r="AE30" s="17" t="s">
        <v>27</v>
      </c>
      <c r="AF30" s="27" t="s">
        <v>247</v>
      </c>
      <c r="AG30" s="27">
        <v>62.748466415877346</v>
      </c>
      <c r="AH30" s="27">
        <v>69.2541652855191</v>
      </c>
      <c r="AI30" s="27">
        <v>76.59918883486368</v>
      </c>
      <c r="AJ30" s="28">
        <v>65.68887614483154</v>
      </c>
      <c r="AL30" s="17" t="s">
        <v>27</v>
      </c>
      <c r="AM30" s="27">
        <v>103.4911318998016</v>
      </c>
      <c r="AN30" s="27">
        <v>101.61441735443707</v>
      </c>
      <c r="AO30" s="27">
        <v>91.55944976052723</v>
      </c>
      <c r="AP30" s="27">
        <v>121.29764489357223</v>
      </c>
      <c r="AQ30" s="28">
        <v>115.71882563329696</v>
      </c>
    </row>
    <row r="31" spans="1:43" ht="15.75">
      <c r="A31" s="72" t="s">
        <v>28</v>
      </c>
      <c r="C31" s="17" t="s">
        <v>28</v>
      </c>
      <c r="D31" s="27">
        <v>114.09598601695016</v>
      </c>
      <c r="E31" s="27">
        <v>92.86373398836383</v>
      </c>
      <c r="F31" s="27">
        <v>55.46696656307207</v>
      </c>
      <c r="G31" s="27">
        <v>81.12173778177258</v>
      </c>
      <c r="H31" s="28">
        <v>110.88083624103758</v>
      </c>
      <c r="J31" s="17" t="s">
        <v>28</v>
      </c>
      <c r="K31" s="27" t="s">
        <v>247</v>
      </c>
      <c r="L31" s="27" t="s">
        <v>297</v>
      </c>
      <c r="M31" s="27">
        <v>56.42384100105482</v>
      </c>
      <c r="N31" s="27" t="s">
        <v>297</v>
      </c>
      <c r="O31" s="28" t="s">
        <v>297</v>
      </c>
      <c r="Q31" s="17" t="s">
        <v>28</v>
      </c>
      <c r="R31" s="27" t="s">
        <v>247</v>
      </c>
      <c r="S31" s="27" t="s">
        <v>297</v>
      </c>
      <c r="T31" s="27" t="s">
        <v>297</v>
      </c>
      <c r="U31" s="27" t="s">
        <v>297</v>
      </c>
      <c r="V31" s="28" t="s">
        <v>297</v>
      </c>
      <c r="X31" s="17" t="s">
        <v>28</v>
      </c>
      <c r="Y31" s="27" t="s">
        <v>247</v>
      </c>
      <c r="Z31" s="27">
        <v>124.86231812902952</v>
      </c>
      <c r="AA31" s="27">
        <v>69.60127326739888</v>
      </c>
      <c r="AB31" s="27">
        <v>164.18730243233887</v>
      </c>
      <c r="AC31" s="28">
        <v>123.52520522926194</v>
      </c>
      <c r="AE31" s="17" t="s">
        <v>28</v>
      </c>
      <c r="AF31" s="27" t="s">
        <v>247</v>
      </c>
      <c r="AG31" s="27">
        <v>70.65466601250714</v>
      </c>
      <c r="AH31" s="27">
        <v>90.35679918548753</v>
      </c>
      <c r="AI31" s="27">
        <v>95.35615638962798</v>
      </c>
      <c r="AJ31" s="28">
        <v>115.54405510175783</v>
      </c>
      <c r="AL31" s="17" t="s">
        <v>28</v>
      </c>
      <c r="AM31" s="27">
        <v>114.09598601695016</v>
      </c>
      <c r="AN31" s="27">
        <v>88.1471271367156</v>
      </c>
      <c r="AO31" s="27">
        <v>64.73836887757322</v>
      </c>
      <c r="AP31" s="27">
        <v>84.01203350669833</v>
      </c>
      <c r="AQ31" s="28">
        <v>108.33406637672127</v>
      </c>
    </row>
    <row r="32" spans="1:43" ht="15.75">
      <c r="A32" s="72" t="s">
        <v>144</v>
      </c>
      <c r="C32" s="17" t="s">
        <v>144</v>
      </c>
      <c r="D32" s="27" t="s">
        <v>247</v>
      </c>
      <c r="E32" s="27" t="s">
        <v>247</v>
      </c>
      <c r="F32" s="27" t="s">
        <v>247</v>
      </c>
      <c r="G32" s="27" t="s">
        <v>247</v>
      </c>
      <c r="H32" s="28" t="s">
        <v>247</v>
      </c>
      <c r="J32" s="17" t="s">
        <v>144</v>
      </c>
      <c r="K32" s="27" t="s">
        <v>247</v>
      </c>
      <c r="L32" s="27" t="s">
        <v>247</v>
      </c>
      <c r="M32" s="27" t="s">
        <v>247</v>
      </c>
      <c r="N32" s="27" t="s">
        <v>247</v>
      </c>
      <c r="O32" s="28" t="s">
        <v>247</v>
      </c>
      <c r="Q32" s="17" t="s">
        <v>144</v>
      </c>
      <c r="R32" s="27" t="s">
        <v>247</v>
      </c>
      <c r="S32" s="27" t="s">
        <v>247</v>
      </c>
      <c r="T32" s="27" t="s">
        <v>247</v>
      </c>
      <c r="U32" s="27" t="s">
        <v>247</v>
      </c>
      <c r="V32" s="28" t="s">
        <v>247</v>
      </c>
      <c r="X32" s="17" t="s">
        <v>144</v>
      </c>
      <c r="Y32" s="27" t="s">
        <v>247</v>
      </c>
      <c r="Z32" s="27" t="s">
        <v>247</v>
      </c>
      <c r="AA32" s="27" t="s">
        <v>247</v>
      </c>
      <c r="AB32" s="27" t="s">
        <v>247</v>
      </c>
      <c r="AC32" s="28" t="s">
        <v>247</v>
      </c>
      <c r="AE32" s="17" t="s">
        <v>144</v>
      </c>
      <c r="AF32" s="27" t="s">
        <v>247</v>
      </c>
      <c r="AG32" s="27" t="s">
        <v>247</v>
      </c>
      <c r="AH32" s="27" t="s">
        <v>247</v>
      </c>
      <c r="AI32" s="27" t="s">
        <v>247</v>
      </c>
      <c r="AJ32" s="28" t="s">
        <v>247</v>
      </c>
      <c r="AL32" s="17" t="s">
        <v>144</v>
      </c>
      <c r="AM32" s="27" t="s">
        <v>247</v>
      </c>
      <c r="AN32" s="27" t="s">
        <v>247</v>
      </c>
      <c r="AO32" s="27" t="s">
        <v>247</v>
      </c>
      <c r="AP32" s="27" t="s">
        <v>247</v>
      </c>
      <c r="AQ32" s="28" t="s">
        <v>247</v>
      </c>
    </row>
    <row r="33" spans="1:43" ht="16.5" thickBot="1">
      <c r="A33" s="71"/>
      <c r="C33" s="14"/>
      <c r="D33" s="20"/>
      <c r="E33" s="20"/>
      <c r="F33" s="20"/>
      <c r="G33" s="20"/>
      <c r="H33" s="21"/>
      <c r="J33" s="14"/>
      <c r="K33" s="20"/>
      <c r="L33" s="20"/>
      <c r="M33" s="20"/>
      <c r="N33" s="20"/>
      <c r="O33" s="21"/>
      <c r="Q33" s="14"/>
      <c r="R33" s="20"/>
      <c r="S33" s="20"/>
      <c r="T33" s="20"/>
      <c r="U33" s="20"/>
      <c r="V33" s="21"/>
      <c r="X33" s="14"/>
      <c r="Y33" s="20"/>
      <c r="Z33" s="20"/>
      <c r="AA33" s="20"/>
      <c r="AB33" s="20"/>
      <c r="AC33" s="21"/>
      <c r="AE33" s="14"/>
      <c r="AF33" s="20"/>
      <c r="AG33" s="20"/>
      <c r="AH33" s="20"/>
      <c r="AI33" s="20"/>
      <c r="AJ33" s="21"/>
      <c r="AL33" s="14"/>
      <c r="AM33" s="20"/>
      <c r="AN33" s="20"/>
      <c r="AO33" s="20"/>
      <c r="AP33" s="20"/>
      <c r="AQ33" s="21"/>
    </row>
    <row r="34" spans="1:43" ht="15.75">
      <c r="A34" s="74" t="s">
        <v>174</v>
      </c>
      <c r="B34" s="119"/>
      <c r="C34" s="29" t="s">
        <v>174</v>
      </c>
      <c r="D34" s="61"/>
      <c r="E34" s="61"/>
      <c r="F34" s="61"/>
      <c r="G34" s="61"/>
      <c r="H34" s="62"/>
      <c r="I34" s="119"/>
      <c r="J34" s="29" t="s">
        <v>14</v>
      </c>
      <c r="K34" s="61"/>
      <c r="L34" s="61"/>
      <c r="M34" s="61"/>
      <c r="N34" s="61"/>
      <c r="O34" s="62"/>
      <c r="P34" s="119"/>
      <c r="Q34" s="29" t="s">
        <v>14</v>
      </c>
      <c r="R34" s="61"/>
      <c r="S34" s="61"/>
      <c r="T34" s="61"/>
      <c r="U34" s="61"/>
      <c r="V34" s="62"/>
      <c r="W34" s="119"/>
      <c r="X34" s="29" t="s">
        <v>14</v>
      </c>
      <c r="Y34" s="61"/>
      <c r="Z34" s="61"/>
      <c r="AA34" s="61"/>
      <c r="AB34" s="61"/>
      <c r="AC34" s="62"/>
      <c r="AD34" s="119"/>
      <c r="AE34" s="29" t="s">
        <v>14</v>
      </c>
      <c r="AF34" s="61"/>
      <c r="AG34" s="61"/>
      <c r="AH34" s="61"/>
      <c r="AI34" s="61"/>
      <c r="AJ34" s="62"/>
      <c r="AK34" s="119"/>
      <c r="AL34" s="29" t="s">
        <v>14</v>
      </c>
      <c r="AM34" s="61"/>
      <c r="AN34" s="61"/>
      <c r="AO34" s="61"/>
      <c r="AP34" s="61"/>
      <c r="AQ34" s="62"/>
    </row>
    <row r="35" spans="1:43" ht="15.75">
      <c r="A35" s="71"/>
      <c r="B35" s="119"/>
      <c r="C35" s="14"/>
      <c r="D35" s="32"/>
      <c r="E35" s="32"/>
      <c r="F35" s="32"/>
      <c r="G35" s="32"/>
      <c r="H35" s="33"/>
      <c r="I35" s="119"/>
      <c r="J35" s="14"/>
      <c r="K35" s="32"/>
      <c r="L35" s="32"/>
      <c r="M35" s="32"/>
      <c r="N35" s="32"/>
      <c r="O35" s="33"/>
      <c r="P35" s="119"/>
      <c r="Q35" s="14"/>
      <c r="R35" s="32"/>
      <c r="S35" s="32"/>
      <c r="T35" s="32"/>
      <c r="U35" s="32"/>
      <c r="V35" s="33"/>
      <c r="W35" s="119"/>
      <c r="X35" s="14"/>
      <c r="Y35" s="32"/>
      <c r="Z35" s="32"/>
      <c r="AA35" s="32"/>
      <c r="AB35" s="32"/>
      <c r="AC35" s="33"/>
      <c r="AD35" s="119"/>
      <c r="AE35" s="14"/>
      <c r="AF35" s="32"/>
      <c r="AG35" s="32"/>
      <c r="AH35" s="32"/>
      <c r="AI35" s="32"/>
      <c r="AJ35" s="33"/>
      <c r="AK35" s="119"/>
      <c r="AL35" s="14"/>
      <c r="AM35" s="32"/>
      <c r="AN35" s="32"/>
      <c r="AO35" s="32"/>
      <c r="AP35" s="32"/>
      <c r="AQ35" s="33"/>
    </row>
    <row r="36" spans="1:43" ht="18.75">
      <c r="A36" s="75" t="s">
        <v>180</v>
      </c>
      <c r="B36" s="119"/>
      <c r="C36" s="6" t="s">
        <v>180</v>
      </c>
      <c r="D36" s="30">
        <v>105.67948442125596</v>
      </c>
      <c r="E36" s="30">
        <v>44.87576104344766</v>
      </c>
      <c r="F36" s="30">
        <v>94.89805198641389</v>
      </c>
      <c r="G36" s="30">
        <v>52.481526107130314</v>
      </c>
      <c r="H36" s="31">
        <v>27.26195903305172</v>
      </c>
      <c r="I36" s="119"/>
      <c r="J36" s="6" t="s">
        <v>180</v>
      </c>
      <c r="K36" s="30" t="s">
        <v>247</v>
      </c>
      <c r="L36" s="30">
        <v>1.3511541989072595</v>
      </c>
      <c r="M36" s="30">
        <v>15.302656015348997</v>
      </c>
      <c r="N36" s="30">
        <v>6.310226834293238</v>
      </c>
      <c r="O36" s="31">
        <v>10.544789038878125</v>
      </c>
      <c r="P36" s="119"/>
      <c r="Q36" s="6" t="s">
        <v>180</v>
      </c>
      <c r="R36" s="30" t="s">
        <v>247</v>
      </c>
      <c r="S36" s="30">
        <v>1.0263772901988757</v>
      </c>
      <c r="T36" s="30">
        <v>2.386655130469555</v>
      </c>
      <c r="U36" s="30">
        <v>5.457299010400079</v>
      </c>
      <c r="V36" s="31">
        <v>0.6242337804759811</v>
      </c>
      <c r="W36" s="119"/>
      <c r="X36" s="6" t="s">
        <v>180</v>
      </c>
      <c r="Y36" s="30" t="s">
        <v>247</v>
      </c>
      <c r="Z36" s="30">
        <v>0</v>
      </c>
      <c r="AA36" s="30">
        <v>0.048550439786801236</v>
      </c>
      <c r="AB36" s="30">
        <v>0.6948882328845346</v>
      </c>
      <c r="AC36" s="31">
        <v>0.021164918549089657</v>
      </c>
      <c r="AD36" s="119"/>
      <c r="AE36" s="6" t="s">
        <v>180</v>
      </c>
      <c r="AF36" s="30" t="s">
        <v>247</v>
      </c>
      <c r="AG36" s="30">
        <v>22.578856382132894</v>
      </c>
      <c r="AH36" s="30">
        <v>59.89724512071915</v>
      </c>
      <c r="AI36" s="30">
        <v>36.35468302960342</v>
      </c>
      <c r="AJ36" s="31">
        <v>10.90907535447721</v>
      </c>
      <c r="AK36" s="119"/>
      <c r="AL36" s="6" t="s">
        <v>180</v>
      </c>
      <c r="AM36" s="30">
        <v>105.67948442125596</v>
      </c>
      <c r="AN36" s="30">
        <v>59.63534193395348</v>
      </c>
      <c r="AO36" s="30">
        <v>148.1048165552835</v>
      </c>
      <c r="AP36" s="30">
        <v>68.87947627804893</v>
      </c>
      <c r="AQ36" s="31">
        <v>25.336156591055968</v>
      </c>
    </row>
    <row r="37" spans="1:43" ht="15.75">
      <c r="A37" s="75" t="s">
        <v>15</v>
      </c>
      <c r="B37" s="119"/>
      <c r="C37" s="6" t="s">
        <v>15</v>
      </c>
      <c r="D37" s="25">
        <v>34</v>
      </c>
      <c r="E37" s="25">
        <v>31</v>
      </c>
      <c r="F37" s="25">
        <v>24</v>
      </c>
      <c r="G37" s="25">
        <v>25</v>
      </c>
      <c r="H37" s="26">
        <v>17</v>
      </c>
      <c r="I37" s="119"/>
      <c r="J37" s="6" t="s">
        <v>15</v>
      </c>
      <c r="K37" s="25" t="s">
        <v>247</v>
      </c>
      <c r="L37" s="25">
        <v>6</v>
      </c>
      <c r="M37" s="25">
        <v>7</v>
      </c>
      <c r="N37" s="25">
        <v>5</v>
      </c>
      <c r="O37" s="26">
        <v>5</v>
      </c>
      <c r="P37" s="119"/>
      <c r="Q37" s="6" t="s">
        <v>15</v>
      </c>
      <c r="R37" s="25" t="s">
        <v>247</v>
      </c>
      <c r="S37" s="25">
        <v>1</v>
      </c>
      <c r="T37" s="25">
        <v>2</v>
      </c>
      <c r="U37" s="25">
        <v>2</v>
      </c>
      <c r="V37" s="26">
        <v>2</v>
      </c>
      <c r="W37" s="119"/>
      <c r="X37" s="6" t="s">
        <v>15</v>
      </c>
      <c r="Y37" s="25" t="s">
        <v>247</v>
      </c>
      <c r="Z37" s="25">
        <v>1</v>
      </c>
      <c r="AA37" s="25">
        <v>1</v>
      </c>
      <c r="AB37" s="25">
        <v>1</v>
      </c>
      <c r="AC37" s="26">
        <v>1</v>
      </c>
      <c r="AD37" s="119"/>
      <c r="AE37" s="6" t="s">
        <v>15</v>
      </c>
      <c r="AF37" s="25" t="s">
        <v>247</v>
      </c>
      <c r="AG37" s="25">
        <v>19</v>
      </c>
      <c r="AH37" s="25">
        <v>19</v>
      </c>
      <c r="AI37" s="25">
        <v>14</v>
      </c>
      <c r="AJ37" s="26">
        <v>12</v>
      </c>
      <c r="AK37" s="119"/>
      <c r="AL37" s="6" t="s">
        <v>15</v>
      </c>
      <c r="AM37" s="25">
        <v>34</v>
      </c>
      <c r="AN37" s="25">
        <v>38</v>
      </c>
      <c r="AO37" s="25">
        <v>38</v>
      </c>
      <c r="AP37" s="25">
        <v>33</v>
      </c>
      <c r="AQ37" s="26">
        <v>27</v>
      </c>
    </row>
    <row r="38" spans="1:43" ht="18.75">
      <c r="A38" s="75" t="s">
        <v>37</v>
      </c>
      <c r="B38" s="119"/>
      <c r="C38" s="6" t="s">
        <v>37</v>
      </c>
      <c r="D38" s="30">
        <v>2.8225707091320346E-09</v>
      </c>
      <c r="E38" s="30">
        <v>0.051133065429557346</v>
      </c>
      <c r="F38" s="30">
        <v>2.196254134627112E-10</v>
      </c>
      <c r="G38" s="30">
        <v>0.0010413657353000219</v>
      </c>
      <c r="H38" s="31">
        <v>0.05433610391030255</v>
      </c>
      <c r="I38" s="119"/>
      <c r="J38" s="6" t="s">
        <v>37</v>
      </c>
      <c r="K38" s="30" t="s">
        <v>247</v>
      </c>
      <c r="L38" s="30">
        <v>0.9687622246406431</v>
      </c>
      <c r="M38" s="30">
        <v>0.03230968200638421</v>
      </c>
      <c r="N38" s="30">
        <v>0.2771919448697043</v>
      </c>
      <c r="O38" s="31">
        <v>0.06119098839698099</v>
      </c>
      <c r="P38" s="119"/>
      <c r="Q38" s="6" t="s">
        <v>37</v>
      </c>
      <c r="R38" s="30" t="s">
        <v>247</v>
      </c>
      <c r="S38" s="30">
        <v>0.3110110593976497</v>
      </c>
      <c r="T38" s="30">
        <v>0.3032106303720254</v>
      </c>
      <c r="U38" s="30">
        <v>0.06530742748111476</v>
      </c>
      <c r="V38" s="31">
        <v>0.7318959717337302</v>
      </c>
      <c r="W38" s="119"/>
      <c r="X38" s="6" t="s">
        <v>37</v>
      </c>
      <c r="Y38" s="30" t="s">
        <v>247</v>
      </c>
      <c r="Z38" s="30">
        <v>1</v>
      </c>
      <c r="AA38" s="30">
        <v>0.8256050903114724</v>
      </c>
      <c r="AB38" s="30">
        <v>0.40450667147925556</v>
      </c>
      <c r="AC38" s="31">
        <v>0.8843305809135713</v>
      </c>
      <c r="AD38" s="119"/>
      <c r="AE38" s="6" t="s">
        <v>37</v>
      </c>
      <c r="AF38" s="30" t="s">
        <v>247</v>
      </c>
      <c r="AG38" s="30">
        <v>0.2564009800801398</v>
      </c>
      <c r="AH38" s="30">
        <v>4.017354093071942E-06</v>
      </c>
      <c r="AI38" s="30">
        <v>0.0009231216788682892</v>
      </c>
      <c r="AJ38" s="31">
        <v>0.5367266375729085</v>
      </c>
      <c r="AK38" s="119"/>
      <c r="AL38" s="6" t="s">
        <v>37</v>
      </c>
      <c r="AM38" s="30">
        <v>2.8225707091320346E-09</v>
      </c>
      <c r="AN38" s="30">
        <v>0.014003596859503432</v>
      </c>
      <c r="AO38" s="30">
        <v>6.358929269908985E-15</v>
      </c>
      <c r="AP38" s="30">
        <v>0.00024899122180065174</v>
      </c>
      <c r="AQ38" s="31">
        <v>0.5556294199499021</v>
      </c>
    </row>
    <row r="39" spans="1:43" ht="15.75">
      <c r="A39" s="75"/>
      <c r="B39" s="119"/>
      <c r="C39" s="6"/>
      <c r="D39" s="30"/>
      <c r="E39" s="30"/>
      <c r="F39" s="30"/>
      <c r="G39" s="30"/>
      <c r="H39" s="31"/>
      <c r="I39" s="119"/>
      <c r="J39" s="6"/>
      <c r="K39" s="30"/>
      <c r="L39" s="30"/>
      <c r="M39" s="30"/>
      <c r="N39" s="30"/>
      <c r="O39" s="31"/>
      <c r="P39" s="119"/>
      <c r="Q39" s="6"/>
      <c r="R39" s="30"/>
      <c r="S39" s="30"/>
      <c r="T39" s="30"/>
      <c r="U39" s="30"/>
      <c r="V39" s="31"/>
      <c r="W39" s="119"/>
      <c r="X39" s="6"/>
      <c r="Y39" s="30"/>
      <c r="Z39" s="30"/>
      <c r="AA39" s="30"/>
      <c r="AB39" s="30"/>
      <c r="AC39" s="31"/>
      <c r="AD39" s="119"/>
      <c r="AE39" s="6"/>
      <c r="AF39" s="30"/>
      <c r="AG39" s="30"/>
      <c r="AH39" s="30"/>
      <c r="AI39" s="30"/>
      <c r="AJ39" s="31"/>
      <c r="AK39" s="119"/>
      <c r="AL39" s="6"/>
      <c r="AM39" s="30"/>
      <c r="AN39" s="30"/>
      <c r="AO39" s="30"/>
      <c r="AP39" s="30"/>
      <c r="AQ39" s="31"/>
    </row>
    <row r="40" spans="1:43" ht="15.75">
      <c r="A40" s="75" t="s">
        <v>176</v>
      </c>
      <c r="B40" s="119"/>
      <c r="C40" s="6" t="s">
        <v>176</v>
      </c>
      <c r="D40" s="34">
        <v>175.14648421112238</v>
      </c>
      <c r="E40" s="34">
        <v>78.56673907001237</v>
      </c>
      <c r="F40" s="34">
        <v>100.94048161898667</v>
      </c>
      <c r="G40" s="34">
        <v>73.99809789771363</v>
      </c>
      <c r="H40" s="35">
        <v>44.183149000046186</v>
      </c>
      <c r="I40" s="119"/>
      <c r="J40" s="6" t="s">
        <v>176</v>
      </c>
      <c r="K40" s="34" t="s">
        <v>247</v>
      </c>
      <c r="L40" s="34">
        <v>41.747685674528704</v>
      </c>
      <c r="M40" s="34">
        <v>50.44570451052345</v>
      </c>
      <c r="N40" s="34">
        <v>36.23015853181941</v>
      </c>
      <c r="O40" s="35">
        <v>46.83036454846737</v>
      </c>
      <c r="P40" s="119"/>
      <c r="Q40" s="6" t="s">
        <v>176</v>
      </c>
      <c r="R40" s="34" t="s">
        <v>247</v>
      </c>
      <c r="S40" s="34">
        <v>33.808893614043114</v>
      </c>
      <c r="T40" s="34">
        <v>43.66533655585952</v>
      </c>
      <c r="U40" s="34">
        <v>38.83989132276484</v>
      </c>
      <c r="V40" s="35">
        <v>26.488194174107495</v>
      </c>
      <c r="W40" s="119"/>
      <c r="X40" s="6" t="s">
        <v>176</v>
      </c>
      <c r="Y40" s="34" t="s">
        <v>247</v>
      </c>
      <c r="Z40" s="34">
        <v>6.867671018989102</v>
      </c>
      <c r="AA40" s="34">
        <v>13.786865064319604</v>
      </c>
      <c r="AB40" s="34">
        <v>20.462966598886084</v>
      </c>
      <c r="AC40" s="35">
        <v>19.19060782377548</v>
      </c>
      <c r="AD40" s="119"/>
      <c r="AE40" s="6" t="s">
        <v>176</v>
      </c>
      <c r="AF40" s="34" t="s">
        <v>247</v>
      </c>
      <c r="AG40" s="34">
        <v>63.961410163667544</v>
      </c>
      <c r="AH40" s="34">
        <v>96.9094373358276</v>
      </c>
      <c r="AI40" s="34">
        <v>48.66004677411548</v>
      </c>
      <c r="AJ40" s="35">
        <v>63.227134806560535</v>
      </c>
      <c r="AK40" s="119"/>
      <c r="AL40" s="6" t="s">
        <v>176</v>
      </c>
      <c r="AM40" s="34">
        <v>175.14648421112238</v>
      </c>
      <c r="AN40" s="34">
        <v>88.55842468775856</v>
      </c>
      <c r="AO40" s="34">
        <v>148.04607411564754</v>
      </c>
      <c r="AP40" s="34">
        <v>80.72337882080691</v>
      </c>
      <c r="AQ40" s="35">
        <v>63.83507665803208</v>
      </c>
    </row>
    <row r="41" spans="1:43" ht="15.75">
      <c r="A41" s="75" t="s">
        <v>15</v>
      </c>
      <c r="B41" s="119"/>
      <c r="C41" s="6" t="s">
        <v>15</v>
      </c>
      <c r="D41" s="25">
        <v>39</v>
      </c>
      <c r="E41" s="25">
        <v>42</v>
      </c>
      <c r="F41" s="25">
        <v>42</v>
      </c>
      <c r="G41" s="25">
        <v>42</v>
      </c>
      <c r="H41" s="26">
        <v>42</v>
      </c>
      <c r="I41" s="119"/>
      <c r="J41" s="6" t="s">
        <v>15</v>
      </c>
      <c r="K41" s="25" t="s">
        <v>247</v>
      </c>
      <c r="L41" s="25">
        <v>42</v>
      </c>
      <c r="M41" s="25">
        <v>42</v>
      </c>
      <c r="N41" s="25">
        <v>42</v>
      </c>
      <c r="O41" s="26">
        <v>42</v>
      </c>
      <c r="P41" s="119"/>
      <c r="Q41" s="6" t="s">
        <v>15</v>
      </c>
      <c r="R41" s="25" t="s">
        <v>247</v>
      </c>
      <c r="S41" s="25">
        <v>42</v>
      </c>
      <c r="T41" s="25">
        <v>42</v>
      </c>
      <c r="U41" s="25">
        <v>41</v>
      </c>
      <c r="V41" s="26">
        <v>42</v>
      </c>
      <c r="W41" s="119"/>
      <c r="X41" s="6" t="s">
        <v>15</v>
      </c>
      <c r="Y41" s="25" t="s">
        <v>247</v>
      </c>
      <c r="Z41" s="25">
        <v>39</v>
      </c>
      <c r="AA41" s="25">
        <v>41</v>
      </c>
      <c r="AB41" s="25">
        <v>42</v>
      </c>
      <c r="AC41" s="26">
        <v>41</v>
      </c>
      <c r="AD41" s="119"/>
      <c r="AE41" s="6" t="s">
        <v>15</v>
      </c>
      <c r="AF41" s="25" t="s">
        <v>247</v>
      </c>
      <c r="AG41" s="25">
        <v>42</v>
      </c>
      <c r="AH41" s="25">
        <v>42</v>
      </c>
      <c r="AI41" s="25">
        <v>42</v>
      </c>
      <c r="AJ41" s="26">
        <v>42</v>
      </c>
      <c r="AK41" s="119"/>
      <c r="AL41" s="6" t="s">
        <v>15</v>
      </c>
      <c r="AM41" s="25">
        <v>39</v>
      </c>
      <c r="AN41" s="25">
        <v>42</v>
      </c>
      <c r="AO41" s="25">
        <v>42</v>
      </c>
      <c r="AP41" s="25">
        <v>43</v>
      </c>
      <c r="AQ41" s="26">
        <v>42</v>
      </c>
    </row>
    <row r="42" spans="1:43" ht="18.75">
      <c r="A42" s="75" t="s">
        <v>38</v>
      </c>
      <c r="B42" s="119"/>
      <c r="C42" s="6" t="s">
        <v>38</v>
      </c>
      <c r="D42" s="30">
        <v>3.629723606650386E-19</v>
      </c>
      <c r="E42" s="30">
        <v>0.0005335758852273296</v>
      </c>
      <c r="F42" s="30">
        <v>9.254982053855975E-07</v>
      </c>
      <c r="G42" s="30">
        <v>0.001670692807094793</v>
      </c>
      <c r="H42" s="31">
        <v>0.37953320984641403</v>
      </c>
      <c r="I42" s="119"/>
      <c r="J42" s="6" t="s">
        <v>38</v>
      </c>
      <c r="K42" s="30" t="s">
        <v>247</v>
      </c>
      <c r="L42" s="30">
        <v>0.48194525116159975</v>
      </c>
      <c r="M42" s="30">
        <v>0.1741793778446873</v>
      </c>
      <c r="N42" s="30">
        <v>0.7214786602378213</v>
      </c>
      <c r="O42" s="31">
        <v>0.2808770710182484</v>
      </c>
      <c r="P42" s="119"/>
      <c r="Q42" s="6" t="s">
        <v>38</v>
      </c>
      <c r="R42" s="30" t="s">
        <v>247</v>
      </c>
      <c r="S42" s="30">
        <v>0.8120327997447706</v>
      </c>
      <c r="T42" s="30">
        <v>0.40054363682204996</v>
      </c>
      <c r="U42" s="30">
        <v>0.567036698040415</v>
      </c>
      <c r="V42" s="31">
        <v>0.9703876534907012</v>
      </c>
      <c r="W42" s="119"/>
      <c r="X42" s="6" t="s">
        <v>38</v>
      </c>
      <c r="Y42" s="30" t="s">
        <v>247</v>
      </c>
      <c r="Z42" s="30">
        <v>0.9999999979943875</v>
      </c>
      <c r="AA42" s="30">
        <v>0.9999794186615307</v>
      </c>
      <c r="AB42" s="30">
        <v>0.997926591035638</v>
      </c>
      <c r="AC42" s="31">
        <v>0.9985327526636433</v>
      </c>
      <c r="AD42" s="119"/>
      <c r="AE42" s="6" t="s">
        <v>38</v>
      </c>
      <c r="AF42" s="30" t="s">
        <v>247</v>
      </c>
      <c r="AG42" s="30">
        <v>0.016068256574700804</v>
      </c>
      <c r="AH42" s="30">
        <v>3.152099921642635E-06</v>
      </c>
      <c r="AI42" s="30">
        <v>0.22262071451075877</v>
      </c>
      <c r="AJ42" s="31">
        <v>0.018683012116769846</v>
      </c>
      <c r="AK42" s="119"/>
      <c r="AL42" s="6" t="s">
        <v>38</v>
      </c>
      <c r="AM42" s="30">
        <v>3.629723606650386E-19</v>
      </c>
      <c r="AN42" s="30">
        <v>3.596041621300927E-05</v>
      </c>
      <c r="AO42" s="30">
        <v>9.713522178286615E-14</v>
      </c>
      <c r="AP42" s="30">
        <v>0.00043455833914485633</v>
      </c>
      <c r="AQ42" s="31">
        <v>0.0164930950445947</v>
      </c>
    </row>
    <row r="43" spans="1:43" ht="15.75">
      <c r="A43" s="71"/>
      <c r="B43" s="119"/>
      <c r="C43" s="14"/>
      <c r="D43" s="36"/>
      <c r="E43" s="36"/>
      <c r="F43" s="36"/>
      <c r="G43" s="36"/>
      <c r="H43" s="37"/>
      <c r="I43" s="119"/>
      <c r="J43" s="14"/>
      <c r="K43" s="36"/>
      <c r="L43" s="36"/>
      <c r="M43" s="36"/>
      <c r="N43" s="36"/>
      <c r="O43" s="37"/>
      <c r="P43" s="119"/>
      <c r="Q43" s="14"/>
      <c r="R43" s="36"/>
      <c r="S43" s="36"/>
      <c r="T43" s="36"/>
      <c r="U43" s="36"/>
      <c r="V43" s="37"/>
      <c r="W43" s="119"/>
      <c r="X43" s="14"/>
      <c r="Y43" s="36"/>
      <c r="Z43" s="36"/>
      <c r="AA43" s="36"/>
      <c r="AB43" s="36"/>
      <c r="AC43" s="37"/>
      <c r="AD43" s="119"/>
      <c r="AE43" s="14"/>
      <c r="AF43" s="36"/>
      <c r="AG43" s="36"/>
      <c r="AH43" s="36"/>
      <c r="AI43" s="36"/>
      <c r="AJ43" s="37"/>
      <c r="AK43" s="119"/>
      <c r="AL43" s="14"/>
      <c r="AM43" s="36"/>
      <c r="AN43" s="36"/>
      <c r="AO43" s="36"/>
      <c r="AP43" s="36"/>
      <c r="AQ43" s="37"/>
    </row>
    <row r="44" spans="1:43" ht="15.75">
      <c r="A44" s="75" t="s">
        <v>16</v>
      </c>
      <c r="B44" s="119"/>
      <c r="C44" s="6" t="s">
        <v>16</v>
      </c>
      <c r="D44" s="30" t="s">
        <v>397</v>
      </c>
      <c r="E44" s="30" t="s">
        <v>398</v>
      </c>
      <c r="F44" s="30" t="s">
        <v>399</v>
      </c>
      <c r="G44" s="30" t="s">
        <v>400</v>
      </c>
      <c r="H44" s="31" t="s">
        <v>401</v>
      </c>
      <c r="I44" s="119"/>
      <c r="J44" s="6" t="s">
        <v>16</v>
      </c>
      <c r="K44" s="30" t="s">
        <v>247</v>
      </c>
      <c r="L44" s="30" t="s">
        <v>406</v>
      </c>
      <c r="M44" s="30" t="s">
        <v>407</v>
      </c>
      <c r="N44" s="30" t="s">
        <v>408</v>
      </c>
      <c r="O44" s="31" t="s">
        <v>409</v>
      </c>
      <c r="P44" s="119"/>
      <c r="Q44" s="6" t="s">
        <v>16</v>
      </c>
      <c r="R44" s="30" t="s">
        <v>247</v>
      </c>
      <c r="S44" s="30" t="s">
        <v>412</v>
      </c>
      <c r="T44" s="30" t="s">
        <v>380</v>
      </c>
      <c r="U44" s="30" t="s">
        <v>380</v>
      </c>
      <c r="V44" s="31" t="s">
        <v>380</v>
      </c>
      <c r="W44" s="119"/>
      <c r="X44" s="6" t="s">
        <v>16</v>
      </c>
      <c r="Y44" s="30" t="s">
        <v>247</v>
      </c>
      <c r="Z44" s="30" t="s">
        <v>412</v>
      </c>
      <c r="AA44" s="30" t="s">
        <v>413</v>
      </c>
      <c r="AB44" s="30" t="s">
        <v>412</v>
      </c>
      <c r="AC44" s="31" t="s">
        <v>412</v>
      </c>
      <c r="AD44" s="119"/>
      <c r="AE44" s="6" t="s">
        <v>16</v>
      </c>
      <c r="AF44" s="30" t="s">
        <v>247</v>
      </c>
      <c r="AG44" s="30" t="s">
        <v>414</v>
      </c>
      <c r="AH44" s="30" t="s">
        <v>415</v>
      </c>
      <c r="AI44" s="30" t="s">
        <v>416</v>
      </c>
      <c r="AJ44" s="31" t="s">
        <v>417</v>
      </c>
      <c r="AK44" s="119"/>
      <c r="AL44" s="6" t="s">
        <v>16</v>
      </c>
      <c r="AM44" s="30" t="s">
        <v>397</v>
      </c>
      <c r="AN44" s="30" t="s">
        <v>421</v>
      </c>
      <c r="AO44" s="30" t="s">
        <v>422</v>
      </c>
      <c r="AP44" s="30" t="s">
        <v>423</v>
      </c>
      <c r="AQ44" s="31" t="s">
        <v>424</v>
      </c>
    </row>
    <row r="45" spans="1:43" ht="15.75">
      <c r="A45" s="75" t="s">
        <v>39</v>
      </c>
      <c r="B45" s="119"/>
      <c r="C45" s="6" t="s">
        <v>39</v>
      </c>
      <c r="D45" s="30">
        <v>0.00019512558355927467</v>
      </c>
      <c r="E45" s="30">
        <v>0.28104151505976915</v>
      </c>
      <c r="F45" s="30">
        <v>0.8388197422027588</v>
      </c>
      <c r="G45" s="30">
        <v>0.043285250663757324</v>
      </c>
      <c r="H45" s="31">
        <v>0.049041748046875</v>
      </c>
      <c r="I45" s="119"/>
      <c r="J45" s="6" t="s">
        <v>39</v>
      </c>
      <c r="K45" s="30" t="s">
        <v>247</v>
      </c>
      <c r="L45" s="30">
        <v>0.6875</v>
      </c>
      <c r="M45" s="30">
        <v>0.453125</v>
      </c>
      <c r="N45" s="30">
        <v>1</v>
      </c>
      <c r="O45" s="31">
        <v>1</v>
      </c>
      <c r="P45" s="119"/>
      <c r="Q45" s="6" t="s">
        <v>39</v>
      </c>
      <c r="R45" s="30" t="s">
        <v>247</v>
      </c>
      <c r="S45" s="30">
        <v>1</v>
      </c>
      <c r="T45" s="30">
        <v>1</v>
      </c>
      <c r="U45" s="30">
        <v>1</v>
      </c>
      <c r="V45" s="31">
        <v>1</v>
      </c>
      <c r="W45" s="119"/>
      <c r="X45" s="6" t="s">
        <v>39</v>
      </c>
      <c r="Y45" s="30" t="s">
        <v>247</v>
      </c>
      <c r="Z45" s="30">
        <v>1</v>
      </c>
      <c r="AA45" s="30">
        <v>1</v>
      </c>
      <c r="AB45" s="30">
        <v>1</v>
      </c>
      <c r="AC45" s="31">
        <v>1</v>
      </c>
      <c r="AD45" s="119"/>
      <c r="AE45" s="6" t="s">
        <v>39</v>
      </c>
      <c r="AF45" s="30" t="s">
        <v>247</v>
      </c>
      <c r="AG45" s="30">
        <v>0.004425048828125</v>
      </c>
      <c r="AH45" s="30">
        <v>0.359283447265625</v>
      </c>
      <c r="AI45" s="30">
        <v>0.79052734375</v>
      </c>
      <c r="AJ45" s="31">
        <v>1</v>
      </c>
      <c r="AK45" s="119"/>
      <c r="AL45" s="6" t="s">
        <v>39</v>
      </c>
      <c r="AM45" s="30">
        <v>0.00019512558355927467</v>
      </c>
      <c r="AN45" s="30">
        <v>0.013852965261321515</v>
      </c>
      <c r="AO45" s="30">
        <v>0.14330665429588407</v>
      </c>
      <c r="AP45" s="30">
        <v>0.013530986849218607</v>
      </c>
      <c r="AQ45" s="31">
        <v>0.005924612283706665</v>
      </c>
    </row>
    <row r="46" spans="1:43" ht="15.75">
      <c r="A46" s="75"/>
      <c r="B46" s="119"/>
      <c r="C46" s="6"/>
      <c r="D46" s="30"/>
      <c r="E46" s="30"/>
      <c r="F46" s="30"/>
      <c r="G46" s="30"/>
      <c r="H46" s="31"/>
      <c r="I46" s="119"/>
      <c r="J46" s="6"/>
      <c r="K46" s="30"/>
      <c r="L46" s="30"/>
      <c r="M46" s="30"/>
      <c r="N46" s="30"/>
      <c r="O46" s="31"/>
      <c r="P46" s="119"/>
      <c r="Q46" s="6"/>
      <c r="R46" s="30"/>
      <c r="S46" s="30"/>
      <c r="T46" s="30"/>
      <c r="U46" s="30"/>
      <c r="V46" s="31"/>
      <c r="W46" s="119"/>
      <c r="X46" s="6"/>
      <c r="Y46" s="30"/>
      <c r="Z46" s="30"/>
      <c r="AA46" s="30"/>
      <c r="AB46" s="30"/>
      <c r="AC46" s="31"/>
      <c r="AD46" s="119"/>
      <c r="AE46" s="6"/>
      <c r="AF46" s="30"/>
      <c r="AG46" s="30"/>
      <c r="AH46" s="30"/>
      <c r="AI46" s="30"/>
      <c r="AJ46" s="31"/>
      <c r="AK46" s="119"/>
      <c r="AL46" s="6"/>
      <c r="AM46" s="30"/>
      <c r="AN46" s="30"/>
      <c r="AO46" s="30"/>
      <c r="AP46" s="30"/>
      <c r="AQ46" s="31"/>
    </row>
    <row r="47" spans="1:43" ht="15.75">
      <c r="A47" s="72" t="s">
        <v>179</v>
      </c>
      <c r="B47" s="119"/>
      <c r="C47" s="17" t="s">
        <v>179</v>
      </c>
      <c r="D47" s="25">
        <v>8</v>
      </c>
      <c r="E47" s="25">
        <v>15</v>
      </c>
      <c r="F47" s="25">
        <v>9</v>
      </c>
      <c r="G47" s="25">
        <v>11</v>
      </c>
      <c r="H47" s="26">
        <v>7</v>
      </c>
      <c r="I47" s="119"/>
      <c r="J47" s="17" t="s">
        <v>179</v>
      </c>
      <c r="K47" s="25" t="s">
        <v>247</v>
      </c>
      <c r="L47" s="25">
        <v>4</v>
      </c>
      <c r="M47" s="25">
        <v>3</v>
      </c>
      <c r="N47" s="25">
        <v>3</v>
      </c>
      <c r="O47" s="26">
        <v>4</v>
      </c>
      <c r="P47" s="119"/>
      <c r="Q47" s="17" t="s">
        <v>179</v>
      </c>
      <c r="R47" s="25" t="s">
        <v>247</v>
      </c>
      <c r="S47" s="25">
        <v>1</v>
      </c>
      <c r="T47" s="25">
        <v>2</v>
      </c>
      <c r="U47" s="25">
        <v>2</v>
      </c>
      <c r="V47" s="26">
        <v>2</v>
      </c>
      <c r="W47" s="119"/>
      <c r="X47" s="17" t="s">
        <v>179</v>
      </c>
      <c r="Y47" s="25" t="s">
        <v>247</v>
      </c>
      <c r="Z47" s="25">
        <v>1</v>
      </c>
      <c r="AA47" s="25">
        <v>1</v>
      </c>
      <c r="AB47" s="25">
        <v>1</v>
      </c>
      <c r="AC47" s="26">
        <v>1</v>
      </c>
      <c r="AD47" s="119"/>
      <c r="AE47" s="17" t="s">
        <v>179</v>
      </c>
      <c r="AF47" s="25" t="s">
        <v>247</v>
      </c>
      <c r="AG47" s="25">
        <v>5</v>
      </c>
      <c r="AH47" s="25">
        <v>11</v>
      </c>
      <c r="AI47" s="25">
        <v>3</v>
      </c>
      <c r="AJ47" s="26">
        <v>3</v>
      </c>
      <c r="AK47" s="119"/>
      <c r="AL47" s="17" t="s">
        <v>179</v>
      </c>
      <c r="AM47" s="25">
        <v>8</v>
      </c>
      <c r="AN47" s="25">
        <v>17</v>
      </c>
      <c r="AO47" s="25">
        <v>7</v>
      </c>
      <c r="AP47" s="25">
        <v>8</v>
      </c>
      <c r="AQ47" s="26">
        <v>11</v>
      </c>
    </row>
    <row r="48" spans="1:43" ht="15.75">
      <c r="A48" s="72" t="s">
        <v>177</v>
      </c>
      <c r="B48" s="119"/>
      <c r="C48" s="17" t="s">
        <v>177</v>
      </c>
      <c r="D48" s="30">
        <v>0.07480756990833547</v>
      </c>
      <c r="E48" s="30">
        <v>0.4664667666166916</v>
      </c>
      <c r="F48" s="30">
        <v>0.07356306366940368</v>
      </c>
      <c r="G48" s="30">
        <v>0.5862284168920325</v>
      </c>
      <c r="H48" s="31">
        <v>0.6071428571428572</v>
      </c>
      <c r="I48" s="119"/>
      <c r="J48" s="17" t="s">
        <v>177</v>
      </c>
      <c r="K48" s="30" t="s">
        <v>247</v>
      </c>
      <c r="L48" s="30">
        <v>0.8</v>
      </c>
      <c r="M48" s="30">
        <v>0.3333333333333333</v>
      </c>
      <c r="N48" s="30">
        <v>0.5</v>
      </c>
      <c r="O48" s="31">
        <v>0.9</v>
      </c>
      <c r="P48" s="119"/>
      <c r="Q48" s="17" t="s">
        <v>177</v>
      </c>
      <c r="R48" s="30" t="s">
        <v>247</v>
      </c>
      <c r="S48" s="30">
        <v>1</v>
      </c>
      <c r="T48" s="30">
        <v>1</v>
      </c>
      <c r="U48" s="30">
        <v>1</v>
      </c>
      <c r="V48" s="31">
        <v>1</v>
      </c>
      <c r="W48" s="119"/>
      <c r="X48" s="17" t="s">
        <v>177</v>
      </c>
      <c r="Y48" s="30" t="s">
        <v>247</v>
      </c>
      <c r="Z48" s="30">
        <v>1</v>
      </c>
      <c r="AA48" s="30">
        <v>1</v>
      </c>
      <c r="AB48" s="30">
        <v>1</v>
      </c>
      <c r="AC48" s="31">
        <v>1</v>
      </c>
      <c r="AD48" s="119"/>
      <c r="AE48" s="17" t="s">
        <v>177</v>
      </c>
      <c r="AF48" s="30" t="s">
        <v>247</v>
      </c>
      <c r="AG48" s="30">
        <v>0.3137254901960784</v>
      </c>
      <c r="AH48" s="30">
        <v>0.8009049773755657</v>
      </c>
      <c r="AI48" s="30">
        <v>0.004662004662004662</v>
      </c>
      <c r="AJ48" s="31">
        <v>0.012987012987012986</v>
      </c>
      <c r="AK48" s="119"/>
      <c r="AL48" s="17" t="s">
        <v>177</v>
      </c>
      <c r="AM48" s="30">
        <v>0.07480756990833547</v>
      </c>
      <c r="AN48" s="30">
        <v>0.6394026900962713</v>
      </c>
      <c r="AO48" s="30">
        <v>2.644206727174731E-05</v>
      </c>
      <c r="AP48" s="30">
        <v>0.007243090613502182</v>
      </c>
      <c r="AQ48" s="31">
        <v>0.7643052599574339</v>
      </c>
    </row>
    <row r="49" spans="1:43" ht="15.75">
      <c r="A49" s="72"/>
      <c r="B49" s="119"/>
      <c r="C49" s="17"/>
      <c r="D49" s="30"/>
      <c r="E49" s="30"/>
      <c r="F49" s="30"/>
      <c r="G49" s="30"/>
      <c r="H49" s="31"/>
      <c r="I49" s="119"/>
      <c r="J49" s="17"/>
      <c r="K49" s="30"/>
      <c r="L49" s="30"/>
      <c r="M49" s="30"/>
      <c r="N49" s="30"/>
      <c r="O49" s="31"/>
      <c r="P49" s="119"/>
      <c r="Q49" s="17"/>
      <c r="R49" s="30"/>
      <c r="S49" s="30"/>
      <c r="T49" s="30"/>
      <c r="U49" s="30"/>
      <c r="V49" s="31"/>
      <c r="W49" s="119"/>
      <c r="X49" s="17"/>
      <c r="Y49" s="30"/>
      <c r="Z49" s="30"/>
      <c r="AA49" s="30"/>
      <c r="AB49" s="30"/>
      <c r="AC49" s="31"/>
      <c r="AD49" s="119"/>
      <c r="AE49" s="17"/>
      <c r="AF49" s="30"/>
      <c r="AG49" s="30"/>
      <c r="AH49" s="30"/>
      <c r="AI49" s="30"/>
      <c r="AJ49" s="31"/>
      <c r="AK49" s="119"/>
      <c r="AL49" s="17"/>
      <c r="AM49" s="30"/>
      <c r="AN49" s="30"/>
      <c r="AO49" s="30"/>
      <c r="AP49" s="30"/>
      <c r="AQ49" s="31"/>
    </row>
    <row r="50" spans="1:43" ht="15.75">
      <c r="A50" s="72" t="s">
        <v>178</v>
      </c>
      <c r="B50" s="119"/>
      <c r="C50" s="17" t="s">
        <v>178</v>
      </c>
      <c r="D50" s="30">
        <v>6.86376541492173E-07</v>
      </c>
      <c r="E50" s="30">
        <v>0.0006944581906583869</v>
      </c>
      <c r="F50" s="30">
        <v>0.009939452112017966</v>
      </c>
      <c r="G50" s="30">
        <v>0.3779804484303444</v>
      </c>
      <c r="H50" s="31">
        <v>0.9139201853572767</v>
      </c>
      <c r="I50" s="119"/>
      <c r="J50" s="17" t="s">
        <v>178</v>
      </c>
      <c r="K50" s="30" t="s">
        <v>247</v>
      </c>
      <c r="L50" s="30">
        <v>0.9615344506465133</v>
      </c>
      <c r="M50" s="30">
        <v>0.9193326638116548</v>
      </c>
      <c r="N50" s="30">
        <v>0.9755210275514863</v>
      </c>
      <c r="O50" s="31">
        <v>0.9997406862214447</v>
      </c>
      <c r="P50" s="119"/>
      <c r="Q50" s="17" t="s">
        <v>178</v>
      </c>
      <c r="R50" s="30" t="s">
        <v>247</v>
      </c>
      <c r="S50" s="30">
        <v>0.6124830283693379</v>
      </c>
      <c r="T50" s="30">
        <v>0.8742654391555333</v>
      </c>
      <c r="U50" s="30">
        <v>0.06188643564763985</v>
      </c>
      <c r="V50" s="31">
        <v>0.7782087828431612</v>
      </c>
      <c r="W50" s="119"/>
      <c r="X50" s="17" t="s">
        <v>178</v>
      </c>
      <c r="Y50" s="30" t="s">
        <v>247</v>
      </c>
      <c r="Z50" s="30">
        <v>0.9589935091640445</v>
      </c>
      <c r="AA50" s="30">
        <v>0.9139147770607087</v>
      </c>
      <c r="AB50" s="30">
        <v>0.9994518451052209</v>
      </c>
      <c r="AC50" s="31">
        <v>0.8907470332182608</v>
      </c>
      <c r="AD50" s="119"/>
      <c r="AE50" s="17" t="s">
        <v>178</v>
      </c>
      <c r="AF50" s="30" t="s">
        <v>247</v>
      </c>
      <c r="AG50" s="30">
        <v>0.8523540155006176</v>
      </c>
      <c r="AH50" s="30">
        <v>0.15540482062700556</v>
      </c>
      <c r="AI50" s="30">
        <v>0.4820578773077655</v>
      </c>
      <c r="AJ50" s="31">
        <v>0.326063562981066</v>
      </c>
      <c r="AK50" s="119"/>
      <c r="AL50" s="17" t="s">
        <v>178</v>
      </c>
      <c r="AM50" s="30">
        <v>6.86376541492173E-07</v>
      </c>
      <c r="AN50" s="30">
        <v>0.0015422237052116206</v>
      </c>
      <c r="AO50" s="30">
        <v>0.0006950158718601607</v>
      </c>
      <c r="AP50" s="30">
        <v>0.3513824024014295</v>
      </c>
      <c r="AQ50" s="31">
        <v>0.7097522341402107</v>
      </c>
    </row>
    <row r="51" spans="1:43" ht="16.5" thickBot="1">
      <c r="A51" s="73"/>
      <c r="B51" s="119"/>
      <c r="C51" s="22"/>
      <c r="D51" s="23"/>
      <c r="E51" s="23"/>
      <c r="F51" s="23"/>
      <c r="G51" s="23"/>
      <c r="H51" s="24"/>
      <c r="I51" s="119"/>
      <c r="J51" s="22"/>
      <c r="K51" s="23"/>
      <c r="L51" s="23"/>
      <c r="M51" s="23"/>
      <c r="N51" s="23"/>
      <c r="O51" s="24"/>
      <c r="P51" s="119"/>
      <c r="Q51" s="22"/>
      <c r="R51" s="23"/>
      <c r="S51" s="23"/>
      <c r="T51" s="23"/>
      <c r="U51" s="23"/>
      <c r="V51" s="24"/>
      <c r="W51" s="119"/>
      <c r="X51" s="22"/>
      <c r="Y51" s="23"/>
      <c r="Z51" s="23"/>
      <c r="AA51" s="23"/>
      <c r="AB51" s="23"/>
      <c r="AC51" s="24"/>
      <c r="AD51" s="119"/>
      <c r="AE51" s="22"/>
      <c r="AF51" s="23"/>
      <c r="AG51" s="23"/>
      <c r="AH51" s="23"/>
      <c r="AI51" s="23"/>
      <c r="AJ51" s="24"/>
      <c r="AK51" s="119"/>
      <c r="AL51" s="22"/>
      <c r="AM51" s="23"/>
      <c r="AN51" s="23"/>
      <c r="AO51" s="23"/>
      <c r="AP51" s="23"/>
      <c r="AQ51" s="24"/>
    </row>
    <row r="52" spans="1:43" ht="15.75">
      <c r="A52" s="71" t="s">
        <v>175</v>
      </c>
      <c r="B52" s="119"/>
      <c r="C52" s="14" t="s">
        <v>175</v>
      </c>
      <c r="D52" s="25"/>
      <c r="E52" s="25"/>
      <c r="F52" s="25"/>
      <c r="G52" s="25"/>
      <c r="H52" s="26"/>
      <c r="I52" s="119"/>
      <c r="J52" s="14" t="s">
        <v>175</v>
      </c>
      <c r="K52" s="25"/>
      <c r="L52" s="25"/>
      <c r="M52" s="25"/>
      <c r="N52" s="25"/>
      <c r="O52" s="26"/>
      <c r="P52" s="119"/>
      <c r="Q52" s="14" t="s">
        <v>175</v>
      </c>
      <c r="R52" s="25"/>
      <c r="S52" s="25"/>
      <c r="T52" s="25"/>
      <c r="U52" s="25"/>
      <c r="V52" s="26"/>
      <c r="W52" s="119"/>
      <c r="X52" s="14" t="s">
        <v>175</v>
      </c>
      <c r="Y52" s="25"/>
      <c r="Z52" s="25"/>
      <c r="AA52" s="25"/>
      <c r="AB52" s="25"/>
      <c r="AC52" s="26"/>
      <c r="AD52" s="119"/>
      <c r="AE52" s="14" t="s">
        <v>175</v>
      </c>
      <c r="AF52" s="25"/>
      <c r="AG52" s="25"/>
      <c r="AH52" s="25"/>
      <c r="AI52" s="25"/>
      <c r="AJ52" s="26"/>
      <c r="AK52" s="119"/>
      <c r="AL52" s="14" t="s">
        <v>175</v>
      </c>
      <c r="AM52" s="25"/>
      <c r="AN52" s="25"/>
      <c r="AO52" s="25"/>
      <c r="AP52" s="25"/>
      <c r="AQ52" s="26"/>
    </row>
    <row r="53" spans="1:43" ht="15.75">
      <c r="A53" s="71"/>
      <c r="B53" s="119"/>
      <c r="C53" s="14"/>
      <c r="D53" s="25"/>
      <c r="E53" s="25"/>
      <c r="F53" s="25"/>
      <c r="G53" s="25"/>
      <c r="H53" s="26"/>
      <c r="I53" s="119"/>
      <c r="J53" s="14"/>
      <c r="K53" s="25"/>
      <c r="L53" s="25"/>
      <c r="M53" s="25"/>
      <c r="N53" s="25"/>
      <c r="O53" s="26"/>
      <c r="P53" s="119"/>
      <c r="Q53" s="14"/>
      <c r="R53" s="25"/>
      <c r="S53" s="25"/>
      <c r="T53" s="25"/>
      <c r="U53" s="25"/>
      <c r="V53" s="26"/>
      <c r="W53" s="119"/>
      <c r="X53" s="14"/>
      <c r="Y53" s="25"/>
      <c r="Z53" s="25"/>
      <c r="AA53" s="25"/>
      <c r="AB53" s="25"/>
      <c r="AC53" s="26"/>
      <c r="AD53" s="119"/>
      <c r="AE53" s="14"/>
      <c r="AF53" s="25"/>
      <c r="AG53" s="25"/>
      <c r="AH53" s="25"/>
      <c r="AI53" s="25"/>
      <c r="AJ53" s="26"/>
      <c r="AK53" s="119"/>
      <c r="AL53" s="14"/>
      <c r="AM53" s="25"/>
      <c r="AN53" s="25"/>
      <c r="AO53" s="25"/>
      <c r="AP53" s="25"/>
      <c r="AQ53" s="26"/>
    </row>
    <row r="54" spans="1:43" ht="18.75">
      <c r="A54" s="75" t="s">
        <v>180</v>
      </c>
      <c r="B54" s="119"/>
      <c r="C54" s="6" t="s">
        <v>180</v>
      </c>
      <c r="D54" s="30">
        <v>102.87483745384012</v>
      </c>
      <c r="E54" s="30">
        <v>45.78242268145767</v>
      </c>
      <c r="F54" s="30">
        <v>69.39714643854104</v>
      </c>
      <c r="G54" s="30">
        <v>36.71849298165404</v>
      </c>
      <c r="H54" s="31">
        <v>15.459810119510898</v>
      </c>
      <c r="I54" s="119"/>
      <c r="J54" s="6" t="s">
        <v>180</v>
      </c>
      <c r="K54" s="30" t="s">
        <v>247</v>
      </c>
      <c r="L54" s="30">
        <v>4.314489258902025</v>
      </c>
      <c r="M54" s="30">
        <v>9.01152897246904</v>
      </c>
      <c r="N54" s="30">
        <v>2.929387009432186</v>
      </c>
      <c r="O54" s="31">
        <v>7.276437663732442</v>
      </c>
      <c r="P54" s="119"/>
      <c r="Q54" s="6" t="s">
        <v>180</v>
      </c>
      <c r="R54" s="30" t="s">
        <v>247</v>
      </c>
      <c r="S54" s="30">
        <v>0</v>
      </c>
      <c r="T54" s="30">
        <v>2.4413822961974256</v>
      </c>
      <c r="U54" s="30">
        <v>4.364476108512932</v>
      </c>
      <c r="V54" s="31">
        <v>1.0052612242602332</v>
      </c>
      <c r="W54" s="119"/>
      <c r="X54" s="6" t="s">
        <v>180</v>
      </c>
      <c r="Y54" s="30" t="s">
        <v>247</v>
      </c>
      <c r="Z54" s="30">
        <v>0</v>
      </c>
      <c r="AA54" s="30">
        <v>0</v>
      </c>
      <c r="AB54" s="30">
        <v>0</v>
      </c>
      <c r="AC54" s="31">
        <v>0</v>
      </c>
      <c r="AD54" s="119"/>
      <c r="AE54" s="6" t="s">
        <v>180</v>
      </c>
      <c r="AF54" s="30" t="s">
        <v>247</v>
      </c>
      <c r="AG54" s="30">
        <v>13.665800472534796</v>
      </c>
      <c r="AH54" s="30">
        <v>49.863293578269456</v>
      </c>
      <c r="AI54" s="30">
        <v>19.802323644233148</v>
      </c>
      <c r="AJ54" s="31">
        <v>10.633094647819384</v>
      </c>
      <c r="AK54" s="119"/>
      <c r="AL54" s="6" t="s">
        <v>180</v>
      </c>
      <c r="AM54" s="30">
        <v>102.87483745384012</v>
      </c>
      <c r="AN54" s="30">
        <v>60.59070130578683</v>
      </c>
      <c r="AO54" s="30">
        <v>97.86310415560709</v>
      </c>
      <c r="AP54" s="30">
        <v>41.52237080774644</v>
      </c>
      <c r="AQ54" s="31">
        <v>15.015899188732638</v>
      </c>
    </row>
    <row r="55" spans="1:43" ht="15.75">
      <c r="A55" s="75" t="s">
        <v>15</v>
      </c>
      <c r="B55" s="119"/>
      <c r="C55" s="6" t="s">
        <v>15</v>
      </c>
      <c r="D55" s="25">
        <v>30</v>
      </c>
      <c r="E55" s="25">
        <v>25</v>
      </c>
      <c r="F55" s="25">
        <v>27</v>
      </c>
      <c r="G55" s="25">
        <v>27</v>
      </c>
      <c r="H55" s="26">
        <v>21</v>
      </c>
      <c r="I55" s="119"/>
      <c r="J55" s="6" t="s">
        <v>15</v>
      </c>
      <c r="K55" s="25" t="s">
        <v>247</v>
      </c>
      <c r="L55" s="25">
        <v>5</v>
      </c>
      <c r="M55" s="25">
        <v>8</v>
      </c>
      <c r="N55" s="25">
        <v>5</v>
      </c>
      <c r="O55" s="26">
        <v>6</v>
      </c>
      <c r="P55" s="119"/>
      <c r="Q55" s="6" t="s">
        <v>15</v>
      </c>
      <c r="R55" s="25" t="s">
        <v>247</v>
      </c>
      <c r="S55" s="25">
        <v>0</v>
      </c>
      <c r="T55" s="25">
        <v>2</v>
      </c>
      <c r="U55" s="25">
        <v>1</v>
      </c>
      <c r="V55" s="26">
        <v>1</v>
      </c>
      <c r="W55" s="119"/>
      <c r="X55" s="6" t="s">
        <v>15</v>
      </c>
      <c r="Y55" s="25" t="s">
        <v>247</v>
      </c>
      <c r="Z55" s="25">
        <v>0</v>
      </c>
      <c r="AA55" s="25">
        <v>0</v>
      </c>
      <c r="AB55" s="25">
        <v>0</v>
      </c>
      <c r="AC55" s="26">
        <v>0</v>
      </c>
      <c r="AD55" s="119"/>
      <c r="AE55" s="6" t="s">
        <v>15</v>
      </c>
      <c r="AF55" s="25" t="s">
        <v>247</v>
      </c>
      <c r="AG55" s="25">
        <v>12</v>
      </c>
      <c r="AH55" s="25">
        <v>26</v>
      </c>
      <c r="AI55" s="25">
        <v>14</v>
      </c>
      <c r="AJ55" s="26">
        <v>11</v>
      </c>
      <c r="AK55" s="119"/>
      <c r="AL55" s="6" t="s">
        <v>15</v>
      </c>
      <c r="AM55" s="25">
        <v>30</v>
      </c>
      <c r="AN55" s="25">
        <v>37</v>
      </c>
      <c r="AO55" s="25">
        <v>37</v>
      </c>
      <c r="AP55" s="25">
        <v>34</v>
      </c>
      <c r="AQ55" s="26">
        <v>28</v>
      </c>
    </row>
    <row r="56" spans="1:43" ht="18.75">
      <c r="A56" s="75" t="s">
        <v>37</v>
      </c>
      <c r="B56" s="119"/>
      <c r="C56" s="6" t="s">
        <v>37</v>
      </c>
      <c r="D56" s="30">
        <v>6.493070316087791E-10</v>
      </c>
      <c r="E56" s="30">
        <v>0.006800924734594294</v>
      </c>
      <c r="F56" s="30">
        <v>1.3667581733920565E-05</v>
      </c>
      <c r="G56" s="30">
        <v>0.10044299137520488</v>
      </c>
      <c r="H56" s="31">
        <v>0.7991932353776675</v>
      </c>
      <c r="I56" s="119"/>
      <c r="J56" s="6" t="s">
        <v>37</v>
      </c>
      <c r="K56" s="30" t="s">
        <v>247</v>
      </c>
      <c r="L56" s="30">
        <v>0.5050808169460571</v>
      </c>
      <c r="M56" s="30">
        <v>0.34132431850379275</v>
      </c>
      <c r="N56" s="30">
        <v>0.7108714443179999</v>
      </c>
      <c r="O56" s="31">
        <v>0.2960373031890642</v>
      </c>
      <c r="P56" s="119"/>
      <c r="Q56" s="6" t="s">
        <v>37</v>
      </c>
      <c r="R56" s="30" t="s">
        <v>247</v>
      </c>
      <c r="S56" s="30">
        <v>1</v>
      </c>
      <c r="T56" s="30">
        <v>0.29502618965283334</v>
      </c>
      <c r="U56" s="30">
        <v>0.0366957650744435</v>
      </c>
      <c r="V56" s="31">
        <v>0.31604078576699346</v>
      </c>
      <c r="W56" s="119"/>
      <c r="X56" s="6" t="s">
        <v>37</v>
      </c>
      <c r="Y56" s="30" t="s">
        <v>247</v>
      </c>
      <c r="Z56" s="30">
        <v>1</v>
      </c>
      <c r="AA56" s="30">
        <v>1</v>
      </c>
      <c r="AB56" s="30">
        <v>1</v>
      </c>
      <c r="AC56" s="31">
        <v>1</v>
      </c>
      <c r="AD56" s="119"/>
      <c r="AE56" s="6" t="s">
        <v>37</v>
      </c>
      <c r="AF56" s="30" t="s">
        <v>247</v>
      </c>
      <c r="AG56" s="30">
        <v>0.32255672889233944</v>
      </c>
      <c r="AH56" s="30">
        <v>0.0032643686837812444</v>
      </c>
      <c r="AI56" s="30">
        <v>0.13649791451062515</v>
      </c>
      <c r="AJ56" s="31">
        <v>0.47449323003498256</v>
      </c>
      <c r="AK56" s="119"/>
      <c r="AL56" s="6" t="s">
        <v>37</v>
      </c>
      <c r="AM56" s="30">
        <v>6.493070316087791E-10</v>
      </c>
      <c r="AN56" s="30">
        <v>0.008532856984262996</v>
      </c>
      <c r="AO56" s="30">
        <v>2.1215429964793926E-07</v>
      </c>
      <c r="AP56" s="30">
        <v>0.17565486646446643</v>
      </c>
      <c r="AQ56" s="31">
        <v>0.9782671133535574</v>
      </c>
    </row>
    <row r="57" spans="1:43" ht="15.75">
      <c r="A57" s="75"/>
      <c r="B57" s="119"/>
      <c r="C57" s="6"/>
      <c r="D57" s="30"/>
      <c r="E57" s="30"/>
      <c r="F57" s="30"/>
      <c r="G57" s="30"/>
      <c r="H57" s="31"/>
      <c r="I57" s="119"/>
      <c r="J57" s="6"/>
      <c r="K57" s="30"/>
      <c r="L57" s="30"/>
      <c r="M57" s="30"/>
      <c r="N57" s="30"/>
      <c r="O57" s="31"/>
      <c r="P57" s="119"/>
      <c r="Q57" s="6"/>
      <c r="R57" s="30"/>
      <c r="S57" s="30"/>
      <c r="T57" s="30"/>
      <c r="U57" s="30"/>
      <c r="V57" s="31"/>
      <c r="W57" s="119"/>
      <c r="X57" s="6"/>
      <c r="Y57" s="30"/>
      <c r="Z57" s="30"/>
      <c r="AA57" s="30"/>
      <c r="AB57" s="30"/>
      <c r="AC57" s="31"/>
      <c r="AD57" s="119"/>
      <c r="AE57" s="6"/>
      <c r="AF57" s="30"/>
      <c r="AG57" s="30"/>
      <c r="AH57" s="30"/>
      <c r="AI57" s="30"/>
      <c r="AJ57" s="31"/>
      <c r="AK57" s="119"/>
      <c r="AL57" s="6"/>
      <c r="AM57" s="30"/>
      <c r="AN57" s="30"/>
      <c r="AO57" s="30"/>
      <c r="AP57" s="30"/>
      <c r="AQ57" s="31"/>
    </row>
    <row r="58" spans="1:43" ht="15.75">
      <c r="A58" s="75" t="s">
        <v>176</v>
      </c>
      <c r="B58" s="119"/>
      <c r="C58" s="6" t="s">
        <v>176</v>
      </c>
      <c r="D58" s="30">
        <v>133.3416414245192</v>
      </c>
      <c r="E58" s="30">
        <v>74.44121372413137</v>
      </c>
      <c r="F58" s="30">
        <v>91.01120075883009</v>
      </c>
      <c r="G58" s="30">
        <v>60.54053833853394</v>
      </c>
      <c r="H58" s="31">
        <v>31.487451054038004</v>
      </c>
      <c r="I58" s="119"/>
      <c r="J58" s="6" t="s">
        <v>176</v>
      </c>
      <c r="K58" s="30" t="s">
        <v>247</v>
      </c>
      <c r="L58" s="30">
        <v>41.34474654660704</v>
      </c>
      <c r="M58" s="30">
        <v>47.09567701627153</v>
      </c>
      <c r="N58" s="30">
        <v>34.84429776012648</v>
      </c>
      <c r="O58" s="31">
        <v>44.62560692058942</v>
      </c>
      <c r="P58" s="119"/>
      <c r="Q58" s="6" t="s">
        <v>176</v>
      </c>
      <c r="R58" s="30" t="s">
        <v>247</v>
      </c>
      <c r="S58" s="30">
        <v>32.54097485947625</v>
      </c>
      <c r="T58" s="30">
        <v>42.165719301558404</v>
      </c>
      <c r="U58" s="30">
        <v>38.78564858681567</v>
      </c>
      <c r="V58" s="31">
        <v>26.44817736066534</v>
      </c>
      <c r="W58" s="119"/>
      <c r="X58" s="6" t="s">
        <v>176</v>
      </c>
      <c r="Y58" s="30" t="s">
        <v>247</v>
      </c>
      <c r="Z58" s="30">
        <v>6.821823769177137</v>
      </c>
      <c r="AA58" s="30">
        <v>13.48939306293135</v>
      </c>
      <c r="AB58" s="30">
        <v>19.41398484861833</v>
      </c>
      <c r="AC58" s="31">
        <v>19.023996485518243</v>
      </c>
      <c r="AD58" s="119"/>
      <c r="AE58" s="6" t="s">
        <v>176</v>
      </c>
      <c r="AF58" s="30" t="s">
        <v>247</v>
      </c>
      <c r="AG58" s="30">
        <v>51.56974682363599</v>
      </c>
      <c r="AH58" s="30">
        <v>87.09652640074361</v>
      </c>
      <c r="AI58" s="30">
        <v>44.68893140092911</v>
      </c>
      <c r="AJ58" s="31">
        <v>63.185723596297095</v>
      </c>
      <c r="AK58" s="119"/>
      <c r="AL58" s="6" t="s">
        <v>176</v>
      </c>
      <c r="AM58" s="30">
        <v>133.3416414245192</v>
      </c>
      <c r="AN58" s="30">
        <v>76.5281808965313</v>
      </c>
      <c r="AO58" s="30">
        <v>124.19724439458552</v>
      </c>
      <c r="AP58" s="30">
        <v>61.785175945984314</v>
      </c>
      <c r="AQ58" s="31">
        <v>53.82380818864402</v>
      </c>
    </row>
    <row r="59" spans="1:43" ht="15.75">
      <c r="A59" s="75" t="s">
        <v>15</v>
      </c>
      <c r="B59" s="119"/>
      <c r="C59" s="6" t="s">
        <v>15</v>
      </c>
      <c r="D59" s="25">
        <v>38</v>
      </c>
      <c r="E59" s="25">
        <v>41</v>
      </c>
      <c r="F59" s="25">
        <v>41</v>
      </c>
      <c r="G59" s="25">
        <v>41</v>
      </c>
      <c r="H59" s="26">
        <v>41</v>
      </c>
      <c r="I59" s="119"/>
      <c r="J59" s="6" t="s">
        <v>15</v>
      </c>
      <c r="K59" s="25" t="s">
        <v>247</v>
      </c>
      <c r="L59" s="25">
        <v>41</v>
      </c>
      <c r="M59" s="25">
        <v>41</v>
      </c>
      <c r="N59" s="25">
        <v>41</v>
      </c>
      <c r="O59" s="26">
        <v>41</v>
      </c>
      <c r="P59" s="119"/>
      <c r="Q59" s="6" t="s">
        <v>15</v>
      </c>
      <c r="R59" s="25" t="s">
        <v>247</v>
      </c>
      <c r="S59" s="25">
        <v>41</v>
      </c>
      <c r="T59" s="25">
        <v>41</v>
      </c>
      <c r="U59" s="25">
        <v>40</v>
      </c>
      <c r="V59" s="26">
        <v>41</v>
      </c>
      <c r="W59" s="119"/>
      <c r="X59" s="6" t="s">
        <v>15</v>
      </c>
      <c r="Y59" s="25" t="s">
        <v>247</v>
      </c>
      <c r="Z59" s="25">
        <v>38</v>
      </c>
      <c r="AA59" s="25">
        <v>40</v>
      </c>
      <c r="AB59" s="25">
        <v>41</v>
      </c>
      <c r="AC59" s="26">
        <v>40</v>
      </c>
      <c r="AD59" s="119"/>
      <c r="AE59" s="6" t="s">
        <v>15</v>
      </c>
      <c r="AF59" s="25" t="s">
        <v>247</v>
      </c>
      <c r="AG59" s="25">
        <v>41</v>
      </c>
      <c r="AH59" s="25">
        <v>41</v>
      </c>
      <c r="AI59" s="25">
        <v>41</v>
      </c>
      <c r="AJ59" s="26">
        <v>41</v>
      </c>
      <c r="AK59" s="119"/>
      <c r="AL59" s="6" t="s">
        <v>15</v>
      </c>
      <c r="AM59" s="25">
        <v>38</v>
      </c>
      <c r="AN59" s="25">
        <v>41</v>
      </c>
      <c r="AO59" s="25">
        <v>41</v>
      </c>
      <c r="AP59" s="25">
        <v>42</v>
      </c>
      <c r="AQ59" s="26">
        <v>41</v>
      </c>
    </row>
    <row r="60" spans="1:43" ht="18.75">
      <c r="A60" s="75" t="s">
        <v>38</v>
      </c>
      <c r="B60" s="119"/>
      <c r="C60" s="6" t="s">
        <v>38</v>
      </c>
      <c r="D60" s="30">
        <v>1.596914543206288E-12</v>
      </c>
      <c r="E60" s="30">
        <v>0.0010791587968304317</v>
      </c>
      <c r="F60" s="30">
        <v>1.1708897590200175E-05</v>
      </c>
      <c r="G60" s="30">
        <v>0.02510015251101849</v>
      </c>
      <c r="H60" s="31">
        <v>0.8576108719855234</v>
      </c>
      <c r="I60" s="119"/>
      <c r="J60" s="6" t="s">
        <v>38</v>
      </c>
      <c r="K60" s="30" t="s">
        <v>247</v>
      </c>
      <c r="L60" s="30">
        <v>0.45556275628957615</v>
      </c>
      <c r="M60" s="30">
        <v>0.23722536836829794</v>
      </c>
      <c r="N60" s="30">
        <v>0.7397153855467008</v>
      </c>
      <c r="O60" s="31">
        <v>0.3219211773945444</v>
      </c>
      <c r="P60" s="119"/>
      <c r="Q60" s="6" t="s">
        <v>38</v>
      </c>
      <c r="R60" s="30" t="s">
        <v>247</v>
      </c>
      <c r="S60" s="30">
        <v>0.8244307447066112</v>
      </c>
      <c r="T60" s="30">
        <v>0.4203236995411956</v>
      </c>
      <c r="U60" s="30">
        <v>0.5248599096653203</v>
      </c>
      <c r="V60" s="31">
        <v>0.9619434470058168</v>
      </c>
      <c r="W60" s="119"/>
      <c r="X60" s="6" t="s">
        <v>38</v>
      </c>
      <c r="Y60" s="30" t="s">
        <v>247</v>
      </c>
      <c r="Z60" s="30">
        <v>0.9999999956501693</v>
      </c>
      <c r="AA60" s="30">
        <v>0.999973198118238</v>
      </c>
      <c r="AB60" s="30">
        <v>0.9983223019022891</v>
      </c>
      <c r="AC60" s="31">
        <v>0.9980095590061534</v>
      </c>
      <c r="AD60" s="119"/>
      <c r="AE60" s="6" t="s">
        <v>38</v>
      </c>
      <c r="AF60" s="30" t="s">
        <v>247</v>
      </c>
      <c r="AG60" s="30">
        <v>0.1246617513931007</v>
      </c>
      <c r="AH60" s="30">
        <v>3.6260881179280864E-05</v>
      </c>
      <c r="AI60" s="30">
        <v>0.3195593121476976</v>
      </c>
      <c r="AJ60" s="31">
        <v>0.014589661745750809</v>
      </c>
      <c r="AK60" s="119"/>
      <c r="AL60" s="6" t="s">
        <v>38</v>
      </c>
      <c r="AM60" s="30">
        <v>1.596914543206288E-12</v>
      </c>
      <c r="AN60" s="30">
        <v>0.0006357734624819953</v>
      </c>
      <c r="AO60" s="30">
        <v>2.645092277498833E-10</v>
      </c>
      <c r="AP60" s="30">
        <v>0.024958400084947784</v>
      </c>
      <c r="AQ60" s="31">
        <v>0.08649472955337831</v>
      </c>
    </row>
    <row r="61" spans="1:43" ht="15.75">
      <c r="A61" s="71"/>
      <c r="B61" s="119"/>
      <c r="C61" s="14"/>
      <c r="D61" s="36"/>
      <c r="E61" s="36"/>
      <c r="F61" s="36"/>
      <c r="G61" s="36"/>
      <c r="H61" s="37"/>
      <c r="I61" s="119"/>
      <c r="J61" s="14"/>
      <c r="K61" s="36"/>
      <c r="L61" s="36"/>
      <c r="M61" s="36"/>
      <c r="N61" s="36"/>
      <c r="O61" s="37"/>
      <c r="P61" s="119"/>
      <c r="Q61" s="14"/>
      <c r="R61" s="36"/>
      <c r="S61" s="36"/>
      <c r="T61" s="36"/>
      <c r="U61" s="36"/>
      <c r="V61" s="37"/>
      <c r="W61" s="119"/>
      <c r="X61" s="14"/>
      <c r="Y61" s="36"/>
      <c r="Z61" s="36"/>
      <c r="AA61" s="36"/>
      <c r="AB61" s="36"/>
      <c r="AC61" s="37"/>
      <c r="AD61" s="119"/>
      <c r="AE61" s="14"/>
      <c r="AF61" s="36"/>
      <c r="AG61" s="36"/>
      <c r="AH61" s="36"/>
      <c r="AI61" s="36"/>
      <c r="AJ61" s="37"/>
      <c r="AK61" s="119"/>
      <c r="AL61" s="14"/>
      <c r="AM61" s="36"/>
      <c r="AN61" s="36"/>
      <c r="AO61" s="36"/>
      <c r="AP61" s="36"/>
      <c r="AQ61" s="37"/>
    </row>
    <row r="62" spans="1:43" ht="15.75">
      <c r="A62" s="75" t="s">
        <v>16</v>
      </c>
      <c r="B62" s="119"/>
      <c r="C62" s="6" t="s">
        <v>16</v>
      </c>
      <c r="D62" s="30" t="s">
        <v>402</v>
      </c>
      <c r="E62" s="30" t="s">
        <v>403</v>
      </c>
      <c r="F62" s="30" t="s">
        <v>404</v>
      </c>
      <c r="G62" s="30" t="s">
        <v>404</v>
      </c>
      <c r="H62" s="31" t="s">
        <v>405</v>
      </c>
      <c r="I62" s="119"/>
      <c r="J62" s="6" t="s">
        <v>16</v>
      </c>
      <c r="K62" s="30" t="s">
        <v>247</v>
      </c>
      <c r="L62" s="30" t="s">
        <v>406</v>
      </c>
      <c r="M62" s="30" t="s">
        <v>410</v>
      </c>
      <c r="N62" s="30" t="s">
        <v>406</v>
      </c>
      <c r="O62" s="31" t="s">
        <v>411</v>
      </c>
      <c r="P62" s="119"/>
      <c r="Q62" s="6" t="s">
        <v>16</v>
      </c>
      <c r="R62" s="30" t="s">
        <v>247</v>
      </c>
      <c r="S62" s="30" t="s">
        <v>412</v>
      </c>
      <c r="T62" s="30" t="s">
        <v>373</v>
      </c>
      <c r="U62" s="30" t="s">
        <v>380</v>
      </c>
      <c r="V62" s="31" t="s">
        <v>380</v>
      </c>
      <c r="W62" s="119"/>
      <c r="X62" s="6" t="s">
        <v>16</v>
      </c>
      <c r="Y62" s="30" t="s">
        <v>247</v>
      </c>
      <c r="Z62" s="30" t="s">
        <v>412</v>
      </c>
      <c r="AA62" s="30" t="s">
        <v>412</v>
      </c>
      <c r="AB62" s="30" t="s">
        <v>412</v>
      </c>
      <c r="AC62" s="31" t="s">
        <v>412</v>
      </c>
      <c r="AD62" s="119"/>
      <c r="AE62" s="6" t="s">
        <v>16</v>
      </c>
      <c r="AF62" s="30" t="s">
        <v>247</v>
      </c>
      <c r="AG62" s="30" t="s">
        <v>418</v>
      </c>
      <c r="AH62" s="30" t="s">
        <v>419</v>
      </c>
      <c r="AI62" s="30" t="s">
        <v>420</v>
      </c>
      <c r="AJ62" s="31" t="s">
        <v>417</v>
      </c>
      <c r="AK62" s="119"/>
      <c r="AL62" s="6" t="s">
        <v>16</v>
      </c>
      <c r="AM62" s="30" t="s">
        <v>402</v>
      </c>
      <c r="AN62" s="30" t="s">
        <v>425</v>
      </c>
      <c r="AO62" s="30" t="s">
        <v>426</v>
      </c>
      <c r="AP62" s="30" t="s">
        <v>427</v>
      </c>
      <c r="AQ62" s="31" t="s">
        <v>428</v>
      </c>
    </row>
    <row r="63" spans="1:43" ht="15.75">
      <c r="A63" s="75" t="s">
        <v>39</v>
      </c>
      <c r="B63" s="119"/>
      <c r="C63" s="6" t="s">
        <v>39</v>
      </c>
      <c r="D63" s="30">
        <v>1</v>
      </c>
      <c r="E63" s="30">
        <v>0.8450189828872681</v>
      </c>
      <c r="F63" s="30">
        <v>0.8505540192127228</v>
      </c>
      <c r="G63" s="30">
        <v>0.8505540192127228</v>
      </c>
      <c r="H63" s="31">
        <v>0.5234670639038086</v>
      </c>
      <c r="I63" s="119"/>
      <c r="J63" s="6" t="s">
        <v>39</v>
      </c>
      <c r="K63" s="30" t="s">
        <v>247</v>
      </c>
      <c r="L63" s="30">
        <v>0.6875</v>
      </c>
      <c r="M63" s="30">
        <v>1</v>
      </c>
      <c r="N63" s="30">
        <v>0.6875</v>
      </c>
      <c r="O63" s="31">
        <v>1</v>
      </c>
      <c r="P63" s="119"/>
      <c r="Q63" s="6" t="s">
        <v>39</v>
      </c>
      <c r="R63" s="30" t="s">
        <v>247</v>
      </c>
      <c r="S63" s="30">
        <v>1</v>
      </c>
      <c r="T63" s="30">
        <v>1</v>
      </c>
      <c r="U63" s="30">
        <v>1</v>
      </c>
      <c r="V63" s="31">
        <v>1</v>
      </c>
      <c r="W63" s="119"/>
      <c r="X63" s="6" t="s">
        <v>39</v>
      </c>
      <c r="Y63" s="30" t="s">
        <v>247</v>
      </c>
      <c r="Z63" s="30">
        <v>1</v>
      </c>
      <c r="AA63" s="30">
        <v>1</v>
      </c>
      <c r="AB63" s="30">
        <v>1</v>
      </c>
      <c r="AC63" s="31">
        <v>1</v>
      </c>
      <c r="AD63" s="119"/>
      <c r="AE63" s="6" t="s">
        <v>39</v>
      </c>
      <c r="AF63" s="30" t="s">
        <v>247</v>
      </c>
      <c r="AG63" s="30">
        <v>1</v>
      </c>
      <c r="AH63" s="30">
        <v>0.7011080384254456</v>
      </c>
      <c r="AI63" s="30">
        <v>1</v>
      </c>
      <c r="AJ63" s="31">
        <v>1</v>
      </c>
      <c r="AK63" s="119"/>
      <c r="AL63" s="6" t="s">
        <v>39</v>
      </c>
      <c r="AM63" s="30">
        <v>1</v>
      </c>
      <c r="AN63" s="30">
        <v>0.8714146793645341</v>
      </c>
      <c r="AO63" s="30">
        <v>1</v>
      </c>
      <c r="AP63" s="30">
        <v>1</v>
      </c>
      <c r="AQ63" s="31">
        <v>0.711071103811264</v>
      </c>
    </row>
    <row r="64" spans="1:43" ht="15.75">
      <c r="A64" s="75"/>
      <c r="B64" s="119"/>
      <c r="C64" s="6"/>
      <c r="D64" s="30"/>
      <c r="E64" s="30"/>
      <c r="F64" s="30"/>
      <c r="G64" s="30"/>
      <c r="H64" s="31"/>
      <c r="I64" s="119"/>
      <c r="J64" s="6"/>
      <c r="K64" s="30"/>
      <c r="L64" s="30"/>
      <c r="M64" s="30"/>
      <c r="N64" s="30"/>
      <c r="O64" s="31"/>
      <c r="P64" s="119"/>
      <c r="Q64" s="6"/>
      <c r="R64" s="30"/>
      <c r="S64" s="30"/>
      <c r="T64" s="30"/>
      <c r="U64" s="30"/>
      <c r="V64" s="31"/>
      <c r="W64" s="119"/>
      <c r="X64" s="6"/>
      <c r="Y64" s="30"/>
      <c r="Z64" s="30"/>
      <c r="AA64" s="30"/>
      <c r="AB64" s="30"/>
      <c r="AC64" s="31"/>
      <c r="AD64" s="119"/>
      <c r="AE64" s="6"/>
      <c r="AF64" s="30"/>
      <c r="AG64" s="30"/>
      <c r="AH64" s="30"/>
      <c r="AI64" s="30"/>
      <c r="AJ64" s="31"/>
      <c r="AK64" s="119"/>
      <c r="AL64" s="6"/>
      <c r="AM64" s="30"/>
      <c r="AN64" s="30"/>
      <c r="AO64" s="30"/>
      <c r="AP64" s="30"/>
      <c r="AQ64" s="31"/>
    </row>
    <row r="65" spans="1:43" ht="15.75">
      <c r="A65" s="72" t="s">
        <v>179</v>
      </c>
      <c r="B65" s="119"/>
      <c r="C65" s="17" t="s">
        <v>179</v>
      </c>
      <c r="D65" s="25">
        <v>14</v>
      </c>
      <c r="E65" s="25">
        <v>9</v>
      </c>
      <c r="F65" s="25">
        <v>7</v>
      </c>
      <c r="G65" s="25">
        <v>17</v>
      </c>
      <c r="H65" s="26">
        <v>13</v>
      </c>
      <c r="I65" s="119"/>
      <c r="J65" s="17" t="s">
        <v>179</v>
      </c>
      <c r="K65" s="25" t="s">
        <v>247</v>
      </c>
      <c r="L65" s="25">
        <v>5</v>
      </c>
      <c r="M65" s="25">
        <v>5</v>
      </c>
      <c r="N65" s="25">
        <v>3</v>
      </c>
      <c r="O65" s="26">
        <v>4</v>
      </c>
      <c r="P65" s="119"/>
      <c r="Q65" s="17" t="s">
        <v>179</v>
      </c>
      <c r="R65" s="25" t="s">
        <v>247</v>
      </c>
      <c r="S65" s="25">
        <v>1</v>
      </c>
      <c r="T65" s="25">
        <v>3</v>
      </c>
      <c r="U65" s="25">
        <v>2</v>
      </c>
      <c r="V65" s="26">
        <v>2</v>
      </c>
      <c r="W65" s="119"/>
      <c r="X65" s="17" t="s">
        <v>179</v>
      </c>
      <c r="Y65" s="25" t="s">
        <v>247</v>
      </c>
      <c r="Z65" s="25">
        <v>1</v>
      </c>
      <c r="AA65" s="25">
        <v>1</v>
      </c>
      <c r="AB65" s="25">
        <v>1</v>
      </c>
      <c r="AC65" s="26">
        <v>1</v>
      </c>
      <c r="AD65" s="119"/>
      <c r="AE65" s="17" t="s">
        <v>179</v>
      </c>
      <c r="AF65" s="25" t="s">
        <v>247</v>
      </c>
      <c r="AG65" s="25">
        <v>8</v>
      </c>
      <c r="AH65" s="25">
        <v>11</v>
      </c>
      <c r="AI65" s="25">
        <v>3</v>
      </c>
      <c r="AJ65" s="26">
        <v>3</v>
      </c>
      <c r="AK65" s="119"/>
      <c r="AL65" s="17" t="s">
        <v>179</v>
      </c>
      <c r="AM65" s="25">
        <v>14</v>
      </c>
      <c r="AN65" s="25">
        <v>14</v>
      </c>
      <c r="AO65" s="25">
        <v>9</v>
      </c>
      <c r="AP65" s="25">
        <v>18</v>
      </c>
      <c r="AQ65" s="26">
        <v>9</v>
      </c>
    </row>
    <row r="66" spans="1:43" ht="15.75">
      <c r="A66" s="72" t="s">
        <v>177</v>
      </c>
      <c r="B66" s="119"/>
      <c r="C66" s="17" t="s">
        <v>177</v>
      </c>
      <c r="D66" s="30">
        <v>0.23617173736112068</v>
      </c>
      <c r="E66" s="30">
        <v>0.03580562659846547</v>
      </c>
      <c r="F66" s="30">
        <v>0.0015607005578737979</v>
      </c>
      <c r="G66" s="30">
        <v>0.8387804549737515</v>
      </c>
      <c r="H66" s="31">
        <v>0.7990712074303405</v>
      </c>
      <c r="I66" s="119"/>
      <c r="J66" s="17" t="s">
        <v>177</v>
      </c>
      <c r="K66" s="30" t="s">
        <v>247</v>
      </c>
      <c r="L66" s="30">
        <v>1</v>
      </c>
      <c r="M66" s="30">
        <v>0.49999999999999994</v>
      </c>
      <c r="N66" s="30">
        <v>0.4</v>
      </c>
      <c r="O66" s="31">
        <v>0.5428571428571428</v>
      </c>
      <c r="P66" s="119"/>
      <c r="Q66" s="17" t="s">
        <v>177</v>
      </c>
      <c r="R66" s="30" t="s">
        <v>247</v>
      </c>
      <c r="S66" s="30">
        <v>1</v>
      </c>
      <c r="T66" s="30">
        <v>1</v>
      </c>
      <c r="U66" s="30">
        <v>1</v>
      </c>
      <c r="V66" s="31">
        <v>1</v>
      </c>
      <c r="W66" s="119"/>
      <c r="X66" s="17" t="s">
        <v>177</v>
      </c>
      <c r="Y66" s="30" t="s">
        <v>247</v>
      </c>
      <c r="Z66" s="30">
        <v>1</v>
      </c>
      <c r="AA66" s="30">
        <v>1</v>
      </c>
      <c r="AB66" s="30">
        <v>1</v>
      </c>
      <c r="AC66" s="31">
        <v>1</v>
      </c>
      <c r="AD66" s="119"/>
      <c r="AE66" s="17" t="s">
        <v>177</v>
      </c>
      <c r="AF66" s="30" t="s">
        <v>247</v>
      </c>
      <c r="AG66" s="30">
        <v>0.7331002331002331</v>
      </c>
      <c r="AH66" s="30">
        <v>0.12864450127877236</v>
      </c>
      <c r="AI66" s="30">
        <v>0.002331002331002331</v>
      </c>
      <c r="AJ66" s="31">
        <v>0.012987012987012986</v>
      </c>
      <c r="AK66" s="119"/>
      <c r="AL66" s="17" t="s">
        <v>177</v>
      </c>
      <c r="AM66" s="30">
        <v>0.23617173736112068</v>
      </c>
      <c r="AN66" s="30">
        <v>0.0358553187541919</v>
      </c>
      <c r="AO66" s="30">
        <v>0.00018753120750509154</v>
      </c>
      <c r="AP66" s="30">
        <v>0.5038306095557605</v>
      </c>
      <c r="AQ66" s="31">
        <v>0.0117198366760892</v>
      </c>
    </row>
    <row r="67" spans="1:43" ht="15.75">
      <c r="A67" s="72"/>
      <c r="B67" s="119"/>
      <c r="C67" s="17"/>
      <c r="D67" s="30"/>
      <c r="E67" s="30"/>
      <c r="F67" s="30"/>
      <c r="G67" s="30"/>
      <c r="H67" s="31"/>
      <c r="I67" s="119"/>
      <c r="J67" s="17"/>
      <c r="K67" s="30"/>
      <c r="L67" s="30"/>
      <c r="M67" s="30"/>
      <c r="N67" s="30"/>
      <c r="O67" s="31"/>
      <c r="P67" s="119"/>
      <c r="Q67" s="17"/>
      <c r="R67" s="30"/>
      <c r="S67" s="30"/>
      <c r="T67" s="30"/>
      <c r="U67" s="30"/>
      <c r="V67" s="31"/>
      <c r="W67" s="119"/>
      <c r="X67" s="17"/>
      <c r="Y67" s="30"/>
      <c r="Z67" s="30"/>
      <c r="AA67" s="30"/>
      <c r="AB67" s="30"/>
      <c r="AC67" s="31"/>
      <c r="AD67" s="119"/>
      <c r="AE67" s="17"/>
      <c r="AF67" s="30"/>
      <c r="AG67" s="30"/>
      <c r="AH67" s="30"/>
      <c r="AI67" s="30"/>
      <c r="AJ67" s="31"/>
      <c r="AK67" s="119"/>
      <c r="AL67" s="17"/>
      <c r="AM67" s="30"/>
      <c r="AN67" s="30"/>
      <c r="AO67" s="30"/>
      <c r="AP67" s="30"/>
      <c r="AQ67" s="31"/>
    </row>
    <row r="68" spans="1:43" ht="15.75">
      <c r="A68" s="72" t="s">
        <v>178</v>
      </c>
      <c r="B68" s="119"/>
      <c r="C68" s="17" t="s">
        <v>178</v>
      </c>
      <c r="D68" s="30">
        <v>6.395573341477778E-06</v>
      </c>
      <c r="E68" s="30">
        <v>0.001173754026616347</v>
      </c>
      <c r="F68" s="30">
        <v>0.00518865648611555</v>
      </c>
      <c r="G68" s="30">
        <v>0.3000987920552557</v>
      </c>
      <c r="H68" s="31">
        <v>0.8565670473955864</v>
      </c>
      <c r="I68" s="119"/>
      <c r="J68" s="17" t="s">
        <v>178</v>
      </c>
      <c r="K68" s="30" t="s">
        <v>247</v>
      </c>
      <c r="L68" s="30">
        <v>0.9697652719325938</v>
      </c>
      <c r="M68" s="30">
        <v>0.8727812360468955</v>
      </c>
      <c r="N68" s="30">
        <v>0.9600888484982667</v>
      </c>
      <c r="O68" s="31">
        <v>0.999143584492564</v>
      </c>
      <c r="P68" s="119"/>
      <c r="Q68" s="17" t="s">
        <v>178</v>
      </c>
      <c r="R68" s="30" t="s">
        <v>247</v>
      </c>
      <c r="S68" s="30">
        <v>0.4783225786734482</v>
      </c>
      <c r="T68" s="30">
        <v>0.805674810042597</v>
      </c>
      <c r="U68" s="30">
        <v>0.05528468283410981</v>
      </c>
      <c r="V68" s="31">
        <v>0.7926164741502673</v>
      </c>
      <c r="W68" s="119"/>
      <c r="X68" s="17" t="s">
        <v>178</v>
      </c>
      <c r="Y68" s="30" t="s">
        <v>247</v>
      </c>
      <c r="Z68" s="30">
        <v>0.9343123674745766</v>
      </c>
      <c r="AA68" s="30">
        <v>0.9539775263303695</v>
      </c>
      <c r="AB68" s="30">
        <v>0.9952669853720296</v>
      </c>
      <c r="AC68" s="31">
        <v>0.8477833088265793</v>
      </c>
      <c r="AD68" s="119"/>
      <c r="AE68" s="17" t="s">
        <v>178</v>
      </c>
      <c r="AF68" s="30" t="s">
        <v>247</v>
      </c>
      <c r="AG68" s="30">
        <v>0.9122963912515358</v>
      </c>
      <c r="AH68" s="30">
        <v>0.10990447226572087</v>
      </c>
      <c r="AI68" s="30">
        <v>0.4167044947676638</v>
      </c>
      <c r="AJ68" s="31">
        <v>0.3194052174549429</v>
      </c>
      <c r="AK68" s="119"/>
      <c r="AL68" s="17" t="s">
        <v>178</v>
      </c>
      <c r="AM68" s="30">
        <v>6.395573341477778E-06</v>
      </c>
      <c r="AN68" s="30">
        <v>0.002846468399881119</v>
      </c>
      <c r="AO68" s="30">
        <v>0.0002463063303850266</v>
      </c>
      <c r="AP68" s="30">
        <v>0.28314039854495876</v>
      </c>
      <c r="AQ68" s="31">
        <v>0.648972967849784</v>
      </c>
    </row>
    <row r="69" spans="1:43" ht="16.5" thickBot="1">
      <c r="A69" s="76"/>
      <c r="B69" s="119"/>
      <c r="C69" s="38"/>
      <c r="D69" s="39"/>
      <c r="E69" s="39"/>
      <c r="F69" s="39"/>
      <c r="G69" s="39"/>
      <c r="H69" s="40"/>
      <c r="I69" s="119"/>
      <c r="J69" s="38"/>
      <c r="K69" s="39"/>
      <c r="L69" s="39"/>
      <c r="M69" s="39"/>
      <c r="N69" s="39"/>
      <c r="O69" s="40"/>
      <c r="P69" s="119"/>
      <c r="Q69" s="38"/>
      <c r="R69" s="39"/>
      <c r="S69" s="39"/>
      <c r="T69" s="39"/>
      <c r="U69" s="39"/>
      <c r="V69" s="40"/>
      <c r="W69" s="119"/>
      <c r="X69" s="38"/>
      <c r="Y69" s="39"/>
      <c r="Z69" s="39"/>
      <c r="AA69" s="39"/>
      <c r="AB69" s="39"/>
      <c r="AC69" s="40"/>
      <c r="AD69" s="119"/>
      <c r="AE69" s="38"/>
      <c r="AF69" s="39"/>
      <c r="AG69" s="39"/>
      <c r="AH69" s="39"/>
      <c r="AI69" s="39"/>
      <c r="AJ69" s="40"/>
      <c r="AK69" s="119"/>
      <c r="AL69" s="38"/>
      <c r="AM69" s="39"/>
      <c r="AN69" s="39"/>
      <c r="AO69" s="39"/>
      <c r="AP69" s="39"/>
      <c r="AQ69" s="40"/>
    </row>
    <row r="70" ht="13.5" thickTop="1"/>
  </sheetData>
  <sheetProtection/>
  <mergeCells count="42">
    <mergeCell ref="C8:H8"/>
    <mergeCell ref="J8:O8"/>
    <mergeCell ref="C7:H7"/>
    <mergeCell ref="J7:O7"/>
    <mergeCell ref="Q7:V7"/>
    <mergeCell ref="X7:AC7"/>
    <mergeCell ref="AE7:AJ7"/>
    <mergeCell ref="C6:H6"/>
    <mergeCell ref="J6:O6"/>
    <mergeCell ref="Q6:V6"/>
    <mergeCell ref="X6:AC6"/>
    <mergeCell ref="AE6:AJ6"/>
    <mergeCell ref="Q8:V8"/>
    <mergeCell ref="X8:AC8"/>
    <mergeCell ref="AE8:AJ8"/>
    <mergeCell ref="AL6:AQ6"/>
    <mergeCell ref="AL4:AQ4"/>
    <mergeCell ref="AL5:AQ5"/>
    <mergeCell ref="AL8:AQ8"/>
    <mergeCell ref="AL7:AQ7"/>
    <mergeCell ref="AE5:AJ5"/>
    <mergeCell ref="AL3:AQ3"/>
    <mergeCell ref="C1:H1"/>
    <mergeCell ref="J1:O1"/>
    <mergeCell ref="Q1:V1"/>
    <mergeCell ref="X1:AC1"/>
    <mergeCell ref="AE1:AJ1"/>
    <mergeCell ref="AL1:AQ1"/>
    <mergeCell ref="C3:H3"/>
    <mergeCell ref="C5:H5"/>
    <mergeCell ref="J5:O5"/>
    <mergeCell ref="Q5:V5"/>
    <mergeCell ref="X5:AC5"/>
    <mergeCell ref="C4:H4"/>
    <mergeCell ref="J4:O4"/>
    <mergeCell ref="Q4:V4"/>
    <mergeCell ref="J3:O3"/>
    <mergeCell ref="Q3:V3"/>
    <mergeCell ref="X3:AC3"/>
    <mergeCell ref="AE3:AJ3"/>
    <mergeCell ref="AE4:AJ4"/>
    <mergeCell ref="X4:AC4"/>
  </mergeCells>
  <conditionalFormatting sqref="D20:H20">
    <cfRule type="expression" priority="111" dxfId="98">
      <formula>D$16:H$16&lt;30</formula>
    </cfRule>
  </conditionalFormatting>
  <conditionalFormatting sqref="K20:O20">
    <cfRule type="expression" priority="110" dxfId="98">
      <formula>K$16:O$16&lt;30</formula>
    </cfRule>
  </conditionalFormatting>
  <conditionalFormatting sqref="R20:V20">
    <cfRule type="expression" priority="109" dxfId="98">
      <formula>R$16:V$16&lt;30</formula>
    </cfRule>
  </conditionalFormatting>
  <conditionalFormatting sqref="Y20:AC20">
    <cfRule type="expression" priority="107" dxfId="98">
      <formula>Y$16:AC$16&lt;30</formula>
    </cfRule>
  </conditionalFormatting>
  <conditionalFormatting sqref="AF20:AJ20">
    <cfRule type="expression" priority="106" dxfId="98">
      <formula>AF$16:AJ$16&lt;30</formula>
    </cfRule>
  </conditionalFormatting>
  <conditionalFormatting sqref="AM20:AQ20">
    <cfRule type="expression" priority="105" dxfId="98">
      <formula>AM$16:AQ$16&lt;30</formula>
    </cfRule>
  </conditionalFormatting>
  <conditionalFormatting sqref="D23:D32">
    <cfRule type="expression" priority="33" dxfId="98">
      <formula>INDEX(I.f.1.01,ROW($D23:$D32)-21,3)&lt;30</formula>
    </cfRule>
  </conditionalFormatting>
  <conditionalFormatting sqref="E23:E32">
    <cfRule type="expression" priority="32" dxfId="98">
      <formula>INDEX(I.f.1.04,ROW($E23:$E32)-21,3)&lt;30</formula>
    </cfRule>
  </conditionalFormatting>
  <conditionalFormatting sqref="F23:F32">
    <cfRule type="expression" priority="31" dxfId="98">
      <formula>INDEX(I.f.1.13,ROW($F23:$F32)-21,3)&lt;30</formula>
    </cfRule>
  </conditionalFormatting>
  <conditionalFormatting sqref="G23:G32">
    <cfRule type="expression" priority="30" dxfId="98">
      <formula>INDEX(I.f.1.26,ROW($G23:$G32)-21,3)&lt;30</formula>
    </cfRule>
  </conditionalFormatting>
  <conditionalFormatting sqref="H23:H32">
    <cfRule type="expression" priority="29" dxfId="98">
      <formula>INDEX(I.f.1.52,ROW($H23:$H32)-21,3)&lt;30</formula>
    </cfRule>
  </conditionalFormatting>
  <conditionalFormatting sqref="K23:K32">
    <cfRule type="expression" priority="28" dxfId="98">
      <formula>INDEX(I.f.2.01,ROW($K23:$K32)-21,3)&lt;30</formula>
    </cfRule>
  </conditionalFormatting>
  <conditionalFormatting sqref="L23:L32">
    <cfRule type="expression" priority="27" dxfId="98">
      <formula>INDEX(I.f.2.04,ROW($L23:$L32)-21,3)&lt;30</formula>
    </cfRule>
  </conditionalFormatting>
  <conditionalFormatting sqref="M23:M32">
    <cfRule type="expression" priority="26" dxfId="98">
      <formula>INDEX(I.f.2.13,ROW($M23:$M32)-21,3)&lt;30</formula>
    </cfRule>
  </conditionalFormatting>
  <conditionalFormatting sqref="N23:N32">
    <cfRule type="expression" priority="25" dxfId="98">
      <formula>INDEX(I.f.2.26,ROW($N23:$N32)-21,3)&lt;30</formula>
    </cfRule>
  </conditionalFormatting>
  <conditionalFormatting sqref="O23:O32">
    <cfRule type="expression" priority="24" dxfId="98">
      <formula>INDEX(I.f.2.52,ROW($O23:$O32)-21,3)&lt;30</formula>
    </cfRule>
  </conditionalFormatting>
  <conditionalFormatting sqref="R23:R32">
    <cfRule type="expression" priority="23" dxfId="98">
      <formula>INDEX(I.f.3.01,ROW($R23:$R32)-21,3)&lt;30</formula>
    </cfRule>
  </conditionalFormatting>
  <conditionalFormatting sqref="S23:S32">
    <cfRule type="expression" priority="22" dxfId="98">
      <formula>INDEX(I.f.3.04,ROW($S23:$S32)-21,3)&lt;30</formula>
    </cfRule>
  </conditionalFormatting>
  <conditionalFormatting sqref="T23:T32">
    <cfRule type="expression" priority="21" dxfId="98">
      <formula>INDEX(I.f.3.13,ROW($T23:$T32)-21,3)&lt;30</formula>
    </cfRule>
  </conditionalFormatting>
  <conditionalFormatting sqref="U23:U32">
    <cfRule type="expression" priority="20" dxfId="98">
      <formula>INDEX(I.f.3.26,ROW($U23:$U32)-21,3)&lt;30</formula>
    </cfRule>
  </conditionalFormatting>
  <conditionalFormatting sqref="V23:V32">
    <cfRule type="expression" priority="19" dxfId="98">
      <formula>INDEX(I.f.3.52,ROW($V23:$V32)-21,3)&lt;30</formula>
    </cfRule>
  </conditionalFormatting>
  <conditionalFormatting sqref="Y23:Y32">
    <cfRule type="expression" priority="18" dxfId="98">
      <formula>INDEX(I.f.4.01,ROW($Y23:$Y32)-21,3)&lt;30</formula>
    </cfRule>
  </conditionalFormatting>
  <conditionalFormatting sqref="Z23:Z32">
    <cfRule type="expression" priority="17" dxfId="98">
      <formula>INDEX(I.f.4.04,ROW($Z23:$Z32)-21,3)&lt;30</formula>
    </cfRule>
  </conditionalFormatting>
  <conditionalFormatting sqref="AA23:AA32">
    <cfRule type="expression" priority="16" dxfId="98">
      <formula>INDEX(I.f.4.13,ROW($AA23:$AA32)-21,3)&lt;30</formula>
    </cfRule>
  </conditionalFormatting>
  <conditionalFormatting sqref="AB23:AB32">
    <cfRule type="expression" priority="15" dxfId="98">
      <formula>INDEX(I.f.4.26,ROW($AB23:$AB32)-21,3)&lt;30</formula>
    </cfRule>
  </conditionalFormatting>
  <conditionalFormatting sqref="AC23:AC32">
    <cfRule type="expression" priority="14" dxfId="98">
      <formula>INDEX(I.f.4.52,ROW($AC23:$AC32)-21,3)&lt;30</formula>
    </cfRule>
  </conditionalFormatting>
  <conditionalFormatting sqref="AF23:AF32">
    <cfRule type="expression" priority="13" dxfId="98">
      <formula>INDEX(I.f.5.01,ROW($AF23:$AF32)-21,3)&lt;30</formula>
    </cfRule>
  </conditionalFormatting>
  <conditionalFormatting sqref="AG23:AG32">
    <cfRule type="expression" priority="12" dxfId="98">
      <formula>INDEX(I.f.5.04,ROW($AG23:$AG32)-21,3)&lt;30</formula>
    </cfRule>
  </conditionalFormatting>
  <conditionalFormatting sqref="AH23:AH32">
    <cfRule type="expression" priority="11" dxfId="98">
      <formula>INDEX(I.f.5.13,ROW($AH23:$AH32)-21,3)&lt;30</formula>
    </cfRule>
  </conditionalFormatting>
  <conditionalFormatting sqref="AI23:AI32">
    <cfRule type="expression" priority="10" dxfId="98">
      <formula>INDEX(I.f.5.26,ROW($AI23:$AI32)-21,3)&lt;30</formula>
    </cfRule>
  </conditionalFormatting>
  <conditionalFormatting sqref="AJ23:AJ32">
    <cfRule type="expression" priority="9" dxfId="98">
      <formula>INDEX(I.f.5.52,ROW($AJ23:$AJ32)-21,3)&lt;30</formula>
    </cfRule>
  </conditionalFormatting>
  <conditionalFormatting sqref="AM23:AM32">
    <cfRule type="expression" priority="8" dxfId="98">
      <formula>INDEX(I.f.6.01,ROW($AM23:$AM32)-21,3)&lt;30</formula>
    </cfRule>
  </conditionalFormatting>
  <conditionalFormatting sqref="AN23:AN32">
    <cfRule type="expression" priority="7" dxfId="98">
      <formula>INDEX(I.f.6.04,ROW($AN23:$AN32)-21,3)&lt;30</formula>
    </cfRule>
  </conditionalFormatting>
  <conditionalFormatting sqref="AO23:AO32">
    <cfRule type="expression" priority="6" dxfId="98">
      <formula>INDEX(I.f.6.13,ROW($AO23:$AO32)-21,3)&lt;30</formula>
    </cfRule>
  </conditionalFormatting>
  <conditionalFormatting sqref="AP23:AP32">
    <cfRule type="expression" priority="5" dxfId="98">
      <formula>INDEX(I.f.6.26,ROW($AP23:$AP32)-21,3)&lt;30</formula>
    </cfRule>
  </conditionalFormatting>
  <conditionalFormatting sqref="AQ23:AQ32">
    <cfRule type="expression" priority="4" dxfId="98">
      <formula>INDEX(I.f.6.52,ROW($AQ23:$AQ32)-21,3)&lt;30</formula>
    </cfRule>
  </conditionalFormatting>
  <conditionalFormatting sqref="C38:AQ38 C42:AQ42 C45:AQ45 C48:AQ48 C50:AQ50 C56:AQ56 C60:AQ60 C63:AQ63 C66:AQ66 C68:AQ68">
    <cfRule type="cellIs" priority="1" dxfId="23" operator="greaterThanOrEqual">
      <formula>0.1</formula>
    </cfRule>
    <cfRule type="cellIs" priority="2" dxfId="21" operator="lessThan">
      <formula>0.1</formula>
    </cfRule>
    <cfRule type="cellIs" priority="3" dxfId="99" operator="lessThan">
      <formula>0.05</formula>
    </cfRule>
  </conditionalFormatting>
  <printOptions horizontalCentered="1"/>
  <pageMargins left="0.9055118110236221" right="0.7086614173228347" top="0.7480314960629921" bottom="0.7480314960629921" header="0.31496062992125984" footer="0.31496062992125984"/>
  <pageSetup orientation="portrait" paperSize="9" scale="68"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9" min="2" max="68" man="1"/>
    <brk id="16" min="2" max="68" man="1"/>
    <brk id="23" min="2" max="68" man="1"/>
    <brk id="30" min="2" max="68" man="1"/>
    <brk id="37" min="2" max="68" man="1"/>
  </colBreaks>
</worksheet>
</file>

<file path=xl/worksheets/sheet6.xml><?xml version="1.0" encoding="utf-8"?>
<worksheet xmlns="http://schemas.openxmlformats.org/spreadsheetml/2006/main" xmlns:r="http://schemas.openxmlformats.org/officeDocument/2006/relationships">
  <sheetPr>
    <tabColor rgb="FFFFC000"/>
  </sheetPr>
  <dimension ref="A1:AT139"/>
  <sheetViews>
    <sheetView zoomScale="80" zoomScaleNormal="80" zoomScaleSheetLayoutView="30" zoomScalePageLayoutView="0" workbookViewId="0" topLeftCell="A1">
      <pane xSplit="1" ySplit="2" topLeftCell="B3" activePane="bottomRight" state="frozen"/>
      <selection pane="topLeft" activeCell="A1" sqref="A1:O1"/>
      <selection pane="topRight" activeCell="A1" sqref="A1:O1"/>
      <selection pane="bottomLeft" activeCell="A1" sqref="A1:O1"/>
      <selection pane="bottomRight" activeCell="A1" sqref="A1"/>
    </sheetView>
  </sheetViews>
  <sheetFormatPr defaultColWidth="9.140625" defaultRowHeight="12.75"/>
  <cols>
    <col min="1" max="1" width="20.7109375" style="91" customWidth="1"/>
    <col min="2" max="2" width="10.7109375" style="118" customWidth="1"/>
    <col min="3" max="3" width="20.7109375" style="118" customWidth="1"/>
    <col min="4" max="7" width="15.7109375" style="118" customWidth="1"/>
    <col min="8" max="11" width="12.7109375" style="118" customWidth="1"/>
    <col min="12" max="12" width="20.7109375" style="118" customWidth="1"/>
    <col min="13" max="16" width="15.7109375" style="118" customWidth="1"/>
    <col min="17" max="20" width="12.7109375" style="118" customWidth="1"/>
    <col min="21" max="21" width="20.7109375" style="118" customWidth="1"/>
    <col min="22" max="25" width="15.7109375" style="118" customWidth="1"/>
    <col min="26" max="29" width="12.7109375" style="118" customWidth="1"/>
    <col min="30" max="30" width="20.7109375" style="118" customWidth="1"/>
    <col min="31" max="34" width="15.7109375" style="118" customWidth="1"/>
    <col min="35" max="38" width="12.7109375" style="118" customWidth="1"/>
    <col min="39" max="39" width="20.7109375" style="118" customWidth="1"/>
    <col min="40" max="43" width="15.7109375" style="118" customWidth="1"/>
    <col min="44" max="46" width="12.7109375" style="118" customWidth="1"/>
    <col min="47" max="47" width="10.7109375" style="118" customWidth="1"/>
    <col min="48" max="16384" width="9.140625" style="118" customWidth="1"/>
  </cols>
  <sheetData>
    <row r="1" spans="1:46" s="91" customFormat="1" ht="21.75" thickBot="1" thickTop="1">
      <c r="A1" s="158" t="s">
        <v>19</v>
      </c>
      <c r="B1" s="97"/>
      <c r="C1" s="205" t="s">
        <v>142</v>
      </c>
      <c r="D1" s="206"/>
      <c r="E1" s="206"/>
      <c r="F1" s="206"/>
      <c r="G1" s="206"/>
      <c r="H1" s="206"/>
      <c r="I1" s="206"/>
      <c r="J1" s="207"/>
      <c r="L1" s="205" t="s">
        <v>141</v>
      </c>
      <c r="M1" s="206"/>
      <c r="N1" s="206"/>
      <c r="O1" s="206"/>
      <c r="P1" s="206"/>
      <c r="Q1" s="206"/>
      <c r="R1" s="206"/>
      <c r="S1" s="207"/>
      <c r="U1" s="205" t="s">
        <v>140</v>
      </c>
      <c r="V1" s="206"/>
      <c r="W1" s="206"/>
      <c r="X1" s="206"/>
      <c r="Y1" s="206"/>
      <c r="Z1" s="206"/>
      <c r="AA1" s="206"/>
      <c r="AB1" s="207"/>
      <c r="AD1" s="205" t="s">
        <v>139</v>
      </c>
      <c r="AE1" s="206"/>
      <c r="AF1" s="206"/>
      <c r="AG1" s="206"/>
      <c r="AH1" s="206"/>
      <c r="AI1" s="206"/>
      <c r="AJ1" s="206"/>
      <c r="AK1" s="207"/>
      <c r="AM1" s="205" t="s">
        <v>138</v>
      </c>
      <c r="AN1" s="206"/>
      <c r="AO1" s="206"/>
      <c r="AP1" s="206"/>
      <c r="AQ1" s="206"/>
      <c r="AR1" s="206"/>
      <c r="AS1" s="206"/>
      <c r="AT1" s="207"/>
    </row>
    <row r="2" ht="17.25" thickBot="1" thickTop="1">
      <c r="A2" s="157" t="s">
        <v>186</v>
      </c>
    </row>
    <row r="3" spans="1:46" s="90" customFormat="1" ht="15.75" customHeight="1" thickTop="1">
      <c r="A3" s="203" t="s">
        <v>165</v>
      </c>
      <c r="C3" s="192" t="s">
        <v>106</v>
      </c>
      <c r="D3" s="193"/>
      <c r="E3" s="193"/>
      <c r="F3" s="193"/>
      <c r="G3" s="193"/>
      <c r="H3" s="193"/>
      <c r="I3" s="193"/>
      <c r="J3" s="194"/>
      <c r="L3" s="192" t="s">
        <v>107</v>
      </c>
      <c r="M3" s="193"/>
      <c r="N3" s="193"/>
      <c r="O3" s="193"/>
      <c r="P3" s="193"/>
      <c r="Q3" s="193"/>
      <c r="R3" s="193"/>
      <c r="S3" s="194"/>
      <c r="U3" s="192" t="s">
        <v>108</v>
      </c>
      <c r="V3" s="193"/>
      <c r="W3" s="193"/>
      <c r="X3" s="193"/>
      <c r="Y3" s="193"/>
      <c r="Z3" s="193"/>
      <c r="AA3" s="193"/>
      <c r="AB3" s="194"/>
      <c r="AD3" s="192" t="s">
        <v>109</v>
      </c>
      <c r="AE3" s="193"/>
      <c r="AF3" s="193"/>
      <c r="AG3" s="193"/>
      <c r="AH3" s="193"/>
      <c r="AI3" s="193"/>
      <c r="AJ3" s="193"/>
      <c r="AK3" s="194"/>
      <c r="AM3" s="192" t="s">
        <v>110</v>
      </c>
      <c r="AN3" s="193"/>
      <c r="AO3" s="193"/>
      <c r="AP3" s="193"/>
      <c r="AQ3" s="193"/>
      <c r="AR3" s="193"/>
      <c r="AS3" s="193"/>
      <c r="AT3" s="194"/>
    </row>
    <row r="4" spans="1:46" ht="15.75" customHeight="1">
      <c r="A4" s="208"/>
      <c r="C4" s="195" t="str">
        <f>"Comparison of actual Claim Inceptions with those expected using "&amp;Comparison_Basis</f>
        <v>Comparison of actual Claim Inceptions with those expected using IPM 1991-98</v>
      </c>
      <c r="D4" s="196"/>
      <c r="E4" s="196"/>
      <c r="F4" s="196"/>
      <c r="G4" s="196"/>
      <c r="H4" s="196"/>
      <c r="I4" s="196"/>
      <c r="J4" s="197"/>
      <c r="L4" s="195" t="str">
        <f>"Comparison of actual Claim Inceptions with those expected using "&amp;Comparison_Basis</f>
        <v>Comparison of actual Claim Inceptions with those expected using IPM 1991-98</v>
      </c>
      <c r="M4" s="196"/>
      <c r="N4" s="196"/>
      <c r="O4" s="196"/>
      <c r="P4" s="196"/>
      <c r="Q4" s="196"/>
      <c r="R4" s="196"/>
      <c r="S4" s="197"/>
      <c r="U4" s="195" t="str">
        <f>"Comparison of actual Claim Inceptions with those expected using "&amp;Comparison_Basis</f>
        <v>Comparison of actual Claim Inceptions with those expected using IPM 1991-98</v>
      </c>
      <c r="V4" s="196"/>
      <c r="W4" s="196"/>
      <c r="X4" s="196"/>
      <c r="Y4" s="196"/>
      <c r="Z4" s="196"/>
      <c r="AA4" s="196"/>
      <c r="AB4" s="197"/>
      <c r="AD4" s="195" t="str">
        <f>"Comparison of actual Claim Inceptions with those expected using "&amp;Comparison_Basis</f>
        <v>Comparison of actual Claim Inceptions with those expected using IPM 1991-98</v>
      </c>
      <c r="AE4" s="196"/>
      <c r="AF4" s="196"/>
      <c r="AG4" s="196"/>
      <c r="AH4" s="196"/>
      <c r="AI4" s="196"/>
      <c r="AJ4" s="196"/>
      <c r="AK4" s="197"/>
      <c r="AM4" s="195" t="str">
        <f>"Comparison of actual Claim Inceptions with those expected using "&amp;Comparison_Basis</f>
        <v>Comparison of actual Claim Inceptions with those expected using IPM 1991-98</v>
      </c>
      <c r="AN4" s="196"/>
      <c r="AO4" s="196"/>
      <c r="AP4" s="196"/>
      <c r="AQ4" s="196"/>
      <c r="AR4" s="196"/>
      <c r="AS4" s="196"/>
      <c r="AT4" s="197"/>
    </row>
    <row r="5" spans="1:46" ht="15.75" customHeight="1">
      <c r="A5" s="208"/>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row>
    <row r="6" spans="1:46" ht="15.75" customHeight="1">
      <c r="A6" s="208"/>
      <c r="C6" s="195" t="str">
        <f>Office&amp;" experience for "&amp;Period</f>
        <v>All Offices experience for 2003-2006</v>
      </c>
      <c r="D6" s="196"/>
      <c r="E6" s="196"/>
      <c r="F6" s="196"/>
      <c r="G6" s="196"/>
      <c r="H6" s="196"/>
      <c r="I6" s="196"/>
      <c r="J6" s="197"/>
      <c r="L6" s="195" t="str">
        <f>Office&amp;" experience for "&amp;Period</f>
        <v>All Offices experience for 2003-2006</v>
      </c>
      <c r="M6" s="196"/>
      <c r="N6" s="196"/>
      <c r="O6" s="196"/>
      <c r="P6" s="196"/>
      <c r="Q6" s="196"/>
      <c r="R6" s="196"/>
      <c r="S6" s="197"/>
      <c r="U6" s="195" t="str">
        <f>Office&amp;" experience for "&amp;Period</f>
        <v>All Offices experience for 2003-2006</v>
      </c>
      <c r="V6" s="196"/>
      <c r="W6" s="196"/>
      <c r="X6" s="196"/>
      <c r="Y6" s="196"/>
      <c r="Z6" s="196"/>
      <c r="AA6" s="196"/>
      <c r="AB6" s="197"/>
      <c r="AD6" s="195" t="str">
        <f>Office&amp;" experience for "&amp;Period</f>
        <v>All Offices experience for 2003-2006</v>
      </c>
      <c r="AE6" s="196"/>
      <c r="AF6" s="196"/>
      <c r="AG6" s="196"/>
      <c r="AH6" s="196"/>
      <c r="AI6" s="196"/>
      <c r="AJ6" s="196"/>
      <c r="AK6" s="197"/>
      <c r="AM6" s="195" t="str">
        <f>Office&amp;" experience for "&amp;Period</f>
        <v>All Offices experience for 2003-2006</v>
      </c>
      <c r="AN6" s="196"/>
      <c r="AO6" s="196"/>
      <c r="AP6" s="196"/>
      <c r="AQ6" s="196"/>
      <c r="AR6" s="196"/>
      <c r="AS6" s="196"/>
      <c r="AT6" s="197"/>
    </row>
    <row r="7" spans="1:46" ht="15.75" customHeight="1">
      <c r="A7" s="208"/>
      <c r="C7" s="195" t="str">
        <f>$A$2&amp;", "&amp;$A3&amp;", "&amp;C$1</f>
        <v>Females, CMI Occupation Class 1, Deferred Period 1 week</v>
      </c>
      <c r="D7" s="196"/>
      <c r="E7" s="196"/>
      <c r="F7" s="196"/>
      <c r="G7" s="196"/>
      <c r="H7" s="196"/>
      <c r="I7" s="196"/>
      <c r="J7" s="197"/>
      <c r="L7" s="195" t="str">
        <f>$A$2&amp;", "&amp;$A3&amp;", "&amp;L$1</f>
        <v>Females, CMI Occupation Class 1, Deferred Period 4 weeks</v>
      </c>
      <c r="M7" s="196"/>
      <c r="N7" s="196"/>
      <c r="O7" s="196"/>
      <c r="P7" s="196"/>
      <c r="Q7" s="196"/>
      <c r="R7" s="196"/>
      <c r="S7" s="197"/>
      <c r="U7" s="195" t="str">
        <f>$A$2&amp;", "&amp;$A3&amp;", "&amp;U$1</f>
        <v>Females, CMI Occupation Class 1, Deferred Period 13 weeks</v>
      </c>
      <c r="V7" s="196"/>
      <c r="W7" s="196"/>
      <c r="X7" s="196"/>
      <c r="Y7" s="196"/>
      <c r="Z7" s="196"/>
      <c r="AA7" s="196"/>
      <c r="AB7" s="197"/>
      <c r="AD7" s="195" t="str">
        <f>$A$2&amp;", "&amp;$A3&amp;", "&amp;AD$1</f>
        <v>Females, CMI Occupation Class 1, Deferred Period 26 weeks</v>
      </c>
      <c r="AE7" s="196"/>
      <c r="AF7" s="196"/>
      <c r="AG7" s="196"/>
      <c r="AH7" s="196"/>
      <c r="AI7" s="196"/>
      <c r="AJ7" s="196"/>
      <c r="AK7" s="197"/>
      <c r="AM7" s="195" t="str">
        <f>$A$2&amp;", "&amp;$A3&amp;", "&amp;AM$1</f>
        <v>Females, CMI Occupation Class 1, Deferred Period 52 weeks</v>
      </c>
      <c r="AN7" s="196"/>
      <c r="AO7" s="196"/>
      <c r="AP7" s="196"/>
      <c r="AQ7" s="196"/>
      <c r="AR7" s="196"/>
      <c r="AS7" s="196"/>
      <c r="AT7" s="197"/>
    </row>
    <row r="8" spans="1:46" ht="15.75" customHeight="1" thickBot="1">
      <c r="A8" s="208"/>
      <c r="C8" s="198" t="s">
        <v>75</v>
      </c>
      <c r="D8" s="199"/>
      <c r="E8" s="199"/>
      <c r="F8" s="199"/>
      <c r="G8" s="199"/>
      <c r="H8" s="199"/>
      <c r="I8" s="199"/>
      <c r="J8" s="200"/>
      <c r="L8" s="198" t="s">
        <v>75</v>
      </c>
      <c r="M8" s="199"/>
      <c r="N8" s="199"/>
      <c r="O8" s="199"/>
      <c r="P8" s="199"/>
      <c r="Q8" s="199"/>
      <c r="R8" s="199"/>
      <c r="S8" s="200"/>
      <c r="U8" s="198" t="s">
        <v>75</v>
      </c>
      <c r="V8" s="199"/>
      <c r="W8" s="199"/>
      <c r="X8" s="199"/>
      <c r="Y8" s="199"/>
      <c r="Z8" s="199"/>
      <c r="AA8" s="199"/>
      <c r="AB8" s="200"/>
      <c r="AD8" s="198" t="s">
        <v>75</v>
      </c>
      <c r="AE8" s="199"/>
      <c r="AF8" s="199"/>
      <c r="AG8" s="199"/>
      <c r="AH8" s="199"/>
      <c r="AI8" s="199"/>
      <c r="AJ8" s="199"/>
      <c r="AK8" s="200"/>
      <c r="AM8" s="198" t="s">
        <v>75</v>
      </c>
      <c r="AN8" s="199"/>
      <c r="AO8" s="199"/>
      <c r="AP8" s="199"/>
      <c r="AQ8" s="199"/>
      <c r="AR8" s="199"/>
      <c r="AS8" s="199"/>
      <c r="AT8" s="200"/>
    </row>
    <row r="9" spans="1:46" ht="15.75" customHeight="1" thickTop="1">
      <c r="A9" s="208"/>
      <c r="C9" s="41"/>
      <c r="D9" s="204" t="s">
        <v>189</v>
      </c>
      <c r="E9" s="204"/>
      <c r="F9" s="204" t="s">
        <v>190</v>
      </c>
      <c r="G9" s="204"/>
      <c r="H9" s="42"/>
      <c r="I9" s="42"/>
      <c r="J9" s="43"/>
      <c r="L9" s="41"/>
      <c r="M9" s="204" t="s">
        <v>189</v>
      </c>
      <c r="N9" s="204"/>
      <c r="O9" s="204" t="s">
        <v>190</v>
      </c>
      <c r="P9" s="204"/>
      <c r="Q9" s="42"/>
      <c r="R9" s="42"/>
      <c r="S9" s="43"/>
      <c r="U9" s="41"/>
      <c r="V9" s="204" t="s">
        <v>189</v>
      </c>
      <c r="W9" s="204"/>
      <c r="X9" s="204" t="s">
        <v>190</v>
      </c>
      <c r="Y9" s="204"/>
      <c r="Z9" s="42"/>
      <c r="AA9" s="42"/>
      <c r="AB9" s="43"/>
      <c r="AD9" s="41"/>
      <c r="AE9" s="204" t="s">
        <v>189</v>
      </c>
      <c r="AF9" s="204"/>
      <c r="AG9" s="204" t="s">
        <v>190</v>
      </c>
      <c r="AH9" s="204"/>
      <c r="AI9" s="42"/>
      <c r="AJ9" s="42"/>
      <c r="AK9" s="43"/>
      <c r="AM9" s="41"/>
      <c r="AN9" s="204" t="s">
        <v>189</v>
      </c>
      <c r="AO9" s="204"/>
      <c r="AP9" s="204" t="s">
        <v>190</v>
      </c>
      <c r="AQ9" s="204"/>
      <c r="AR9" s="42"/>
      <c r="AS9" s="42"/>
      <c r="AT9" s="43"/>
    </row>
    <row r="10" spans="1:46" ht="15.75" customHeight="1" thickBot="1">
      <c r="A10" s="208"/>
      <c r="C10" s="38" t="s">
        <v>29</v>
      </c>
      <c r="D10" s="44" t="s">
        <v>18</v>
      </c>
      <c r="E10" s="44" t="s">
        <v>19</v>
      </c>
      <c r="F10" s="44" t="s">
        <v>191</v>
      </c>
      <c r="G10" s="44" t="s">
        <v>192</v>
      </c>
      <c r="H10" s="2" t="s">
        <v>193</v>
      </c>
      <c r="I10" s="44" t="s">
        <v>194</v>
      </c>
      <c r="J10" s="3" t="s">
        <v>195</v>
      </c>
      <c r="L10" s="38" t="s">
        <v>29</v>
      </c>
      <c r="M10" s="44" t="s">
        <v>18</v>
      </c>
      <c r="N10" s="44" t="s">
        <v>19</v>
      </c>
      <c r="O10" s="44" t="s">
        <v>191</v>
      </c>
      <c r="P10" s="44" t="s">
        <v>192</v>
      </c>
      <c r="Q10" s="2" t="s">
        <v>193</v>
      </c>
      <c r="R10" s="44" t="s">
        <v>194</v>
      </c>
      <c r="S10" s="3" t="s">
        <v>195</v>
      </c>
      <c r="U10" s="38" t="s">
        <v>29</v>
      </c>
      <c r="V10" s="44" t="s">
        <v>18</v>
      </c>
      <c r="W10" s="44" t="s">
        <v>19</v>
      </c>
      <c r="X10" s="44" t="s">
        <v>191</v>
      </c>
      <c r="Y10" s="44" t="s">
        <v>192</v>
      </c>
      <c r="Z10" s="2" t="s">
        <v>193</v>
      </c>
      <c r="AA10" s="44" t="s">
        <v>194</v>
      </c>
      <c r="AB10" s="3" t="s">
        <v>195</v>
      </c>
      <c r="AD10" s="38" t="s">
        <v>29</v>
      </c>
      <c r="AE10" s="44" t="s">
        <v>18</v>
      </c>
      <c r="AF10" s="44" t="s">
        <v>19</v>
      </c>
      <c r="AG10" s="44" t="s">
        <v>191</v>
      </c>
      <c r="AH10" s="44" t="s">
        <v>192</v>
      </c>
      <c r="AI10" s="2" t="s">
        <v>193</v>
      </c>
      <c r="AJ10" s="44" t="s">
        <v>194</v>
      </c>
      <c r="AK10" s="3" t="s">
        <v>195</v>
      </c>
      <c r="AM10" s="38" t="s">
        <v>29</v>
      </c>
      <c r="AN10" s="44" t="s">
        <v>18</v>
      </c>
      <c r="AO10" s="44" t="s">
        <v>19</v>
      </c>
      <c r="AP10" s="44" t="s">
        <v>191</v>
      </c>
      <c r="AQ10" s="44" t="s">
        <v>192</v>
      </c>
      <c r="AR10" s="2" t="s">
        <v>193</v>
      </c>
      <c r="AS10" s="44" t="s">
        <v>194</v>
      </c>
      <c r="AT10" s="3" t="s">
        <v>195</v>
      </c>
    </row>
    <row r="11" spans="1:46" ht="15.75" customHeight="1" thickTop="1">
      <c r="A11" s="208"/>
      <c r="C11" s="14"/>
      <c r="D11" s="45"/>
      <c r="E11" s="45"/>
      <c r="F11" s="45"/>
      <c r="G11" s="45"/>
      <c r="H11" s="45"/>
      <c r="I11" s="45"/>
      <c r="J11" s="46"/>
      <c r="L11" s="14"/>
      <c r="M11" s="45"/>
      <c r="N11" s="45"/>
      <c r="O11" s="45"/>
      <c r="P11" s="45"/>
      <c r="Q11" s="45"/>
      <c r="R11" s="45"/>
      <c r="S11" s="46"/>
      <c r="U11" s="14"/>
      <c r="V11" s="45"/>
      <c r="W11" s="45"/>
      <c r="X11" s="45"/>
      <c r="Y11" s="45"/>
      <c r="Z11" s="45"/>
      <c r="AA11" s="45"/>
      <c r="AB11" s="46"/>
      <c r="AD11" s="14"/>
      <c r="AE11" s="45"/>
      <c r="AF11" s="45"/>
      <c r="AG11" s="45"/>
      <c r="AH11" s="45"/>
      <c r="AI11" s="45"/>
      <c r="AJ11" s="45"/>
      <c r="AK11" s="46"/>
      <c r="AM11" s="14"/>
      <c r="AN11" s="45"/>
      <c r="AO11" s="45"/>
      <c r="AP11" s="45"/>
      <c r="AQ11" s="45"/>
      <c r="AR11" s="45"/>
      <c r="AS11" s="45"/>
      <c r="AT11" s="46"/>
    </row>
    <row r="12" spans="1:46" ht="15.75" customHeight="1">
      <c r="A12" s="208"/>
      <c r="C12" s="14" t="s">
        <v>143</v>
      </c>
      <c r="D12" s="47">
        <v>0</v>
      </c>
      <c r="E12" s="48">
        <v>0</v>
      </c>
      <c r="F12" s="49">
        <v>0</v>
      </c>
      <c r="G12" s="50">
        <v>0</v>
      </c>
      <c r="H12" s="49">
        <v>0</v>
      </c>
      <c r="I12" s="50">
        <v>0</v>
      </c>
      <c r="J12" s="51">
        <v>0</v>
      </c>
      <c r="L12" s="14" t="s">
        <v>143</v>
      </c>
      <c r="M12" s="47">
        <v>8.4375466</v>
      </c>
      <c r="N12" s="48">
        <v>0</v>
      </c>
      <c r="O12" s="49">
        <v>0</v>
      </c>
      <c r="P12" s="50">
        <v>0.059744235074959594</v>
      </c>
      <c r="Q12" s="49">
        <v>0</v>
      </c>
      <c r="R12" s="50">
        <v>0.051871409670493925</v>
      </c>
      <c r="S12" s="51">
        <v>0</v>
      </c>
      <c r="U12" s="14" t="s">
        <v>143</v>
      </c>
      <c r="V12" s="47">
        <v>51.07593980000001</v>
      </c>
      <c r="W12" s="48">
        <v>0</v>
      </c>
      <c r="X12" s="49">
        <v>0</v>
      </c>
      <c r="Y12" s="50">
        <v>0.2644083712339306</v>
      </c>
      <c r="Z12" s="49">
        <v>0</v>
      </c>
      <c r="AA12" s="50">
        <v>0.32921328377307674</v>
      </c>
      <c r="AB12" s="51">
        <v>0</v>
      </c>
      <c r="AD12" s="14" t="s">
        <v>143</v>
      </c>
      <c r="AE12" s="47">
        <v>33.90666552</v>
      </c>
      <c r="AF12" s="48">
        <v>0</v>
      </c>
      <c r="AG12" s="49">
        <v>0</v>
      </c>
      <c r="AH12" s="50">
        <v>0.08305409190735723</v>
      </c>
      <c r="AI12" s="49">
        <v>0</v>
      </c>
      <c r="AJ12" s="50">
        <v>0.10650400081118037</v>
      </c>
      <c r="AK12" s="51">
        <v>0</v>
      </c>
      <c r="AM12" s="14" t="s">
        <v>143</v>
      </c>
      <c r="AN12" s="47">
        <v>14.22100089</v>
      </c>
      <c r="AO12" s="48">
        <v>0</v>
      </c>
      <c r="AP12" s="49">
        <v>0</v>
      </c>
      <c r="AQ12" s="50">
        <v>0.013564858327236782</v>
      </c>
      <c r="AR12" s="49">
        <v>0</v>
      </c>
      <c r="AS12" s="50">
        <v>0.01833897349043256</v>
      </c>
      <c r="AT12" s="51">
        <v>0</v>
      </c>
    </row>
    <row r="13" spans="1:46" ht="15.75" customHeight="1">
      <c r="A13" s="208"/>
      <c r="C13" s="14" t="s">
        <v>21</v>
      </c>
      <c r="D13" s="47">
        <v>642.89687544</v>
      </c>
      <c r="E13" s="48">
        <v>6</v>
      </c>
      <c r="F13" s="49">
        <v>6</v>
      </c>
      <c r="G13" s="50">
        <v>47.260274762873415</v>
      </c>
      <c r="H13" s="49">
        <v>12.695651961620548</v>
      </c>
      <c r="I13" s="50">
        <v>33.08735495597751</v>
      </c>
      <c r="J13" s="51">
        <v>18.133815797554554</v>
      </c>
      <c r="L13" s="14" t="s">
        <v>21</v>
      </c>
      <c r="M13" s="47">
        <v>2332.5788435599998</v>
      </c>
      <c r="N13" s="48">
        <v>4</v>
      </c>
      <c r="O13" s="49">
        <v>4</v>
      </c>
      <c r="P13" s="50">
        <v>14.415074417777655</v>
      </c>
      <c r="Q13" s="49">
        <v>27.748729448575908</v>
      </c>
      <c r="R13" s="50">
        <v>12.515521030891817</v>
      </c>
      <c r="S13" s="51">
        <v>31.960315436543777</v>
      </c>
      <c r="U13" s="14" t="s">
        <v>21</v>
      </c>
      <c r="V13" s="47">
        <v>2214.47101674</v>
      </c>
      <c r="W13" s="48">
        <v>3</v>
      </c>
      <c r="X13" s="49">
        <v>3</v>
      </c>
      <c r="Y13" s="50">
        <v>5.6595777943251075</v>
      </c>
      <c r="Z13" s="49">
        <v>53.00748764347966</v>
      </c>
      <c r="AA13" s="50">
        <v>7.04670650835981</v>
      </c>
      <c r="AB13" s="51">
        <v>42.5730800117895</v>
      </c>
      <c r="AD13" s="14" t="s">
        <v>21</v>
      </c>
      <c r="AE13" s="47">
        <v>1594.53614809</v>
      </c>
      <c r="AF13" s="48">
        <v>2</v>
      </c>
      <c r="AG13" s="49">
        <v>2</v>
      </c>
      <c r="AH13" s="50">
        <v>2.0933490338177756</v>
      </c>
      <c r="AI13" s="49">
        <v>95.54068469663996</v>
      </c>
      <c r="AJ13" s="50">
        <v>2.684395700148066</v>
      </c>
      <c r="AK13" s="51">
        <v>74.50466411824769</v>
      </c>
      <c r="AM13" s="14" t="s">
        <v>21</v>
      </c>
      <c r="AN13" s="47">
        <v>834.3037638799999</v>
      </c>
      <c r="AO13" s="48">
        <v>1</v>
      </c>
      <c r="AP13" s="49">
        <v>1</v>
      </c>
      <c r="AQ13" s="50">
        <v>0.585087168912084</v>
      </c>
      <c r="AR13" s="49">
        <v>170.91470350638664</v>
      </c>
      <c r="AS13" s="50">
        <v>0.7910070139639027</v>
      </c>
      <c r="AT13" s="51">
        <v>126.42112931322687</v>
      </c>
    </row>
    <row r="14" spans="1:46" ht="15.75" customHeight="1">
      <c r="A14" s="208"/>
      <c r="C14" s="14" t="s">
        <v>22</v>
      </c>
      <c r="D14" s="47">
        <v>662.46426518</v>
      </c>
      <c r="E14" s="48">
        <v>9</v>
      </c>
      <c r="F14" s="49">
        <v>9</v>
      </c>
      <c r="G14" s="50">
        <v>56.35569169374043</v>
      </c>
      <c r="H14" s="49">
        <v>15.96999296700967</v>
      </c>
      <c r="I14" s="50">
        <v>39.4551403735227</v>
      </c>
      <c r="J14" s="51">
        <v>22.81071595436437</v>
      </c>
      <c r="L14" s="14" t="s">
        <v>22</v>
      </c>
      <c r="M14" s="47">
        <v>8886.79876042</v>
      </c>
      <c r="N14" s="48">
        <v>29</v>
      </c>
      <c r="O14" s="49">
        <v>27</v>
      </c>
      <c r="P14" s="50">
        <v>53.30266392728313</v>
      </c>
      <c r="Q14" s="49">
        <v>50.6541287257877</v>
      </c>
      <c r="R14" s="50">
        <v>46.27867966895435</v>
      </c>
      <c r="S14" s="51">
        <v>58.342200324510806</v>
      </c>
      <c r="U14" s="14" t="s">
        <v>22</v>
      </c>
      <c r="V14" s="47">
        <v>9734.31247294</v>
      </c>
      <c r="W14" s="48">
        <v>13</v>
      </c>
      <c r="X14" s="49">
        <v>13</v>
      </c>
      <c r="Y14" s="50">
        <v>14.790149195106007</v>
      </c>
      <c r="Z14" s="49">
        <v>87.896341196488</v>
      </c>
      <c r="AA14" s="50">
        <v>18.41512642467252</v>
      </c>
      <c r="AB14" s="51">
        <v>70.5941392972608</v>
      </c>
      <c r="AD14" s="14" t="s">
        <v>22</v>
      </c>
      <c r="AE14" s="47">
        <v>10420.06027554</v>
      </c>
      <c r="AF14" s="48">
        <v>10</v>
      </c>
      <c r="AG14" s="49">
        <v>9</v>
      </c>
      <c r="AH14" s="50">
        <v>8.93922117806105</v>
      </c>
      <c r="AI14" s="49">
        <v>100.67991182596663</v>
      </c>
      <c r="AJ14" s="50">
        <v>11.46316572411043</v>
      </c>
      <c r="AK14" s="51">
        <v>78.51234307003288</v>
      </c>
      <c r="AM14" s="14" t="s">
        <v>22</v>
      </c>
      <c r="AN14" s="47">
        <v>4942.7401700400005</v>
      </c>
      <c r="AO14" s="48">
        <v>1</v>
      </c>
      <c r="AP14" s="49">
        <v>1</v>
      </c>
      <c r="AQ14" s="50">
        <v>2.879619978894966</v>
      </c>
      <c r="AR14" s="49">
        <v>34.72680448563018</v>
      </c>
      <c r="AS14" s="50">
        <v>3.8930944342735514</v>
      </c>
      <c r="AT14" s="51">
        <v>25.68650765818372</v>
      </c>
    </row>
    <row r="15" spans="1:46" ht="15.75" customHeight="1">
      <c r="A15" s="208"/>
      <c r="C15" s="14" t="s">
        <v>23</v>
      </c>
      <c r="D15" s="47">
        <v>161.54639657</v>
      </c>
      <c r="E15" s="48">
        <v>17</v>
      </c>
      <c r="F15" s="49">
        <v>12</v>
      </c>
      <c r="G15" s="50">
        <v>17.961951189479283</v>
      </c>
      <c r="H15" s="49">
        <v>66.80788670124362</v>
      </c>
      <c r="I15" s="50">
        <v>12.575327961806995</v>
      </c>
      <c r="J15" s="51">
        <v>95.42494666099886</v>
      </c>
      <c r="L15" s="14" t="s">
        <v>23</v>
      </c>
      <c r="M15" s="47">
        <v>3941.8771975</v>
      </c>
      <c r="N15" s="48">
        <v>18</v>
      </c>
      <c r="O15" s="49">
        <v>14</v>
      </c>
      <c r="P15" s="50">
        <v>25.094390811617924</v>
      </c>
      <c r="Q15" s="49">
        <v>55.78935988164508</v>
      </c>
      <c r="R15" s="50">
        <v>21.787565354008212</v>
      </c>
      <c r="S15" s="51">
        <v>64.25683536698813</v>
      </c>
      <c r="U15" s="14" t="s">
        <v>23</v>
      </c>
      <c r="V15" s="47">
        <v>14386.39036746</v>
      </c>
      <c r="W15" s="48">
        <v>31</v>
      </c>
      <c r="X15" s="49">
        <v>29</v>
      </c>
      <c r="Y15" s="50">
        <v>18.334709150647132</v>
      </c>
      <c r="Z15" s="49">
        <v>158.169948384354</v>
      </c>
      <c r="AA15" s="50">
        <v>22.828436854476713</v>
      </c>
      <c r="AB15" s="51">
        <v>127.03454110706238</v>
      </c>
      <c r="AD15" s="14" t="s">
        <v>23</v>
      </c>
      <c r="AE15" s="47">
        <v>21814.707703250002</v>
      </c>
      <c r="AF15" s="48">
        <v>18</v>
      </c>
      <c r="AG15" s="49">
        <v>18</v>
      </c>
      <c r="AH15" s="50">
        <v>17.30298406925275</v>
      </c>
      <c r="AI15" s="49">
        <v>104.02829897986116</v>
      </c>
      <c r="AJ15" s="50">
        <v>22.1883953821701</v>
      </c>
      <c r="AK15" s="51">
        <v>81.12348680456739</v>
      </c>
      <c r="AM15" s="14" t="s">
        <v>23</v>
      </c>
      <c r="AN15" s="47">
        <v>11048.859508829999</v>
      </c>
      <c r="AO15" s="48">
        <v>12</v>
      </c>
      <c r="AP15" s="49">
        <v>12</v>
      </c>
      <c r="AQ15" s="50">
        <v>6.892729541600091</v>
      </c>
      <c r="AR15" s="49">
        <v>174.09648714019175</v>
      </c>
      <c r="AS15" s="50">
        <v>9.31860704260483</v>
      </c>
      <c r="AT15" s="51">
        <v>128.77461132480204</v>
      </c>
    </row>
    <row r="16" spans="1:46" ht="15.75" customHeight="1">
      <c r="A16" s="208"/>
      <c r="C16" s="14" t="s">
        <v>24</v>
      </c>
      <c r="D16" s="47">
        <v>294.62237909</v>
      </c>
      <c r="E16" s="48">
        <v>26</v>
      </c>
      <c r="F16" s="49">
        <v>20</v>
      </c>
      <c r="G16" s="50">
        <v>31.939692554117247</v>
      </c>
      <c r="H16" s="49">
        <v>62.6180103835153</v>
      </c>
      <c r="I16" s="50">
        <v>22.36127381876897</v>
      </c>
      <c r="J16" s="51">
        <v>89.44034298803214</v>
      </c>
      <c r="L16" s="14" t="s">
        <v>24</v>
      </c>
      <c r="M16" s="47">
        <v>2236.3209723</v>
      </c>
      <c r="N16" s="48">
        <v>20</v>
      </c>
      <c r="O16" s="49">
        <v>19</v>
      </c>
      <c r="P16" s="50">
        <v>16.778857676649483</v>
      </c>
      <c r="Q16" s="49">
        <v>113.23774458401658</v>
      </c>
      <c r="R16" s="50">
        <v>14.567815610265988</v>
      </c>
      <c r="S16" s="51">
        <v>130.42449539662374</v>
      </c>
      <c r="U16" s="14" t="s">
        <v>24</v>
      </c>
      <c r="V16" s="47">
        <v>12657.131173970001</v>
      </c>
      <c r="W16" s="48">
        <v>35</v>
      </c>
      <c r="X16" s="49">
        <v>33</v>
      </c>
      <c r="Y16" s="50">
        <v>19.48536409225416</v>
      </c>
      <c r="Z16" s="49">
        <v>169.35788237653816</v>
      </c>
      <c r="AA16" s="50">
        <v>24.261110449674728</v>
      </c>
      <c r="AB16" s="51">
        <v>136.02015484185077</v>
      </c>
      <c r="AD16" s="14" t="s">
        <v>24</v>
      </c>
      <c r="AE16" s="47">
        <v>21281.17393456</v>
      </c>
      <c r="AF16" s="48">
        <v>42</v>
      </c>
      <c r="AG16" s="49">
        <v>42</v>
      </c>
      <c r="AH16" s="50">
        <v>20.983444330822675</v>
      </c>
      <c r="AI16" s="49">
        <v>200.15779744179565</v>
      </c>
      <c r="AJ16" s="50">
        <v>26.90801525497539</v>
      </c>
      <c r="AK16" s="51">
        <v>156.08732045829373</v>
      </c>
      <c r="AM16" s="14" t="s">
        <v>24</v>
      </c>
      <c r="AN16" s="47">
        <v>14735.62720384</v>
      </c>
      <c r="AO16" s="48">
        <v>22</v>
      </c>
      <c r="AP16" s="49">
        <v>20</v>
      </c>
      <c r="AQ16" s="50">
        <v>12.7625259335725</v>
      </c>
      <c r="AR16" s="49">
        <v>156.70879028256422</v>
      </c>
      <c r="AS16" s="50">
        <v>17.254262383027882</v>
      </c>
      <c r="AT16" s="51">
        <v>115.91338740549672</v>
      </c>
    </row>
    <row r="17" spans="1:46" ht="15.75" customHeight="1">
      <c r="A17" s="208"/>
      <c r="C17" s="14" t="s">
        <v>25</v>
      </c>
      <c r="D17" s="47">
        <v>524.1191591200001</v>
      </c>
      <c r="E17" s="48">
        <v>57</v>
      </c>
      <c r="F17" s="49">
        <v>38</v>
      </c>
      <c r="G17" s="50">
        <v>50.26883975882052</v>
      </c>
      <c r="H17" s="49">
        <v>75.59354897052752</v>
      </c>
      <c r="I17" s="50">
        <v>35.1936791030227</v>
      </c>
      <c r="J17" s="51">
        <v>107.97393443510789</v>
      </c>
      <c r="L17" s="14" t="s">
        <v>25</v>
      </c>
      <c r="M17" s="47">
        <v>1910.5164818</v>
      </c>
      <c r="N17" s="48">
        <v>31</v>
      </c>
      <c r="O17" s="49">
        <v>28</v>
      </c>
      <c r="P17" s="50">
        <v>20.054930801884456</v>
      </c>
      <c r="Q17" s="49">
        <v>139.61653758171525</v>
      </c>
      <c r="R17" s="50">
        <v>17.412182618670165</v>
      </c>
      <c r="S17" s="51">
        <v>160.8069511629006</v>
      </c>
      <c r="U17" s="14" t="s">
        <v>25</v>
      </c>
      <c r="V17" s="47">
        <v>9537.40810088</v>
      </c>
      <c r="W17" s="48">
        <v>55</v>
      </c>
      <c r="X17" s="49">
        <v>53</v>
      </c>
      <c r="Y17" s="50">
        <v>22.248183013838513</v>
      </c>
      <c r="Z17" s="49">
        <v>238.22170092287382</v>
      </c>
      <c r="AA17" s="50">
        <v>27.701079787258454</v>
      </c>
      <c r="AB17" s="51">
        <v>191.3282818107985</v>
      </c>
      <c r="AD17" s="14" t="s">
        <v>25</v>
      </c>
      <c r="AE17" s="47">
        <v>18120.95397551</v>
      </c>
      <c r="AF17" s="48">
        <v>47</v>
      </c>
      <c r="AG17" s="49">
        <v>39</v>
      </c>
      <c r="AH17" s="50">
        <v>26.136612145660056</v>
      </c>
      <c r="AI17" s="49">
        <v>149.2159725317571</v>
      </c>
      <c r="AJ17" s="50">
        <v>33.516154318656746</v>
      </c>
      <c r="AK17" s="51">
        <v>116.36179863956133</v>
      </c>
      <c r="AM17" s="14" t="s">
        <v>25</v>
      </c>
      <c r="AN17" s="47">
        <v>15154.995166780001</v>
      </c>
      <c r="AO17" s="48">
        <v>37</v>
      </c>
      <c r="AP17" s="49">
        <v>35</v>
      </c>
      <c r="AQ17" s="50">
        <v>20.64106534088882</v>
      </c>
      <c r="AR17" s="49">
        <v>169.56489125911014</v>
      </c>
      <c r="AS17" s="50">
        <v>27.905632404636822</v>
      </c>
      <c r="AT17" s="51">
        <v>125.42270855035119</v>
      </c>
    </row>
    <row r="18" spans="1:46" ht="15.75" customHeight="1">
      <c r="A18" s="208"/>
      <c r="C18" s="14" t="s">
        <v>26</v>
      </c>
      <c r="D18" s="47">
        <v>811.6584869200001</v>
      </c>
      <c r="E18" s="48">
        <v>96</v>
      </c>
      <c r="F18" s="49">
        <v>50</v>
      </c>
      <c r="G18" s="50">
        <v>66.69372196703077</v>
      </c>
      <c r="H18" s="49">
        <v>74.96957513439854</v>
      </c>
      <c r="I18" s="50">
        <v>46.692890871467576</v>
      </c>
      <c r="J18" s="51">
        <v>107.08268232445913</v>
      </c>
      <c r="L18" s="14" t="s">
        <v>26</v>
      </c>
      <c r="M18" s="47">
        <v>2262.25704856</v>
      </c>
      <c r="N18" s="48">
        <v>39</v>
      </c>
      <c r="O18" s="49">
        <v>34</v>
      </c>
      <c r="P18" s="50">
        <v>32.79494907292276</v>
      </c>
      <c r="Q18" s="49">
        <v>103.67450159595519</v>
      </c>
      <c r="R18" s="50">
        <v>28.473378834798176</v>
      </c>
      <c r="S18" s="51">
        <v>119.40978342355201</v>
      </c>
      <c r="U18" s="14" t="s">
        <v>26</v>
      </c>
      <c r="V18" s="47">
        <v>7549.85898421</v>
      </c>
      <c r="W18" s="48">
        <v>46</v>
      </c>
      <c r="X18" s="49">
        <v>40</v>
      </c>
      <c r="Y18" s="50">
        <v>30.072926116691498</v>
      </c>
      <c r="Z18" s="49">
        <v>133.01000323277034</v>
      </c>
      <c r="AA18" s="50">
        <v>37.443620689232716</v>
      </c>
      <c r="AB18" s="51">
        <v>106.82727595171478</v>
      </c>
      <c r="AD18" s="14" t="s">
        <v>26</v>
      </c>
      <c r="AE18" s="47">
        <v>12957.488123339997</v>
      </c>
      <c r="AF18" s="48">
        <v>57</v>
      </c>
      <c r="AG18" s="49">
        <v>47</v>
      </c>
      <c r="AH18" s="50">
        <v>33.12000120102042</v>
      </c>
      <c r="AI18" s="49">
        <v>141.90820741441257</v>
      </c>
      <c r="AJ18" s="50">
        <v>42.47126846819817</v>
      </c>
      <c r="AK18" s="51">
        <v>110.66304750279092</v>
      </c>
      <c r="AM18" s="14" t="s">
        <v>26</v>
      </c>
      <c r="AN18" s="47">
        <v>11370.679097949998</v>
      </c>
      <c r="AO18" s="48">
        <v>36</v>
      </c>
      <c r="AP18" s="49">
        <v>31</v>
      </c>
      <c r="AQ18" s="50">
        <v>25.946393269077053</v>
      </c>
      <c r="AR18" s="49">
        <v>119.47710681216661</v>
      </c>
      <c r="AS18" s="50">
        <v>35.07815613367121</v>
      </c>
      <c r="AT18" s="51">
        <v>88.37408637406507</v>
      </c>
    </row>
    <row r="19" spans="1:46" ht="15.75" customHeight="1">
      <c r="A19" s="208"/>
      <c r="C19" s="14" t="s">
        <v>27</v>
      </c>
      <c r="D19" s="47">
        <v>1068.76734098</v>
      </c>
      <c r="E19" s="48">
        <v>171</v>
      </c>
      <c r="F19" s="49">
        <v>94</v>
      </c>
      <c r="G19" s="50">
        <v>90.8290384639036</v>
      </c>
      <c r="H19" s="49">
        <v>103.4911318998016</v>
      </c>
      <c r="I19" s="50">
        <v>63.59024891506135</v>
      </c>
      <c r="J19" s="51">
        <v>147.82140596046023</v>
      </c>
      <c r="L19" s="14" t="s">
        <v>27</v>
      </c>
      <c r="M19" s="47">
        <v>2090.6621108</v>
      </c>
      <c r="N19" s="48">
        <v>59</v>
      </c>
      <c r="O19" s="49">
        <v>45</v>
      </c>
      <c r="P19" s="50">
        <v>36.401211671256206</v>
      </c>
      <c r="Q19" s="49">
        <v>123.6222585291954</v>
      </c>
      <c r="R19" s="50">
        <v>31.60442443916205</v>
      </c>
      <c r="S19" s="51">
        <v>142.38512739450198</v>
      </c>
      <c r="U19" s="14" t="s">
        <v>27</v>
      </c>
      <c r="V19" s="47">
        <v>5485.250370199999</v>
      </c>
      <c r="W19" s="48">
        <v>35</v>
      </c>
      <c r="X19" s="49">
        <v>34</v>
      </c>
      <c r="Y19" s="50">
        <v>36.79559663662104</v>
      </c>
      <c r="Z19" s="49">
        <v>92.40236090141637</v>
      </c>
      <c r="AA19" s="50">
        <v>45.813977600634665</v>
      </c>
      <c r="AB19" s="51">
        <v>74.21315891054392</v>
      </c>
      <c r="AD19" s="14" t="s">
        <v>27</v>
      </c>
      <c r="AE19" s="47">
        <v>8907.88113434</v>
      </c>
      <c r="AF19" s="48">
        <v>54</v>
      </c>
      <c r="AG19" s="49">
        <v>52</v>
      </c>
      <c r="AH19" s="50">
        <v>42.09585793113784</v>
      </c>
      <c r="AI19" s="49">
        <v>123.52759286926464</v>
      </c>
      <c r="AJ19" s="50">
        <v>53.98141360989446</v>
      </c>
      <c r="AK19" s="51">
        <v>96.32945216252863</v>
      </c>
      <c r="AM19" s="14" t="s">
        <v>27</v>
      </c>
      <c r="AN19" s="47">
        <v>7156.21477608</v>
      </c>
      <c r="AO19" s="48">
        <v>41</v>
      </c>
      <c r="AP19" s="49">
        <v>35</v>
      </c>
      <c r="AQ19" s="50">
        <v>27.053267193101092</v>
      </c>
      <c r="AR19" s="49">
        <v>129.37439219513354</v>
      </c>
      <c r="AS19" s="50">
        <v>36.5745913385395</v>
      </c>
      <c r="AT19" s="51">
        <v>95.69484912636518</v>
      </c>
    </row>
    <row r="20" spans="1:46" ht="15.75" customHeight="1">
      <c r="A20" s="208"/>
      <c r="C20" s="14" t="s">
        <v>28</v>
      </c>
      <c r="D20" s="47">
        <v>584.8668718700001</v>
      </c>
      <c r="E20" s="48">
        <v>102</v>
      </c>
      <c r="F20" s="49">
        <v>62</v>
      </c>
      <c r="G20" s="50">
        <v>54.34021139953972</v>
      </c>
      <c r="H20" s="49">
        <v>114.09598601695016</v>
      </c>
      <c r="I20" s="50">
        <v>38.04408400037219</v>
      </c>
      <c r="J20" s="51">
        <v>162.968833733501</v>
      </c>
      <c r="L20" s="14" t="s">
        <v>28</v>
      </c>
      <c r="M20" s="47">
        <v>1309.67740648</v>
      </c>
      <c r="N20" s="48">
        <v>39</v>
      </c>
      <c r="O20" s="49">
        <v>26</v>
      </c>
      <c r="P20" s="50">
        <v>27.998012661495924</v>
      </c>
      <c r="Q20" s="49">
        <v>92.86373398836383</v>
      </c>
      <c r="R20" s="50">
        <v>24.308561033578737</v>
      </c>
      <c r="S20" s="51">
        <v>106.95820276685562</v>
      </c>
      <c r="U20" s="14" t="s">
        <v>28</v>
      </c>
      <c r="V20" s="47">
        <v>3073.1082448999996</v>
      </c>
      <c r="W20" s="48">
        <v>23</v>
      </c>
      <c r="X20" s="49">
        <v>17</v>
      </c>
      <c r="Y20" s="50">
        <v>30.648872749637608</v>
      </c>
      <c r="Z20" s="49">
        <v>55.46696656307207</v>
      </c>
      <c r="AA20" s="50">
        <v>38.16072840191736</v>
      </c>
      <c r="AB20" s="51">
        <v>44.54841590273693</v>
      </c>
      <c r="AD20" s="14" t="s">
        <v>28</v>
      </c>
      <c r="AE20" s="47">
        <v>4470.76250023</v>
      </c>
      <c r="AF20" s="48">
        <v>28</v>
      </c>
      <c r="AG20" s="49">
        <v>27</v>
      </c>
      <c r="AH20" s="50">
        <v>33.28331066160504</v>
      </c>
      <c r="AI20" s="49">
        <v>81.12173778177258</v>
      </c>
      <c r="AJ20" s="50">
        <v>42.68068754103541</v>
      </c>
      <c r="AK20" s="51">
        <v>63.26046171126182</v>
      </c>
      <c r="AM20" s="14" t="s">
        <v>28</v>
      </c>
      <c r="AN20" s="47">
        <v>2957.68841759</v>
      </c>
      <c r="AO20" s="48">
        <v>24</v>
      </c>
      <c r="AP20" s="49">
        <v>19</v>
      </c>
      <c r="AQ20" s="50">
        <v>17.135512902064495</v>
      </c>
      <c r="AR20" s="49">
        <v>110.88083624103758</v>
      </c>
      <c r="AS20" s="50">
        <v>23.166310275791833</v>
      </c>
      <c r="AT20" s="51">
        <v>82.01565019982696</v>
      </c>
    </row>
    <row r="21" spans="1:46" ht="15.75" customHeight="1">
      <c r="A21" s="208"/>
      <c r="C21" s="14" t="s">
        <v>144</v>
      </c>
      <c r="D21" s="47">
        <v>0</v>
      </c>
      <c r="E21" s="48">
        <v>0</v>
      </c>
      <c r="F21" s="49">
        <v>0</v>
      </c>
      <c r="G21" s="50">
        <v>0</v>
      </c>
      <c r="H21" s="49">
        <v>0</v>
      </c>
      <c r="I21" s="50">
        <v>0</v>
      </c>
      <c r="J21" s="51">
        <v>0</v>
      </c>
      <c r="L21" s="14" t="s">
        <v>144</v>
      </c>
      <c r="M21" s="47">
        <v>0</v>
      </c>
      <c r="N21" s="48">
        <v>0</v>
      </c>
      <c r="O21" s="49">
        <v>0</v>
      </c>
      <c r="P21" s="50">
        <v>0</v>
      </c>
      <c r="Q21" s="49">
        <v>0</v>
      </c>
      <c r="R21" s="50">
        <v>0</v>
      </c>
      <c r="S21" s="51">
        <v>0</v>
      </c>
      <c r="U21" s="14" t="s">
        <v>144</v>
      </c>
      <c r="V21" s="47">
        <v>0</v>
      </c>
      <c r="W21" s="48">
        <v>0</v>
      </c>
      <c r="X21" s="49">
        <v>0</v>
      </c>
      <c r="Y21" s="50">
        <v>0</v>
      </c>
      <c r="Z21" s="49">
        <v>0</v>
      </c>
      <c r="AA21" s="50">
        <v>0</v>
      </c>
      <c r="AB21" s="51">
        <v>0</v>
      </c>
      <c r="AD21" s="14" t="s">
        <v>144</v>
      </c>
      <c r="AE21" s="47">
        <v>0</v>
      </c>
      <c r="AF21" s="48">
        <v>0</v>
      </c>
      <c r="AG21" s="49">
        <v>0</v>
      </c>
      <c r="AH21" s="50">
        <v>0</v>
      </c>
      <c r="AI21" s="49">
        <v>0</v>
      </c>
      <c r="AJ21" s="50">
        <v>0</v>
      </c>
      <c r="AK21" s="51">
        <v>0</v>
      </c>
      <c r="AM21" s="14" t="s">
        <v>144</v>
      </c>
      <c r="AN21" s="47">
        <v>0</v>
      </c>
      <c r="AO21" s="48">
        <v>0</v>
      </c>
      <c r="AP21" s="49">
        <v>0</v>
      </c>
      <c r="AQ21" s="50">
        <v>0</v>
      </c>
      <c r="AR21" s="49">
        <v>0</v>
      </c>
      <c r="AS21" s="50">
        <v>0</v>
      </c>
      <c r="AT21" s="51">
        <v>0</v>
      </c>
    </row>
    <row r="22" spans="1:46" ht="15.75" customHeight="1">
      <c r="A22" s="208"/>
      <c r="C22" s="14"/>
      <c r="D22" s="52"/>
      <c r="E22" s="53"/>
      <c r="F22" s="54"/>
      <c r="G22" s="55"/>
      <c r="H22" s="54"/>
      <c r="I22" s="55"/>
      <c r="J22" s="56"/>
      <c r="L22" s="14"/>
      <c r="M22" s="52"/>
      <c r="N22" s="53"/>
      <c r="O22" s="54"/>
      <c r="P22" s="55"/>
      <c r="Q22" s="54"/>
      <c r="R22" s="55"/>
      <c r="S22" s="56"/>
      <c r="U22" s="14"/>
      <c r="V22" s="52"/>
      <c r="W22" s="53"/>
      <c r="X22" s="54"/>
      <c r="Y22" s="55"/>
      <c r="Z22" s="54"/>
      <c r="AA22" s="55"/>
      <c r="AB22" s="56"/>
      <c r="AD22" s="14"/>
      <c r="AE22" s="52"/>
      <c r="AF22" s="53"/>
      <c r="AG22" s="54"/>
      <c r="AH22" s="55"/>
      <c r="AI22" s="54"/>
      <c r="AJ22" s="55"/>
      <c r="AK22" s="56"/>
      <c r="AM22" s="14"/>
      <c r="AN22" s="52"/>
      <c r="AO22" s="53"/>
      <c r="AP22" s="54"/>
      <c r="AQ22" s="55"/>
      <c r="AR22" s="54"/>
      <c r="AS22" s="55"/>
      <c r="AT22" s="56"/>
    </row>
    <row r="23" spans="1:46" ht="15.75" customHeight="1">
      <c r="A23" s="208"/>
      <c r="C23" s="14" t="s">
        <v>30</v>
      </c>
      <c r="D23" s="47">
        <v>4750.941775170001</v>
      </c>
      <c r="E23" s="48">
        <v>484</v>
      </c>
      <c r="F23" s="49">
        <v>291</v>
      </c>
      <c r="G23" s="50">
        <v>415.64942178950497</v>
      </c>
      <c r="H23" s="49">
        <v>70.01092380861522</v>
      </c>
      <c r="I23" s="50">
        <v>290.99999999999994</v>
      </c>
      <c r="J23" s="51">
        <v>100.00000000000001</v>
      </c>
      <c r="L23" s="14" t="s">
        <v>30</v>
      </c>
      <c r="M23" s="47">
        <v>24979.12636801999</v>
      </c>
      <c r="N23" s="48">
        <v>239</v>
      </c>
      <c r="O23" s="49">
        <v>197</v>
      </c>
      <c r="P23" s="50">
        <v>226.89983527596252</v>
      </c>
      <c r="Q23" s="49">
        <v>86.82245174854472</v>
      </c>
      <c r="R23" s="50">
        <v>197.00000000000003</v>
      </c>
      <c r="S23" s="51">
        <v>99.99999999999999</v>
      </c>
      <c r="U23" s="14" t="s">
        <v>30</v>
      </c>
      <c r="V23" s="47">
        <v>64689.006671099996</v>
      </c>
      <c r="W23" s="48">
        <v>241</v>
      </c>
      <c r="X23" s="49">
        <v>222</v>
      </c>
      <c r="Y23" s="50">
        <v>178.29978712035498</v>
      </c>
      <c r="Z23" s="49">
        <v>124.50940272303676</v>
      </c>
      <c r="AA23" s="50">
        <v>222.00000000000006</v>
      </c>
      <c r="AB23" s="51">
        <v>99.99999999999997</v>
      </c>
      <c r="AD23" s="14" t="s">
        <v>30</v>
      </c>
      <c r="AE23" s="47">
        <v>99601.47046038002</v>
      </c>
      <c r="AF23" s="48">
        <v>258</v>
      </c>
      <c r="AG23" s="49">
        <v>236</v>
      </c>
      <c r="AH23" s="50">
        <v>184.037834643285</v>
      </c>
      <c r="AI23" s="49">
        <v>128.2345015944312</v>
      </c>
      <c r="AJ23" s="50">
        <v>236</v>
      </c>
      <c r="AK23" s="51">
        <v>100</v>
      </c>
      <c r="AM23" s="14" t="s">
        <v>30</v>
      </c>
      <c r="AN23" s="47">
        <v>68215.32910588</v>
      </c>
      <c r="AO23" s="48">
        <v>174</v>
      </c>
      <c r="AP23" s="49">
        <v>154</v>
      </c>
      <c r="AQ23" s="50">
        <v>113.90976618643836</v>
      </c>
      <c r="AR23" s="49">
        <v>135.19472926311266</v>
      </c>
      <c r="AS23" s="50">
        <v>153.99999999999994</v>
      </c>
      <c r="AT23" s="51">
        <v>100.00000000000004</v>
      </c>
    </row>
    <row r="24" spans="1:46" ht="15.75" customHeight="1" thickBot="1">
      <c r="A24" s="209"/>
      <c r="C24" s="38"/>
      <c r="D24" s="65"/>
      <c r="E24" s="66"/>
      <c r="F24" s="64"/>
      <c r="G24" s="67"/>
      <c r="H24" s="64"/>
      <c r="I24" s="67"/>
      <c r="J24" s="68"/>
      <c r="L24" s="38"/>
      <c r="M24" s="65"/>
      <c r="N24" s="66"/>
      <c r="O24" s="64"/>
      <c r="P24" s="67"/>
      <c r="Q24" s="64"/>
      <c r="R24" s="67"/>
      <c r="S24" s="68"/>
      <c r="U24" s="38"/>
      <c r="V24" s="65"/>
      <c r="W24" s="66"/>
      <c r="X24" s="64"/>
      <c r="Y24" s="67"/>
      <c r="Z24" s="64"/>
      <c r="AA24" s="67"/>
      <c r="AB24" s="68"/>
      <c r="AD24" s="38"/>
      <c r="AE24" s="65"/>
      <c r="AF24" s="66"/>
      <c r="AG24" s="64"/>
      <c r="AH24" s="67"/>
      <c r="AI24" s="64"/>
      <c r="AJ24" s="67"/>
      <c r="AK24" s="68"/>
      <c r="AM24" s="38"/>
      <c r="AN24" s="65"/>
      <c r="AO24" s="66"/>
      <c r="AP24" s="64"/>
      <c r="AQ24" s="67"/>
      <c r="AR24" s="64"/>
      <c r="AS24" s="67"/>
      <c r="AT24" s="68"/>
    </row>
    <row r="25" spans="1:46" ht="17.25" thickBot="1" thickTop="1">
      <c r="A25" s="96"/>
      <c r="B25" s="58"/>
      <c r="C25" s="63"/>
      <c r="D25" s="47"/>
      <c r="E25" s="48"/>
      <c r="F25" s="49"/>
      <c r="G25" s="50"/>
      <c r="H25" s="49"/>
      <c r="I25" s="50"/>
      <c r="J25" s="64"/>
      <c r="L25" s="63"/>
      <c r="M25" s="47"/>
      <c r="N25" s="48"/>
      <c r="O25" s="49"/>
      <c r="P25" s="50"/>
      <c r="Q25" s="49"/>
      <c r="R25" s="50"/>
      <c r="S25" s="64"/>
      <c r="U25" s="63"/>
      <c r="V25" s="47"/>
      <c r="W25" s="48"/>
      <c r="X25" s="49"/>
      <c r="Y25" s="50"/>
      <c r="Z25" s="49"/>
      <c r="AA25" s="50"/>
      <c r="AB25" s="64"/>
      <c r="AD25" s="63"/>
      <c r="AE25" s="47"/>
      <c r="AF25" s="48"/>
      <c r="AG25" s="49"/>
      <c r="AH25" s="50"/>
      <c r="AI25" s="49"/>
      <c r="AJ25" s="50"/>
      <c r="AK25" s="64"/>
      <c r="AM25" s="63"/>
      <c r="AN25" s="47"/>
      <c r="AO25" s="48"/>
      <c r="AP25" s="49"/>
      <c r="AQ25" s="50"/>
      <c r="AR25" s="49"/>
      <c r="AS25" s="50"/>
      <c r="AT25" s="64"/>
    </row>
    <row r="26" spans="1:46" s="90" customFormat="1" ht="16.5" customHeight="1" thickTop="1">
      <c r="A26" s="203" t="s">
        <v>166</v>
      </c>
      <c r="C26" s="192" t="s">
        <v>111</v>
      </c>
      <c r="D26" s="193"/>
      <c r="E26" s="193"/>
      <c r="F26" s="193"/>
      <c r="G26" s="193"/>
      <c r="H26" s="193"/>
      <c r="I26" s="193"/>
      <c r="J26" s="194"/>
      <c r="L26" s="192" t="s">
        <v>112</v>
      </c>
      <c r="M26" s="193"/>
      <c r="N26" s="193"/>
      <c r="O26" s="193"/>
      <c r="P26" s="193"/>
      <c r="Q26" s="193"/>
      <c r="R26" s="193"/>
      <c r="S26" s="194"/>
      <c r="U26" s="192" t="s">
        <v>113</v>
      </c>
      <c r="V26" s="193"/>
      <c r="W26" s="193"/>
      <c r="X26" s="193"/>
      <c r="Y26" s="193"/>
      <c r="Z26" s="193"/>
      <c r="AA26" s="193"/>
      <c r="AB26" s="194"/>
      <c r="AD26" s="192" t="s">
        <v>114</v>
      </c>
      <c r="AE26" s="193"/>
      <c r="AF26" s="193"/>
      <c r="AG26" s="193"/>
      <c r="AH26" s="193"/>
      <c r="AI26" s="193"/>
      <c r="AJ26" s="193"/>
      <c r="AK26" s="194"/>
      <c r="AM26" s="192" t="s">
        <v>115</v>
      </c>
      <c r="AN26" s="193"/>
      <c r="AO26" s="193"/>
      <c r="AP26" s="193"/>
      <c r="AQ26" s="193"/>
      <c r="AR26" s="193"/>
      <c r="AS26" s="193"/>
      <c r="AT26" s="194"/>
    </row>
    <row r="27" spans="1:46" ht="15.75" customHeight="1">
      <c r="A27" s="201"/>
      <c r="C27" s="195" t="str">
        <f>"Comparison of actual Claim Inceptions with those expected using "&amp;Comparison_Basis</f>
        <v>Comparison of actual Claim Inceptions with those expected using IPM 1991-98</v>
      </c>
      <c r="D27" s="196"/>
      <c r="E27" s="196"/>
      <c r="F27" s="196"/>
      <c r="G27" s="196"/>
      <c r="H27" s="196"/>
      <c r="I27" s="196"/>
      <c r="J27" s="197"/>
      <c r="L27" s="195" t="str">
        <f>"Comparison of actual Claim Inceptions with those expected using "&amp;Comparison_Basis</f>
        <v>Comparison of actual Claim Inceptions with those expected using IPM 1991-98</v>
      </c>
      <c r="M27" s="196"/>
      <c r="N27" s="196"/>
      <c r="O27" s="196"/>
      <c r="P27" s="196"/>
      <c r="Q27" s="196"/>
      <c r="R27" s="196"/>
      <c r="S27" s="197"/>
      <c r="U27" s="195" t="str">
        <f>"Comparison of actual Claim Inceptions with those expected using "&amp;Comparison_Basis</f>
        <v>Comparison of actual Claim Inceptions with those expected using IPM 1991-98</v>
      </c>
      <c r="V27" s="196"/>
      <c r="W27" s="196"/>
      <c r="X27" s="196"/>
      <c r="Y27" s="196"/>
      <c r="Z27" s="196"/>
      <c r="AA27" s="196"/>
      <c r="AB27" s="197"/>
      <c r="AD27" s="195" t="str">
        <f>"Comparison of actual Claim Inceptions with those expected using "&amp;Comparison_Basis</f>
        <v>Comparison of actual Claim Inceptions with those expected using IPM 1991-98</v>
      </c>
      <c r="AE27" s="196"/>
      <c r="AF27" s="196"/>
      <c r="AG27" s="196"/>
      <c r="AH27" s="196"/>
      <c r="AI27" s="196"/>
      <c r="AJ27" s="196"/>
      <c r="AK27" s="197"/>
      <c r="AM27" s="195" t="str">
        <f>"Comparison of actual Claim Inceptions with those expected using "&amp;Comparison_Basis</f>
        <v>Comparison of actual Claim Inceptions with those expected using IPM 1991-98</v>
      </c>
      <c r="AN27" s="196"/>
      <c r="AO27" s="196"/>
      <c r="AP27" s="196"/>
      <c r="AQ27" s="196"/>
      <c r="AR27" s="196"/>
      <c r="AS27" s="196"/>
      <c r="AT27" s="197"/>
    </row>
    <row r="28" spans="1:46" ht="15.75" customHeight="1">
      <c r="A28" s="201"/>
      <c r="C28" s="195" t="str">
        <f>Investigation&amp;", "&amp;Data_Subset&amp;" business"</f>
        <v>Individual Income Protection, Standard* business</v>
      </c>
      <c r="D28" s="196"/>
      <c r="E28" s="196"/>
      <c r="F28" s="196"/>
      <c r="G28" s="196"/>
      <c r="H28" s="196"/>
      <c r="I28" s="196"/>
      <c r="J28" s="197"/>
      <c r="L28" s="195" t="str">
        <f>Investigation&amp;", "&amp;Data_Subset&amp;" business"</f>
        <v>Individual Income Protection, Standard* business</v>
      </c>
      <c r="M28" s="196"/>
      <c r="N28" s="196"/>
      <c r="O28" s="196"/>
      <c r="P28" s="196"/>
      <c r="Q28" s="196"/>
      <c r="R28" s="196"/>
      <c r="S28" s="197"/>
      <c r="U28" s="195" t="str">
        <f>Investigation&amp;", "&amp;Data_Subset&amp;" business"</f>
        <v>Individual Income Protection, Standard* business</v>
      </c>
      <c r="V28" s="196"/>
      <c r="W28" s="196"/>
      <c r="X28" s="196"/>
      <c r="Y28" s="196"/>
      <c r="Z28" s="196"/>
      <c r="AA28" s="196"/>
      <c r="AB28" s="197"/>
      <c r="AD28" s="195" t="str">
        <f>Investigation&amp;", "&amp;Data_Subset&amp;" business"</f>
        <v>Individual Income Protection, Standard* business</v>
      </c>
      <c r="AE28" s="196"/>
      <c r="AF28" s="196"/>
      <c r="AG28" s="196"/>
      <c r="AH28" s="196"/>
      <c r="AI28" s="196"/>
      <c r="AJ28" s="196"/>
      <c r="AK28" s="197"/>
      <c r="AM28" s="195" t="str">
        <f>Investigation&amp;", "&amp;Data_Subset&amp;" business"</f>
        <v>Individual Income Protection, Standard* business</v>
      </c>
      <c r="AN28" s="196"/>
      <c r="AO28" s="196"/>
      <c r="AP28" s="196"/>
      <c r="AQ28" s="196"/>
      <c r="AR28" s="196"/>
      <c r="AS28" s="196"/>
      <c r="AT28" s="197"/>
    </row>
    <row r="29" spans="1:46" ht="15.75" customHeight="1">
      <c r="A29" s="201"/>
      <c r="C29" s="195" t="str">
        <f>Office&amp;" experience for "&amp;Period</f>
        <v>All Offices experience for 2003-2006</v>
      </c>
      <c r="D29" s="196"/>
      <c r="E29" s="196"/>
      <c r="F29" s="196"/>
      <c r="G29" s="196"/>
      <c r="H29" s="196"/>
      <c r="I29" s="196"/>
      <c r="J29" s="197"/>
      <c r="L29" s="195" t="str">
        <f>Office&amp;" experience for "&amp;Period</f>
        <v>All Offices experience for 2003-2006</v>
      </c>
      <c r="M29" s="196"/>
      <c r="N29" s="196"/>
      <c r="O29" s="196"/>
      <c r="P29" s="196"/>
      <c r="Q29" s="196"/>
      <c r="R29" s="196"/>
      <c r="S29" s="197"/>
      <c r="U29" s="195" t="str">
        <f>Office&amp;" experience for "&amp;Period</f>
        <v>All Offices experience for 2003-2006</v>
      </c>
      <c r="V29" s="196"/>
      <c r="W29" s="196"/>
      <c r="X29" s="196"/>
      <c r="Y29" s="196"/>
      <c r="Z29" s="196"/>
      <c r="AA29" s="196"/>
      <c r="AB29" s="197"/>
      <c r="AD29" s="195" t="str">
        <f>Office&amp;" experience for "&amp;Period</f>
        <v>All Offices experience for 2003-2006</v>
      </c>
      <c r="AE29" s="196"/>
      <c r="AF29" s="196"/>
      <c r="AG29" s="196"/>
      <c r="AH29" s="196"/>
      <c r="AI29" s="196"/>
      <c r="AJ29" s="196"/>
      <c r="AK29" s="197"/>
      <c r="AM29" s="195" t="str">
        <f>Office&amp;" experience for "&amp;Period</f>
        <v>All Offices experience for 2003-2006</v>
      </c>
      <c r="AN29" s="196"/>
      <c r="AO29" s="196"/>
      <c r="AP29" s="196"/>
      <c r="AQ29" s="196"/>
      <c r="AR29" s="196"/>
      <c r="AS29" s="196"/>
      <c r="AT29" s="197"/>
    </row>
    <row r="30" spans="1:46" ht="15.75" customHeight="1">
      <c r="A30" s="201"/>
      <c r="C30" s="195" t="str">
        <f>$A$2&amp;", "&amp;$A26&amp;", "&amp;C$1</f>
        <v>Females, CMI Occupation Class 2, Deferred Period 1 week</v>
      </c>
      <c r="D30" s="196"/>
      <c r="E30" s="196"/>
      <c r="F30" s="196"/>
      <c r="G30" s="196"/>
      <c r="H30" s="196"/>
      <c r="I30" s="196"/>
      <c r="J30" s="197"/>
      <c r="L30" s="195" t="str">
        <f>$A$2&amp;", "&amp;$A26&amp;", "&amp;L$1</f>
        <v>Females, CMI Occupation Class 2, Deferred Period 4 weeks</v>
      </c>
      <c r="M30" s="196"/>
      <c r="N30" s="196"/>
      <c r="O30" s="196"/>
      <c r="P30" s="196"/>
      <c r="Q30" s="196"/>
      <c r="R30" s="196"/>
      <c r="S30" s="197"/>
      <c r="U30" s="195" t="str">
        <f>$A$2&amp;", "&amp;$A26&amp;", "&amp;U$1</f>
        <v>Females, CMI Occupation Class 2, Deferred Period 13 weeks</v>
      </c>
      <c r="V30" s="196"/>
      <c r="W30" s="196"/>
      <c r="X30" s="196"/>
      <c r="Y30" s="196"/>
      <c r="Z30" s="196"/>
      <c r="AA30" s="196"/>
      <c r="AB30" s="197"/>
      <c r="AD30" s="195" t="str">
        <f>$A$2&amp;", "&amp;$A26&amp;", "&amp;AD$1</f>
        <v>Females, CMI Occupation Class 2, Deferred Period 26 weeks</v>
      </c>
      <c r="AE30" s="196"/>
      <c r="AF30" s="196"/>
      <c r="AG30" s="196"/>
      <c r="AH30" s="196"/>
      <c r="AI30" s="196"/>
      <c r="AJ30" s="196"/>
      <c r="AK30" s="197"/>
      <c r="AM30" s="195" t="str">
        <f>$A$2&amp;", "&amp;$A26&amp;", "&amp;AM$1</f>
        <v>Females, CMI Occupation Class 2, Deferred Period 52 weeks</v>
      </c>
      <c r="AN30" s="196"/>
      <c r="AO30" s="196"/>
      <c r="AP30" s="196"/>
      <c r="AQ30" s="196"/>
      <c r="AR30" s="196"/>
      <c r="AS30" s="196"/>
      <c r="AT30" s="197"/>
    </row>
    <row r="31" spans="1:46" ht="16.5" customHeight="1" thickBot="1">
      <c r="A31" s="201"/>
      <c r="C31" s="198" t="s">
        <v>75</v>
      </c>
      <c r="D31" s="199"/>
      <c r="E31" s="199"/>
      <c r="F31" s="199"/>
      <c r="G31" s="199"/>
      <c r="H31" s="199"/>
      <c r="I31" s="199"/>
      <c r="J31" s="200"/>
      <c r="L31" s="198" t="s">
        <v>75</v>
      </c>
      <c r="M31" s="199"/>
      <c r="N31" s="199"/>
      <c r="O31" s="199"/>
      <c r="P31" s="199"/>
      <c r="Q31" s="199"/>
      <c r="R31" s="199"/>
      <c r="S31" s="200"/>
      <c r="U31" s="198" t="s">
        <v>75</v>
      </c>
      <c r="V31" s="199"/>
      <c r="W31" s="199"/>
      <c r="X31" s="199"/>
      <c r="Y31" s="199"/>
      <c r="Z31" s="199"/>
      <c r="AA31" s="199"/>
      <c r="AB31" s="200"/>
      <c r="AD31" s="198" t="s">
        <v>75</v>
      </c>
      <c r="AE31" s="199"/>
      <c r="AF31" s="199"/>
      <c r="AG31" s="199"/>
      <c r="AH31" s="199"/>
      <c r="AI31" s="199"/>
      <c r="AJ31" s="199"/>
      <c r="AK31" s="200"/>
      <c r="AM31" s="198" t="s">
        <v>75</v>
      </c>
      <c r="AN31" s="199"/>
      <c r="AO31" s="199"/>
      <c r="AP31" s="199"/>
      <c r="AQ31" s="199"/>
      <c r="AR31" s="199"/>
      <c r="AS31" s="199"/>
      <c r="AT31" s="200"/>
    </row>
    <row r="32" spans="1:46" ht="16.5" customHeight="1" thickTop="1">
      <c r="A32" s="201"/>
      <c r="C32" s="41"/>
      <c r="D32" s="204" t="s">
        <v>189</v>
      </c>
      <c r="E32" s="204"/>
      <c r="F32" s="204" t="s">
        <v>190</v>
      </c>
      <c r="G32" s="204"/>
      <c r="H32" s="42"/>
      <c r="I32" s="42"/>
      <c r="J32" s="43"/>
      <c r="L32" s="41"/>
      <c r="M32" s="204" t="s">
        <v>189</v>
      </c>
      <c r="N32" s="204"/>
      <c r="O32" s="204" t="s">
        <v>190</v>
      </c>
      <c r="P32" s="204"/>
      <c r="Q32" s="42"/>
      <c r="R32" s="42"/>
      <c r="S32" s="43"/>
      <c r="U32" s="41"/>
      <c r="V32" s="204" t="s">
        <v>189</v>
      </c>
      <c r="W32" s="204"/>
      <c r="X32" s="204" t="s">
        <v>190</v>
      </c>
      <c r="Y32" s="204"/>
      <c r="Z32" s="42"/>
      <c r="AA32" s="42"/>
      <c r="AB32" s="43"/>
      <c r="AD32" s="41"/>
      <c r="AE32" s="204" t="s">
        <v>189</v>
      </c>
      <c r="AF32" s="204"/>
      <c r="AG32" s="204" t="s">
        <v>190</v>
      </c>
      <c r="AH32" s="204"/>
      <c r="AI32" s="42"/>
      <c r="AJ32" s="42"/>
      <c r="AK32" s="43"/>
      <c r="AM32" s="41"/>
      <c r="AN32" s="204" t="s">
        <v>189</v>
      </c>
      <c r="AO32" s="204"/>
      <c r="AP32" s="204" t="s">
        <v>190</v>
      </c>
      <c r="AQ32" s="204"/>
      <c r="AR32" s="42"/>
      <c r="AS32" s="42"/>
      <c r="AT32" s="43"/>
    </row>
    <row r="33" spans="1:46" ht="16.5" customHeight="1" thickBot="1">
      <c r="A33" s="201"/>
      <c r="C33" s="38" t="s">
        <v>29</v>
      </c>
      <c r="D33" s="44" t="s">
        <v>18</v>
      </c>
      <c r="E33" s="44" t="s">
        <v>19</v>
      </c>
      <c r="F33" s="44" t="s">
        <v>191</v>
      </c>
      <c r="G33" s="44" t="s">
        <v>192</v>
      </c>
      <c r="H33" s="2" t="s">
        <v>193</v>
      </c>
      <c r="I33" s="44" t="s">
        <v>194</v>
      </c>
      <c r="J33" s="3" t="s">
        <v>195</v>
      </c>
      <c r="L33" s="38" t="s">
        <v>29</v>
      </c>
      <c r="M33" s="44" t="s">
        <v>18</v>
      </c>
      <c r="N33" s="44" t="s">
        <v>19</v>
      </c>
      <c r="O33" s="44" t="s">
        <v>191</v>
      </c>
      <c r="P33" s="44" t="s">
        <v>192</v>
      </c>
      <c r="Q33" s="2" t="s">
        <v>193</v>
      </c>
      <c r="R33" s="44" t="s">
        <v>194</v>
      </c>
      <c r="S33" s="3" t="s">
        <v>195</v>
      </c>
      <c r="U33" s="38" t="s">
        <v>29</v>
      </c>
      <c r="V33" s="44" t="s">
        <v>18</v>
      </c>
      <c r="W33" s="44" t="s">
        <v>19</v>
      </c>
      <c r="X33" s="44" t="s">
        <v>191</v>
      </c>
      <c r="Y33" s="44" t="s">
        <v>192</v>
      </c>
      <c r="Z33" s="2" t="s">
        <v>193</v>
      </c>
      <c r="AA33" s="44" t="s">
        <v>194</v>
      </c>
      <c r="AB33" s="3" t="s">
        <v>195</v>
      </c>
      <c r="AD33" s="38" t="s">
        <v>29</v>
      </c>
      <c r="AE33" s="44" t="s">
        <v>18</v>
      </c>
      <c r="AF33" s="44" t="s">
        <v>19</v>
      </c>
      <c r="AG33" s="44" t="s">
        <v>191</v>
      </c>
      <c r="AH33" s="44" t="s">
        <v>192</v>
      </c>
      <c r="AI33" s="2" t="s">
        <v>193</v>
      </c>
      <c r="AJ33" s="44" t="s">
        <v>194</v>
      </c>
      <c r="AK33" s="3" t="s">
        <v>195</v>
      </c>
      <c r="AM33" s="38" t="s">
        <v>29</v>
      </c>
      <c r="AN33" s="44" t="s">
        <v>18</v>
      </c>
      <c r="AO33" s="44" t="s">
        <v>19</v>
      </c>
      <c r="AP33" s="44" t="s">
        <v>191</v>
      </c>
      <c r="AQ33" s="44" t="s">
        <v>192</v>
      </c>
      <c r="AR33" s="2" t="s">
        <v>193</v>
      </c>
      <c r="AS33" s="44" t="s">
        <v>194</v>
      </c>
      <c r="AT33" s="3" t="s">
        <v>195</v>
      </c>
    </row>
    <row r="34" spans="1:46" ht="16.5" customHeight="1" thickTop="1">
      <c r="A34" s="201"/>
      <c r="C34" s="14"/>
      <c r="D34" s="45"/>
      <c r="E34" s="45"/>
      <c r="F34" s="45"/>
      <c r="G34" s="45"/>
      <c r="H34" s="45"/>
      <c r="I34" s="45"/>
      <c r="J34" s="46"/>
      <c r="L34" s="14"/>
      <c r="M34" s="45"/>
      <c r="N34" s="45"/>
      <c r="O34" s="45"/>
      <c r="P34" s="45"/>
      <c r="Q34" s="45"/>
      <c r="R34" s="45"/>
      <c r="S34" s="46"/>
      <c r="U34" s="14"/>
      <c r="V34" s="45"/>
      <c r="W34" s="45"/>
      <c r="X34" s="45"/>
      <c r="Y34" s="45"/>
      <c r="Z34" s="45"/>
      <c r="AA34" s="45"/>
      <c r="AB34" s="46"/>
      <c r="AD34" s="14"/>
      <c r="AE34" s="45"/>
      <c r="AF34" s="45"/>
      <c r="AG34" s="45"/>
      <c r="AH34" s="45"/>
      <c r="AI34" s="45"/>
      <c r="AJ34" s="45"/>
      <c r="AK34" s="46"/>
      <c r="AM34" s="14"/>
      <c r="AN34" s="45"/>
      <c r="AO34" s="45"/>
      <c r="AP34" s="45"/>
      <c r="AQ34" s="45"/>
      <c r="AR34" s="45"/>
      <c r="AS34" s="45"/>
      <c r="AT34" s="46"/>
    </row>
    <row r="35" spans="1:46" ht="15.75" customHeight="1">
      <c r="A35" s="201"/>
      <c r="C35" s="14" t="s">
        <v>143</v>
      </c>
      <c r="D35" s="47">
        <v>0</v>
      </c>
      <c r="E35" s="48">
        <v>0</v>
      </c>
      <c r="F35" s="49">
        <v>0</v>
      </c>
      <c r="G35" s="50">
        <v>0</v>
      </c>
      <c r="H35" s="49">
        <v>0</v>
      </c>
      <c r="I35" s="50">
        <v>0</v>
      </c>
      <c r="J35" s="51">
        <v>0</v>
      </c>
      <c r="L35" s="14" t="s">
        <v>143</v>
      </c>
      <c r="M35" s="47">
        <v>5.74245071</v>
      </c>
      <c r="N35" s="48">
        <v>0</v>
      </c>
      <c r="O35" s="49">
        <v>0</v>
      </c>
      <c r="P35" s="50">
        <v>0.040599324500776884</v>
      </c>
      <c r="Q35" s="49">
        <v>0</v>
      </c>
      <c r="R35" s="50">
        <v>0.03636468098078462</v>
      </c>
      <c r="S35" s="51">
        <v>0</v>
      </c>
      <c r="U35" s="14" t="s">
        <v>143</v>
      </c>
      <c r="V35" s="47">
        <v>20.75599629</v>
      </c>
      <c r="W35" s="48">
        <v>1</v>
      </c>
      <c r="X35" s="49">
        <v>1</v>
      </c>
      <c r="Y35" s="50">
        <v>0.11152325850345807</v>
      </c>
      <c r="Z35" s="49">
        <v>896.6739435514183</v>
      </c>
      <c r="AA35" s="50">
        <v>0.14498588956562086</v>
      </c>
      <c r="AB35" s="51">
        <v>689.722291594037</v>
      </c>
      <c r="AD35" s="14" t="s">
        <v>143</v>
      </c>
      <c r="AE35" s="47">
        <v>10.03947268</v>
      </c>
      <c r="AF35" s="48">
        <v>0</v>
      </c>
      <c r="AG35" s="49">
        <v>0</v>
      </c>
      <c r="AH35" s="50">
        <v>0.02467819240187649</v>
      </c>
      <c r="AI35" s="49">
        <v>0</v>
      </c>
      <c r="AJ35" s="50">
        <v>0.03022760716093664</v>
      </c>
      <c r="AK35" s="51">
        <v>0</v>
      </c>
      <c r="AM35" s="14" t="s">
        <v>143</v>
      </c>
      <c r="AN35" s="47">
        <v>3.28252071</v>
      </c>
      <c r="AO35" s="48">
        <v>0</v>
      </c>
      <c r="AP35" s="49">
        <v>0</v>
      </c>
      <c r="AQ35" s="50">
        <v>0.003487037345285477</v>
      </c>
      <c r="AR35" s="49">
        <v>0</v>
      </c>
      <c r="AS35" s="50">
        <v>0.004466588866215605</v>
      </c>
      <c r="AT35" s="51">
        <v>0</v>
      </c>
    </row>
    <row r="36" spans="1:46" ht="15.75" customHeight="1">
      <c r="A36" s="201"/>
      <c r="C36" s="14" t="s">
        <v>21</v>
      </c>
      <c r="D36" s="47">
        <v>0</v>
      </c>
      <c r="E36" s="48">
        <v>0</v>
      </c>
      <c r="F36" s="49">
        <v>0</v>
      </c>
      <c r="G36" s="50">
        <v>0</v>
      </c>
      <c r="H36" s="49">
        <v>0</v>
      </c>
      <c r="I36" s="50">
        <v>0</v>
      </c>
      <c r="J36" s="51">
        <v>0</v>
      </c>
      <c r="L36" s="14" t="s">
        <v>21</v>
      </c>
      <c r="M36" s="47">
        <v>207.70642834999998</v>
      </c>
      <c r="N36" s="48">
        <v>2</v>
      </c>
      <c r="O36" s="49">
        <v>2</v>
      </c>
      <c r="P36" s="50">
        <v>1.2634084567477812</v>
      </c>
      <c r="Q36" s="49">
        <v>158.30193231002468</v>
      </c>
      <c r="R36" s="50">
        <v>1.1316307855609602</v>
      </c>
      <c r="S36" s="51">
        <v>176.73608967862967</v>
      </c>
      <c r="U36" s="14" t="s">
        <v>21</v>
      </c>
      <c r="V36" s="47">
        <v>1031.66060446</v>
      </c>
      <c r="W36" s="48">
        <v>1</v>
      </c>
      <c r="X36" s="49">
        <v>1</v>
      </c>
      <c r="Y36" s="50">
        <v>2.7516886389782793</v>
      </c>
      <c r="Z36" s="49">
        <v>36.34132095596785</v>
      </c>
      <c r="AA36" s="50">
        <v>3.5773347235680686</v>
      </c>
      <c r="AB36" s="51">
        <v>27.95377221515884</v>
      </c>
      <c r="AD36" s="14" t="s">
        <v>21</v>
      </c>
      <c r="AE36" s="47">
        <v>470.22095096</v>
      </c>
      <c r="AF36" s="48">
        <v>0</v>
      </c>
      <c r="AG36" s="49">
        <v>0</v>
      </c>
      <c r="AH36" s="50">
        <v>0.6325228497752075</v>
      </c>
      <c r="AI36" s="49">
        <v>0</v>
      </c>
      <c r="AJ36" s="50">
        <v>0.7747590225395635</v>
      </c>
      <c r="AK36" s="51">
        <v>0</v>
      </c>
      <c r="AM36" s="14" t="s">
        <v>21</v>
      </c>
      <c r="AN36" s="47">
        <v>302.76707872000003</v>
      </c>
      <c r="AO36" s="48">
        <v>0</v>
      </c>
      <c r="AP36" s="49">
        <v>0</v>
      </c>
      <c r="AQ36" s="50">
        <v>0.22380501517739795</v>
      </c>
      <c r="AR36" s="49">
        <v>0</v>
      </c>
      <c r="AS36" s="50">
        <v>0.2866745864784368</v>
      </c>
      <c r="AT36" s="51">
        <v>0</v>
      </c>
    </row>
    <row r="37" spans="1:46" ht="15.75" customHeight="1">
      <c r="A37" s="201"/>
      <c r="C37" s="14" t="s">
        <v>22</v>
      </c>
      <c r="D37" s="47">
        <v>0</v>
      </c>
      <c r="E37" s="48">
        <v>0</v>
      </c>
      <c r="F37" s="49">
        <v>0</v>
      </c>
      <c r="G37" s="50">
        <v>0</v>
      </c>
      <c r="H37" s="49">
        <v>0</v>
      </c>
      <c r="I37" s="50">
        <v>0</v>
      </c>
      <c r="J37" s="51">
        <v>0</v>
      </c>
      <c r="L37" s="14" t="s">
        <v>22</v>
      </c>
      <c r="M37" s="47">
        <v>676.2523485300001</v>
      </c>
      <c r="N37" s="48">
        <v>3</v>
      </c>
      <c r="O37" s="49">
        <v>3</v>
      </c>
      <c r="P37" s="50">
        <v>3.9313394790283733</v>
      </c>
      <c r="Q37" s="49">
        <v>76.30986883741332</v>
      </c>
      <c r="R37" s="50">
        <v>3.5212877982562287</v>
      </c>
      <c r="S37" s="51">
        <v>85.19610358135525</v>
      </c>
      <c r="U37" s="14" t="s">
        <v>22</v>
      </c>
      <c r="V37" s="47">
        <v>2881.98930556</v>
      </c>
      <c r="W37" s="48">
        <v>3</v>
      </c>
      <c r="X37" s="49">
        <v>3</v>
      </c>
      <c r="Y37" s="50">
        <v>4.575076045851006</v>
      </c>
      <c r="Z37" s="49">
        <v>65.57268053982637</v>
      </c>
      <c r="AA37" s="50">
        <v>5.947830786503636</v>
      </c>
      <c r="AB37" s="51">
        <v>50.43855663828519</v>
      </c>
      <c r="AD37" s="14" t="s">
        <v>22</v>
      </c>
      <c r="AE37" s="47">
        <v>2178.20567329</v>
      </c>
      <c r="AF37" s="48">
        <v>1</v>
      </c>
      <c r="AG37" s="49">
        <v>1</v>
      </c>
      <c r="AH37" s="50">
        <v>1.9633733166066782</v>
      </c>
      <c r="AI37" s="49">
        <v>50.93274883292761</v>
      </c>
      <c r="AJ37" s="50">
        <v>2.4048794319368065</v>
      </c>
      <c r="AK37" s="51">
        <v>41.58212618562065</v>
      </c>
      <c r="AM37" s="14" t="s">
        <v>22</v>
      </c>
      <c r="AN37" s="47">
        <v>1502.12033679</v>
      </c>
      <c r="AO37" s="48">
        <v>1</v>
      </c>
      <c r="AP37" s="49">
        <v>1</v>
      </c>
      <c r="AQ37" s="50">
        <v>0.9348523894236368</v>
      </c>
      <c r="AR37" s="49">
        <v>106.96875905901344</v>
      </c>
      <c r="AS37" s="50">
        <v>1.1974638814236223</v>
      </c>
      <c r="AT37" s="51">
        <v>83.50982568352171</v>
      </c>
    </row>
    <row r="38" spans="1:46" ht="15.75" customHeight="1">
      <c r="A38" s="201"/>
      <c r="C38" s="14" t="s">
        <v>23</v>
      </c>
      <c r="D38" s="47">
        <v>0</v>
      </c>
      <c r="E38" s="48">
        <v>0</v>
      </c>
      <c r="F38" s="49">
        <v>0</v>
      </c>
      <c r="G38" s="50">
        <v>0</v>
      </c>
      <c r="H38" s="49">
        <v>0</v>
      </c>
      <c r="I38" s="50">
        <v>0</v>
      </c>
      <c r="J38" s="51">
        <v>0</v>
      </c>
      <c r="L38" s="14" t="s">
        <v>23</v>
      </c>
      <c r="M38" s="47">
        <v>966.24604603</v>
      </c>
      <c r="N38" s="48">
        <v>7</v>
      </c>
      <c r="O38" s="49">
        <v>7</v>
      </c>
      <c r="P38" s="50">
        <v>5.9284758157093655</v>
      </c>
      <c r="Q38" s="49">
        <v>118.07419339472202</v>
      </c>
      <c r="R38" s="50">
        <v>5.310116224629367</v>
      </c>
      <c r="S38" s="51">
        <v>131.82385665181147</v>
      </c>
      <c r="U38" s="14" t="s">
        <v>23</v>
      </c>
      <c r="V38" s="47">
        <v>3714.2983523900007</v>
      </c>
      <c r="W38" s="48">
        <v>5</v>
      </c>
      <c r="X38" s="49">
        <v>5</v>
      </c>
      <c r="Y38" s="50">
        <v>4.843403548492146</v>
      </c>
      <c r="Z38" s="49">
        <v>103.23319025433273</v>
      </c>
      <c r="AA38" s="50">
        <v>6.2966701424137845</v>
      </c>
      <c r="AB38" s="51">
        <v>79.4070498678415</v>
      </c>
      <c r="AD38" s="14" t="s">
        <v>23</v>
      </c>
      <c r="AE38" s="47">
        <v>3272.4328343899997</v>
      </c>
      <c r="AF38" s="48">
        <v>3</v>
      </c>
      <c r="AG38" s="49">
        <v>3</v>
      </c>
      <c r="AH38" s="50">
        <v>2.679544238855977</v>
      </c>
      <c r="AI38" s="49">
        <v>111.95933832691041</v>
      </c>
      <c r="AJ38" s="50">
        <v>3.282096569452576</v>
      </c>
      <c r="AK38" s="51">
        <v>91.40498874779827</v>
      </c>
      <c r="AM38" s="14" t="s">
        <v>23</v>
      </c>
      <c r="AN38" s="47">
        <v>3321.5798911999996</v>
      </c>
      <c r="AO38" s="48">
        <v>4</v>
      </c>
      <c r="AP38" s="49">
        <v>4</v>
      </c>
      <c r="AQ38" s="50">
        <v>2.223725388990544</v>
      </c>
      <c r="AR38" s="49">
        <v>179.87832579524544</v>
      </c>
      <c r="AS38" s="50">
        <v>2.848397100597435</v>
      </c>
      <c r="AT38" s="51">
        <v>140.42985787202994</v>
      </c>
    </row>
    <row r="39" spans="1:46" ht="15.75" customHeight="1">
      <c r="A39" s="201"/>
      <c r="C39" s="14" t="s">
        <v>24</v>
      </c>
      <c r="D39" s="47">
        <v>0</v>
      </c>
      <c r="E39" s="48">
        <v>0</v>
      </c>
      <c r="F39" s="49">
        <v>0</v>
      </c>
      <c r="G39" s="50">
        <v>0</v>
      </c>
      <c r="H39" s="49">
        <v>0</v>
      </c>
      <c r="I39" s="50">
        <v>0</v>
      </c>
      <c r="J39" s="51">
        <v>0</v>
      </c>
      <c r="L39" s="14" t="s">
        <v>24</v>
      </c>
      <c r="M39" s="47">
        <v>775.6977392399999</v>
      </c>
      <c r="N39" s="48">
        <v>4</v>
      </c>
      <c r="O39" s="49">
        <v>4</v>
      </c>
      <c r="P39" s="50">
        <v>5.751463754971288</v>
      </c>
      <c r="Q39" s="49">
        <v>69.54751295342152</v>
      </c>
      <c r="R39" s="50">
        <v>5.151567105952078</v>
      </c>
      <c r="S39" s="51">
        <v>77.64627573963722</v>
      </c>
      <c r="U39" s="14" t="s">
        <v>24</v>
      </c>
      <c r="V39" s="47">
        <v>2992.12776794</v>
      </c>
      <c r="W39" s="48">
        <v>12</v>
      </c>
      <c r="X39" s="49">
        <v>12</v>
      </c>
      <c r="Y39" s="50">
        <v>4.657026233226186</v>
      </c>
      <c r="Z39" s="49">
        <v>257.67516434381173</v>
      </c>
      <c r="AA39" s="50">
        <v>6.0543701844382065</v>
      </c>
      <c r="AB39" s="51">
        <v>198.20393590805014</v>
      </c>
      <c r="AD39" s="14" t="s">
        <v>24</v>
      </c>
      <c r="AE39" s="47">
        <v>3065.7121271000005</v>
      </c>
      <c r="AF39" s="48">
        <v>3</v>
      </c>
      <c r="AG39" s="49">
        <v>3</v>
      </c>
      <c r="AH39" s="50">
        <v>3.1837731793278516</v>
      </c>
      <c r="AI39" s="49">
        <v>94.22781809580263</v>
      </c>
      <c r="AJ39" s="50">
        <v>3.899712077248041</v>
      </c>
      <c r="AK39" s="51">
        <v>76.92875629210677</v>
      </c>
      <c r="AM39" s="14" t="s">
        <v>24</v>
      </c>
      <c r="AN39" s="47">
        <v>3428.4384102800004</v>
      </c>
      <c r="AO39" s="48">
        <v>5</v>
      </c>
      <c r="AP39" s="49">
        <v>5</v>
      </c>
      <c r="AQ39" s="50">
        <v>3.1543786291576623</v>
      </c>
      <c r="AR39" s="49">
        <v>158.50982357609962</v>
      </c>
      <c r="AS39" s="50">
        <v>4.040482240281425</v>
      </c>
      <c r="AT39" s="51">
        <v>123.74760493073578</v>
      </c>
    </row>
    <row r="40" spans="1:46" ht="15.75" customHeight="1">
      <c r="A40" s="201"/>
      <c r="C40" s="14" t="s">
        <v>25</v>
      </c>
      <c r="D40" s="47">
        <v>0</v>
      </c>
      <c r="E40" s="48">
        <v>0</v>
      </c>
      <c r="F40" s="49">
        <v>0</v>
      </c>
      <c r="G40" s="50">
        <v>0</v>
      </c>
      <c r="H40" s="49">
        <v>0</v>
      </c>
      <c r="I40" s="50">
        <v>0</v>
      </c>
      <c r="J40" s="51">
        <v>0</v>
      </c>
      <c r="L40" s="14" t="s">
        <v>25</v>
      </c>
      <c r="M40" s="47">
        <v>506.02906285</v>
      </c>
      <c r="N40" s="48">
        <v>5</v>
      </c>
      <c r="O40" s="49">
        <v>5</v>
      </c>
      <c r="P40" s="50">
        <v>5.052118959734961</v>
      </c>
      <c r="Q40" s="49">
        <v>98.96837425740871</v>
      </c>
      <c r="R40" s="50">
        <v>4.525166280641437</v>
      </c>
      <c r="S40" s="51">
        <v>110.49317726488619</v>
      </c>
      <c r="U40" s="14" t="s">
        <v>25</v>
      </c>
      <c r="V40" s="47">
        <v>2168.74253737</v>
      </c>
      <c r="W40" s="48">
        <v>10</v>
      </c>
      <c r="X40" s="49">
        <v>10</v>
      </c>
      <c r="Y40" s="50">
        <v>5.221010428746524</v>
      </c>
      <c r="Z40" s="49">
        <v>191.53380627130502</v>
      </c>
      <c r="AA40" s="50">
        <v>6.787578228981953</v>
      </c>
      <c r="AB40" s="51">
        <v>147.32795207135118</v>
      </c>
      <c r="AD40" s="14" t="s">
        <v>25</v>
      </c>
      <c r="AE40" s="47">
        <v>2525.23022544</v>
      </c>
      <c r="AF40" s="48">
        <v>5</v>
      </c>
      <c r="AG40" s="49">
        <v>5</v>
      </c>
      <c r="AH40" s="50">
        <v>4.199118999436642</v>
      </c>
      <c r="AI40" s="49">
        <v>119.07259595812371</v>
      </c>
      <c r="AJ40" s="50">
        <v>5.143379931155113</v>
      </c>
      <c r="AK40" s="51">
        <v>97.21234026896177</v>
      </c>
      <c r="AM40" s="14" t="s">
        <v>25</v>
      </c>
      <c r="AN40" s="47">
        <v>3063.32951892</v>
      </c>
      <c r="AO40" s="48">
        <v>3</v>
      </c>
      <c r="AP40" s="49">
        <v>3</v>
      </c>
      <c r="AQ40" s="50">
        <v>4.6020635878904095</v>
      </c>
      <c r="AR40" s="49">
        <v>65.1881475061322</v>
      </c>
      <c r="AS40" s="50">
        <v>5.894839644054544</v>
      </c>
      <c r="AT40" s="51">
        <v>50.891969606429576</v>
      </c>
    </row>
    <row r="41" spans="1:46" ht="15.75" customHeight="1">
      <c r="A41" s="201"/>
      <c r="C41" s="14" t="s">
        <v>26</v>
      </c>
      <c r="D41" s="47">
        <v>0</v>
      </c>
      <c r="E41" s="48">
        <v>0</v>
      </c>
      <c r="F41" s="49">
        <v>0</v>
      </c>
      <c r="G41" s="50">
        <v>0</v>
      </c>
      <c r="H41" s="49">
        <v>0</v>
      </c>
      <c r="I41" s="50">
        <v>0</v>
      </c>
      <c r="J41" s="51">
        <v>0</v>
      </c>
      <c r="L41" s="14" t="s">
        <v>26</v>
      </c>
      <c r="M41" s="47">
        <v>335.88426734000006</v>
      </c>
      <c r="N41" s="48">
        <v>3</v>
      </c>
      <c r="O41" s="49">
        <v>3</v>
      </c>
      <c r="P41" s="50">
        <v>4.644280251491728</v>
      </c>
      <c r="Q41" s="49">
        <v>64.59558505403307</v>
      </c>
      <c r="R41" s="50">
        <v>4.1598664955034685</v>
      </c>
      <c r="S41" s="51">
        <v>72.11769904738037</v>
      </c>
      <c r="U41" s="14" t="s">
        <v>26</v>
      </c>
      <c r="V41" s="47">
        <v>1485.7444375100001</v>
      </c>
      <c r="W41" s="48">
        <v>7</v>
      </c>
      <c r="X41" s="49">
        <v>7</v>
      </c>
      <c r="Y41" s="50">
        <v>6.141347812076544</v>
      </c>
      <c r="Z41" s="49">
        <v>113.98149419635499</v>
      </c>
      <c r="AA41" s="50">
        <v>7.984063482490406</v>
      </c>
      <c r="AB41" s="51">
        <v>87.67465358149363</v>
      </c>
      <c r="AD41" s="14" t="s">
        <v>26</v>
      </c>
      <c r="AE41" s="47">
        <v>1866.93863436</v>
      </c>
      <c r="AF41" s="48">
        <v>10</v>
      </c>
      <c r="AG41" s="49">
        <v>10</v>
      </c>
      <c r="AH41" s="50">
        <v>5.464418913428727</v>
      </c>
      <c r="AI41" s="49">
        <v>183.00207503171384</v>
      </c>
      <c r="AJ41" s="50">
        <v>6.6932093561826695</v>
      </c>
      <c r="AK41" s="51">
        <v>149.40515779269288</v>
      </c>
      <c r="AM41" s="14" t="s">
        <v>26</v>
      </c>
      <c r="AN41" s="47">
        <v>2512.2951673999996</v>
      </c>
      <c r="AO41" s="48">
        <v>9</v>
      </c>
      <c r="AP41" s="49">
        <v>9</v>
      </c>
      <c r="AQ41" s="50">
        <v>6.645114583579383</v>
      </c>
      <c r="AR41" s="49">
        <v>135.43784515378758</v>
      </c>
      <c r="AS41" s="50">
        <v>8.511808700262913</v>
      </c>
      <c r="AT41" s="51">
        <v>105.73545901850459</v>
      </c>
    </row>
    <row r="42" spans="1:46" ht="15.75" customHeight="1">
      <c r="A42" s="201"/>
      <c r="C42" s="14" t="s">
        <v>27</v>
      </c>
      <c r="D42" s="47">
        <v>0</v>
      </c>
      <c r="E42" s="48">
        <v>0</v>
      </c>
      <c r="F42" s="49">
        <v>0</v>
      </c>
      <c r="G42" s="50">
        <v>0</v>
      </c>
      <c r="H42" s="49">
        <v>0</v>
      </c>
      <c r="I42" s="50">
        <v>0</v>
      </c>
      <c r="J42" s="51">
        <v>0</v>
      </c>
      <c r="L42" s="14" t="s">
        <v>27</v>
      </c>
      <c r="M42" s="47">
        <v>297.82095451</v>
      </c>
      <c r="N42" s="48">
        <v>7</v>
      </c>
      <c r="O42" s="49">
        <v>4</v>
      </c>
      <c r="P42" s="50">
        <v>5.517958296938143</v>
      </c>
      <c r="Q42" s="49">
        <v>72.49058047828231</v>
      </c>
      <c r="R42" s="50">
        <v>4.9424170377413414</v>
      </c>
      <c r="S42" s="51">
        <v>80.93206156937292</v>
      </c>
      <c r="U42" s="14" t="s">
        <v>27</v>
      </c>
      <c r="V42" s="47">
        <v>1026.54280091</v>
      </c>
      <c r="W42" s="48">
        <v>13</v>
      </c>
      <c r="X42" s="49">
        <v>11</v>
      </c>
      <c r="Y42" s="50">
        <v>7.149663653308903</v>
      </c>
      <c r="Z42" s="49">
        <v>153.85339133973304</v>
      </c>
      <c r="AA42" s="50">
        <v>9.294925191213236</v>
      </c>
      <c r="AB42" s="51">
        <v>118.34414773341716</v>
      </c>
      <c r="AD42" s="14" t="s">
        <v>27</v>
      </c>
      <c r="AE42" s="47">
        <v>1375.47015497</v>
      </c>
      <c r="AF42" s="48">
        <v>12</v>
      </c>
      <c r="AG42" s="49">
        <v>12</v>
      </c>
      <c r="AH42" s="50">
        <v>6.859456346823319</v>
      </c>
      <c r="AI42" s="49">
        <v>174.94097772861133</v>
      </c>
      <c r="AJ42" s="50">
        <v>8.401950532389993</v>
      </c>
      <c r="AK42" s="51">
        <v>142.82397823861643</v>
      </c>
      <c r="AM42" s="14" t="s">
        <v>27</v>
      </c>
      <c r="AN42" s="47">
        <v>1881.02817954</v>
      </c>
      <c r="AO42" s="48">
        <v>14</v>
      </c>
      <c r="AP42" s="49">
        <v>14</v>
      </c>
      <c r="AQ42" s="50">
        <v>8.452963260947511</v>
      </c>
      <c r="AR42" s="49">
        <v>165.62239261916193</v>
      </c>
      <c r="AS42" s="50">
        <v>10.827504224732271</v>
      </c>
      <c r="AT42" s="51">
        <v>129.3003420679448</v>
      </c>
    </row>
    <row r="43" spans="1:46" ht="15.75" customHeight="1">
      <c r="A43" s="201"/>
      <c r="C43" s="14" t="s">
        <v>28</v>
      </c>
      <c r="D43" s="47">
        <v>0</v>
      </c>
      <c r="E43" s="48">
        <v>0</v>
      </c>
      <c r="F43" s="49">
        <v>0</v>
      </c>
      <c r="G43" s="50">
        <v>0</v>
      </c>
      <c r="H43" s="49">
        <v>0</v>
      </c>
      <c r="I43" s="50">
        <v>0</v>
      </c>
      <c r="J43" s="51">
        <v>0</v>
      </c>
      <c r="L43" s="14" t="s">
        <v>28</v>
      </c>
      <c r="M43" s="47">
        <v>149.20385191</v>
      </c>
      <c r="N43" s="48">
        <v>5</v>
      </c>
      <c r="O43" s="49">
        <v>4</v>
      </c>
      <c r="P43" s="50">
        <v>3.5967349108799933</v>
      </c>
      <c r="Q43" s="49">
        <v>111.21197694887506</v>
      </c>
      <c r="R43" s="50">
        <v>3.221583590734347</v>
      </c>
      <c r="S43" s="51">
        <v>124.16253955056358</v>
      </c>
      <c r="U43" s="14" t="s">
        <v>28</v>
      </c>
      <c r="V43" s="47">
        <v>497.25618448999995</v>
      </c>
      <c r="W43" s="48">
        <v>3</v>
      </c>
      <c r="X43" s="49">
        <v>3</v>
      </c>
      <c r="Y43" s="50">
        <v>5.316901413967752</v>
      </c>
      <c r="Z43" s="49">
        <v>56.42384100105482</v>
      </c>
      <c r="AA43" s="50">
        <v>6.912241370825073</v>
      </c>
      <c r="AB43" s="51">
        <v>43.401262181935465</v>
      </c>
      <c r="AD43" s="14" t="s">
        <v>28</v>
      </c>
      <c r="AE43" s="47">
        <v>553.9855269100001</v>
      </c>
      <c r="AF43" s="48">
        <v>2</v>
      </c>
      <c r="AG43" s="49">
        <v>2</v>
      </c>
      <c r="AH43" s="50">
        <v>4.383959283566721</v>
      </c>
      <c r="AI43" s="49">
        <v>45.620861660303355</v>
      </c>
      <c r="AJ43" s="50">
        <v>5.369785471934311</v>
      </c>
      <c r="AK43" s="51">
        <v>37.24543578981298</v>
      </c>
      <c r="AM43" s="14" t="s">
        <v>28</v>
      </c>
      <c r="AN43" s="47">
        <v>599.35510569</v>
      </c>
      <c r="AO43" s="48">
        <v>3</v>
      </c>
      <c r="AP43" s="49">
        <v>3</v>
      </c>
      <c r="AQ43" s="50">
        <v>4.206660538918929</v>
      </c>
      <c r="AR43" s="49">
        <v>71.31547630822074</v>
      </c>
      <c r="AS43" s="50">
        <v>5.388363033303152</v>
      </c>
      <c r="AT43" s="51">
        <v>55.67553599225389</v>
      </c>
    </row>
    <row r="44" spans="1:46" ht="15.75" customHeight="1">
      <c r="A44" s="201"/>
      <c r="C44" s="14" t="s">
        <v>144</v>
      </c>
      <c r="D44" s="47">
        <v>0</v>
      </c>
      <c r="E44" s="48">
        <v>0</v>
      </c>
      <c r="F44" s="49">
        <v>0</v>
      </c>
      <c r="G44" s="50">
        <v>0</v>
      </c>
      <c r="H44" s="49">
        <v>0</v>
      </c>
      <c r="I44" s="50">
        <v>0</v>
      </c>
      <c r="J44" s="51">
        <v>0</v>
      </c>
      <c r="L44" s="14" t="s">
        <v>144</v>
      </c>
      <c r="M44" s="47">
        <v>0</v>
      </c>
      <c r="N44" s="48">
        <v>0</v>
      </c>
      <c r="O44" s="49">
        <v>0</v>
      </c>
      <c r="P44" s="50">
        <v>0</v>
      </c>
      <c r="Q44" s="49">
        <v>0</v>
      </c>
      <c r="R44" s="50">
        <v>0</v>
      </c>
      <c r="S44" s="51">
        <v>0</v>
      </c>
      <c r="U44" s="14" t="s">
        <v>144</v>
      </c>
      <c r="V44" s="47">
        <v>0</v>
      </c>
      <c r="W44" s="48">
        <v>0</v>
      </c>
      <c r="X44" s="49">
        <v>0</v>
      </c>
      <c r="Y44" s="50">
        <v>0</v>
      </c>
      <c r="Z44" s="49">
        <v>0</v>
      </c>
      <c r="AA44" s="50">
        <v>0</v>
      </c>
      <c r="AB44" s="51">
        <v>0</v>
      </c>
      <c r="AD44" s="14" t="s">
        <v>144</v>
      </c>
      <c r="AE44" s="47">
        <v>0</v>
      </c>
      <c r="AF44" s="48">
        <v>0</v>
      </c>
      <c r="AG44" s="49">
        <v>0</v>
      </c>
      <c r="AH44" s="50">
        <v>0</v>
      </c>
      <c r="AI44" s="49">
        <v>0</v>
      </c>
      <c r="AJ44" s="50">
        <v>0</v>
      </c>
      <c r="AK44" s="51">
        <v>0</v>
      </c>
      <c r="AM44" s="14" t="s">
        <v>144</v>
      </c>
      <c r="AN44" s="47">
        <v>0</v>
      </c>
      <c r="AO44" s="48">
        <v>0</v>
      </c>
      <c r="AP44" s="49">
        <v>0</v>
      </c>
      <c r="AQ44" s="50">
        <v>0</v>
      </c>
      <c r="AR44" s="49">
        <v>0</v>
      </c>
      <c r="AS44" s="50">
        <v>0</v>
      </c>
      <c r="AT44" s="51">
        <v>0</v>
      </c>
    </row>
    <row r="45" spans="1:46" ht="15.75" customHeight="1">
      <c r="A45" s="201"/>
      <c r="C45" s="14"/>
      <c r="D45" s="52"/>
      <c r="E45" s="53"/>
      <c r="F45" s="54"/>
      <c r="G45" s="55"/>
      <c r="H45" s="54"/>
      <c r="I45" s="55"/>
      <c r="J45" s="56"/>
      <c r="L45" s="14"/>
      <c r="M45" s="52"/>
      <c r="N45" s="53"/>
      <c r="O45" s="54"/>
      <c r="P45" s="55"/>
      <c r="Q45" s="54"/>
      <c r="R45" s="55"/>
      <c r="S45" s="56"/>
      <c r="U45" s="14"/>
      <c r="V45" s="52"/>
      <c r="W45" s="53"/>
      <c r="X45" s="54"/>
      <c r="Y45" s="55"/>
      <c r="Z45" s="54"/>
      <c r="AA45" s="55"/>
      <c r="AB45" s="56"/>
      <c r="AD45" s="14"/>
      <c r="AE45" s="52"/>
      <c r="AF45" s="53"/>
      <c r="AG45" s="54"/>
      <c r="AH45" s="55"/>
      <c r="AI45" s="54"/>
      <c r="AJ45" s="55"/>
      <c r="AK45" s="56"/>
      <c r="AM45" s="14"/>
      <c r="AN45" s="52"/>
      <c r="AO45" s="53"/>
      <c r="AP45" s="54"/>
      <c r="AQ45" s="55"/>
      <c r="AR45" s="54"/>
      <c r="AS45" s="55"/>
      <c r="AT45" s="56"/>
    </row>
    <row r="46" spans="1:46" ht="15.75" customHeight="1">
      <c r="A46" s="201"/>
      <c r="C46" s="14" t="s">
        <v>30</v>
      </c>
      <c r="D46" s="47">
        <v>0</v>
      </c>
      <c r="E46" s="48">
        <v>0</v>
      </c>
      <c r="F46" s="49">
        <v>0</v>
      </c>
      <c r="G46" s="50">
        <v>0</v>
      </c>
      <c r="H46" s="49">
        <v>0</v>
      </c>
      <c r="I46" s="50">
        <v>0</v>
      </c>
      <c r="J46" s="51">
        <v>0</v>
      </c>
      <c r="L46" s="14" t="s">
        <v>30</v>
      </c>
      <c r="M46" s="47">
        <v>3920.58314947</v>
      </c>
      <c r="N46" s="48">
        <v>36</v>
      </c>
      <c r="O46" s="49">
        <v>32</v>
      </c>
      <c r="P46" s="50">
        <v>35.726379250002395</v>
      </c>
      <c r="Q46" s="49">
        <v>89.56967000790559</v>
      </c>
      <c r="R46" s="50">
        <v>32.000000000000014</v>
      </c>
      <c r="S46" s="51">
        <v>99.99999999999996</v>
      </c>
      <c r="U46" s="14" t="s">
        <v>30</v>
      </c>
      <c r="V46" s="47">
        <v>15819.117986920008</v>
      </c>
      <c r="W46" s="48">
        <v>55</v>
      </c>
      <c r="X46" s="49">
        <v>53</v>
      </c>
      <c r="Y46" s="50">
        <v>40.76764103315081</v>
      </c>
      <c r="Z46" s="49">
        <v>130.0050693561157</v>
      </c>
      <c r="AA46" s="50">
        <v>52.99999999999997</v>
      </c>
      <c r="AB46" s="51">
        <v>100.00000000000006</v>
      </c>
      <c r="AD46" s="14" t="s">
        <v>30</v>
      </c>
      <c r="AE46" s="47">
        <v>15318.235600099999</v>
      </c>
      <c r="AF46" s="48">
        <v>36</v>
      </c>
      <c r="AG46" s="49">
        <v>36</v>
      </c>
      <c r="AH46" s="50">
        <v>29.390845320222994</v>
      </c>
      <c r="AI46" s="49">
        <v>122.48712008031099</v>
      </c>
      <c r="AJ46" s="50">
        <v>36.000000000000014</v>
      </c>
      <c r="AK46" s="51">
        <v>99.99999999999996</v>
      </c>
      <c r="AM46" s="14" t="s">
        <v>30</v>
      </c>
      <c r="AN46" s="47">
        <v>16614.19620925</v>
      </c>
      <c r="AO46" s="48">
        <v>39</v>
      </c>
      <c r="AP46" s="49">
        <v>39</v>
      </c>
      <c r="AQ46" s="50">
        <v>30.44705043143075</v>
      </c>
      <c r="AR46" s="49">
        <v>128.09122541387447</v>
      </c>
      <c r="AS46" s="50">
        <v>39.000000000000014</v>
      </c>
      <c r="AT46" s="51">
        <v>99.99999999999996</v>
      </c>
    </row>
    <row r="47" spans="1:46" ht="16.5" customHeight="1" thickBot="1">
      <c r="A47" s="202"/>
      <c r="C47" s="38"/>
      <c r="D47" s="65"/>
      <c r="E47" s="66"/>
      <c r="F47" s="64"/>
      <c r="G47" s="67"/>
      <c r="H47" s="64"/>
      <c r="I47" s="67"/>
      <c r="J47" s="68"/>
      <c r="L47" s="38"/>
      <c r="M47" s="65"/>
      <c r="N47" s="66"/>
      <c r="O47" s="64"/>
      <c r="P47" s="67"/>
      <c r="Q47" s="64"/>
      <c r="R47" s="67"/>
      <c r="S47" s="68"/>
      <c r="U47" s="38"/>
      <c r="V47" s="65"/>
      <c r="W47" s="66"/>
      <c r="X47" s="64"/>
      <c r="Y47" s="67"/>
      <c r="Z47" s="64"/>
      <c r="AA47" s="67"/>
      <c r="AB47" s="68"/>
      <c r="AD47" s="38"/>
      <c r="AE47" s="65"/>
      <c r="AF47" s="66"/>
      <c r="AG47" s="64"/>
      <c r="AH47" s="67"/>
      <c r="AI47" s="64"/>
      <c r="AJ47" s="67"/>
      <c r="AK47" s="68"/>
      <c r="AM47" s="38"/>
      <c r="AN47" s="65"/>
      <c r="AO47" s="66"/>
      <c r="AP47" s="64"/>
      <c r="AQ47" s="67"/>
      <c r="AR47" s="64"/>
      <c r="AS47" s="67"/>
      <c r="AT47" s="68"/>
    </row>
    <row r="48" spans="1:46" ht="17.25" thickBot="1" thickTop="1">
      <c r="A48" s="96"/>
      <c r="B48" s="58"/>
      <c r="C48" s="63"/>
      <c r="D48" s="47"/>
      <c r="E48" s="48"/>
      <c r="F48" s="49"/>
      <c r="G48" s="50"/>
      <c r="H48" s="49"/>
      <c r="I48" s="50"/>
      <c r="J48" s="64"/>
      <c r="L48" s="63"/>
      <c r="M48" s="47"/>
      <c r="N48" s="48"/>
      <c r="O48" s="49"/>
      <c r="P48" s="50"/>
      <c r="Q48" s="49"/>
      <c r="R48" s="50"/>
      <c r="S48" s="64"/>
      <c r="U48" s="63"/>
      <c r="V48" s="47"/>
      <c r="W48" s="48"/>
      <c r="X48" s="49"/>
      <c r="Y48" s="50"/>
      <c r="Z48" s="49"/>
      <c r="AA48" s="50"/>
      <c r="AB48" s="64"/>
      <c r="AD48" s="63"/>
      <c r="AE48" s="47"/>
      <c r="AF48" s="48"/>
      <c r="AG48" s="49"/>
      <c r="AH48" s="50"/>
      <c r="AI48" s="49"/>
      <c r="AJ48" s="50"/>
      <c r="AK48" s="64"/>
      <c r="AM48" s="63"/>
      <c r="AN48" s="47"/>
      <c r="AO48" s="48"/>
      <c r="AP48" s="49"/>
      <c r="AQ48" s="50"/>
      <c r="AR48" s="49"/>
      <c r="AS48" s="50"/>
      <c r="AT48" s="64"/>
    </row>
    <row r="49" spans="1:46" s="90" customFormat="1" ht="16.5" customHeight="1" thickTop="1">
      <c r="A49" s="203" t="s">
        <v>167</v>
      </c>
      <c r="C49" s="192" t="s">
        <v>116</v>
      </c>
      <c r="D49" s="193"/>
      <c r="E49" s="193"/>
      <c r="F49" s="193"/>
      <c r="G49" s="193"/>
      <c r="H49" s="193"/>
      <c r="I49" s="193"/>
      <c r="J49" s="194"/>
      <c r="L49" s="192" t="s">
        <v>117</v>
      </c>
      <c r="M49" s="193"/>
      <c r="N49" s="193"/>
      <c r="O49" s="193"/>
      <c r="P49" s="193"/>
      <c r="Q49" s="193"/>
      <c r="R49" s="193"/>
      <c r="S49" s="194"/>
      <c r="U49" s="192" t="s">
        <v>118</v>
      </c>
      <c r="V49" s="193"/>
      <c r="W49" s="193"/>
      <c r="X49" s="193"/>
      <c r="Y49" s="193"/>
      <c r="Z49" s="193"/>
      <c r="AA49" s="193"/>
      <c r="AB49" s="194"/>
      <c r="AD49" s="192" t="s">
        <v>119</v>
      </c>
      <c r="AE49" s="193"/>
      <c r="AF49" s="193"/>
      <c r="AG49" s="193"/>
      <c r="AH49" s="193"/>
      <c r="AI49" s="193"/>
      <c r="AJ49" s="193"/>
      <c r="AK49" s="194"/>
      <c r="AM49" s="192" t="s">
        <v>120</v>
      </c>
      <c r="AN49" s="193"/>
      <c r="AO49" s="193"/>
      <c r="AP49" s="193"/>
      <c r="AQ49" s="193"/>
      <c r="AR49" s="193"/>
      <c r="AS49" s="193"/>
      <c r="AT49" s="194"/>
    </row>
    <row r="50" spans="1:46" ht="15.75" customHeight="1">
      <c r="A50" s="201"/>
      <c r="C50" s="195" t="str">
        <f>"Comparison of actual Claim Inceptions with those expected using "&amp;Comparison_Basis</f>
        <v>Comparison of actual Claim Inceptions with those expected using IPM 1991-98</v>
      </c>
      <c r="D50" s="196"/>
      <c r="E50" s="196"/>
      <c r="F50" s="196"/>
      <c r="G50" s="196"/>
      <c r="H50" s="196"/>
      <c r="I50" s="196"/>
      <c r="J50" s="197"/>
      <c r="L50" s="195" t="str">
        <f>"Comparison of actual Claim Inceptions with those expected using "&amp;Comparison_Basis</f>
        <v>Comparison of actual Claim Inceptions with those expected using IPM 1991-98</v>
      </c>
      <c r="M50" s="196"/>
      <c r="N50" s="196"/>
      <c r="O50" s="196"/>
      <c r="P50" s="196"/>
      <c r="Q50" s="196"/>
      <c r="R50" s="196"/>
      <c r="S50" s="197"/>
      <c r="U50" s="195" t="str">
        <f>"Comparison of actual Claim Inceptions with those expected using "&amp;Comparison_Basis</f>
        <v>Comparison of actual Claim Inceptions with those expected using IPM 1991-98</v>
      </c>
      <c r="V50" s="196"/>
      <c r="W50" s="196"/>
      <c r="X50" s="196"/>
      <c r="Y50" s="196"/>
      <c r="Z50" s="196"/>
      <c r="AA50" s="196"/>
      <c r="AB50" s="197"/>
      <c r="AD50" s="195" t="str">
        <f>"Comparison of actual Claim Inceptions with those expected using "&amp;Comparison_Basis</f>
        <v>Comparison of actual Claim Inceptions with those expected using IPM 1991-98</v>
      </c>
      <c r="AE50" s="196"/>
      <c r="AF50" s="196"/>
      <c r="AG50" s="196"/>
      <c r="AH50" s="196"/>
      <c r="AI50" s="196"/>
      <c r="AJ50" s="196"/>
      <c r="AK50" s="197"/>
      <c r="AM50" s="195" t="str">
        <f>"Comparison of actual Claim Inceptions with those expected using "&amp;Comparison_Basis</f>
        <v>Comparison of actual Claim Inceptions with those expected using IPM 1991-98</v>
      </c>
      <c r="AN50" s="196"/>
      <c r="AO50" s="196"/>
      <c r="AP50" s="196"/>
      <c r="AQ50" s="196"/>
      <c r="AR50" s="196"/>
      <c r="AS50" s="196"/>
      <c r="AT50" s="197"/>
    </row>
    <row r="51" spans="1:46" ht="15.75" customHeight="1">
      <c r="A51" s="201"/>
      <c r="C51" s="195" t="str">
        <f>Investigation&amp;", "&amp;Data_Subset&amp;" business"</f>
        <v>Individual Income Protection, Standard* business</v>
      </c>
      <c r="D51" s="196"/>
      <c r="E51" s="196"/>
      <c r="F51" s="196"/>
      <c r="G51" s="196"/>
      <c r="H51" s="196"/>
      <c r="I51" s="196"/>
      <c r="J51" s="197"/>
      <c r="L51" s="195" t="str">
        <f>Investigation&amp;", "&amp;Data_Subset&amp;" business"</f>
        <v>Individual Income Protection, Standard* business</v>
      </c>
      <c r="M51" s="196"/>
      <c r="N51" s="196"/>
      <c r="O51" s="196"/>
      <c r="P51" s="196"/>
      <c r="Q51" s="196"/>
      <c r="R51" s="196"/>
      <c r="S51" s="197"/>
      <c r="U51" s="195" t="str">
        <f>Investigation&amp;", "&amp;Data_Subset&amp;" business"</f>
        <v>Individual Income Protection, Standard* business</v>
      </c>
      <c r="V51" s="196"/>
      <c r="W51" s="196"/>
      <c r="X51" s="196"/>
      <c r="Y51" s="196"/>
      <c r="Z51" s="196"/>
      <c r="AA51" s="196"/>
      <c r="AB51" s="197"/>
      <c r="AD51" s="195" t="str">
        <f>Investigation&amp;", "&amp;Data_Subset&amp;" business"</f>
        <v>Individual Income Protection, Standard* business</v>
      </c>
      <c r="AE51" s="196"/>
      <c r="AF51" s="196"/>
      <c r="AG51" s="196"/>
      <c r="AH51" s="196"/>
      <c r="AI51" s="196"/>
      <c r="AJ51" s="196"/>
      <c r="AK51" s="197"/>
      <c r="AM51" s="195" t="str">
        <f>Investigation&amp;", "&amp;Data_Subset&amp;" business"</f>
        <v>Individual Income Protection, Standard* business</v>
      </c>
      <c r="AN51" s="196"/>
      <c r="AO51" s="196"/>
      <c r="AP51" s="196"/>
      <c r="AQ51" s="196"/>
      <c r="AR51" s="196"/>
      <c r="AS51" s="196"/>
      <c r="AT51" s="197"/>
    </row>
    <row r="52" spans="1:46" ht="15.75" customHeight="1">
      <c r="A52" s="201"/>
      <c r="C52" s="195" t="str">
        <f>Office&amp;" experience for "&amp;Period</f>
        <v>All Offices experience for 2003-2006</v>
      </c>
      <c r="D52" s="196"/>
      <c r="E52" s="196"/>
      <c r="F52" s="196"/>
      <c r="G52" s="196"/>
      <c r="H52" s="196"/>
      <c r="I52" s="196"/>
      <c r="J52" s="197"/>
      <c r="L52" s="195" t="str">
        <f>Office&amp;" experience for "&amp;Period</f>
        <v>All Offices experience for 2003-2006</v>
      </c>
      <c r="M52" s="196"/>
      <c r="N52" s="196"/>
      <c r="O52" s="196"/>
      <c r="P52" s="196"/>
      <c r="Q52" s="196"/>
      <c r="R52" s="196"/>
      <c r="S52" s="197"/>
      <c r="U52" s="195" t="str">
        <f>Office&amp;" experience for "&amp;Period</f>
        <v>All Offices experience for 2003-2006</v>
      </c>
      <c r="V52" s="196"/>
      <c r="W52" s="196"/>
      <c r="X52" s="196"/>
      <c r="Y52" s="196"/>
      <c r="Z52" s="196"/>
      <c r="AA52" s="196"/>
      <c r="AB52" s="197"/>
      <c r="AD52" s="195" t="str">
        <f>Office&amp;" experience for "&amp;Period</f>
        <v>All Offices experience for 2003-2006</v>
      </c>
      <c r="AE52" s="196"/>
      <c r="AF52" s="196"/>
      <c r="AG52" s="196"/>
      <c r="AH52" s="196"/>
      <c r="AI52" s="196"/>
      <c r="AJ52" s="196"/>
      <c r="AK52" s="197"/>
      <c r="AM52" s="195" t="str">
        <f>Office&amp;" experience for "&amp;Period</f>
        <v>All Offices experience for 2003-2006</v>
      </c>
      <c r="AN52" s="196"/>
      <c r="AO52" s="196"/>
      <c r="AP52" s="196"/>
      <c r="AQ52" s="196"/>
      <c r="AR52" s="196"/>
      <c r="AS52" s="196"/>
      <c r="AT52" s="197"/>
    </row>
    <row r="53" spans="1:46" ht="15.75" customHeight="1">
      <c r="A53" s="201"/>
      <c r="C53" s="195" t="str">
        <f>$A$2&amp;", "&amp;$A49&amp;", "&amp;C$1</f>
        <v>Females, CMI Occupation Class 3, Deferred Period 1 week</v>
      </c>
      <c r="D53" s="196"/>
      <c r="E53" s="196"/>
      <c r="F53" s="196"/>
      <c r="G53" s="196"/>
      <c r="H53" s="196"/>
      <c r="I53" s="196"/>
      <c r="J53" s="197"/>
      <c r="L53" s="195" t="str">
        <f>$A$2&amp;", "&amp;$A49&amp;", "&amp;L$1</f>
        <v>Females, CMI Occupation Class 3, Deferred Period 4 weeks</v>
      </c>
      <c r="M53" s="196"/>
      <c r="N53" s="196"/>
      <c r="O53" s="196"/>
      <c r="P53" s="196"/>
      <c r="Q53" s="196"/>
      <c r="R53" s="196"/>
      <c r="S53" s="197"/>
      <c r="U53" s="195" t="str">
        <f>$A$2&amp;", "&amp;$A49&amp;", "&amp;U$1</f>
        <v>Females, CMI Occupation Class 3, Deferred Period 13 weeks</v>
      </c>
      <c r="V53" s="196"/>
      <c r="W53" s="196"/>
      <c r="X53" s="196"/>
      <c r="Y53" s="196"/>
      <c r="Z53" s="196"/>
      <c r="AA53" s="196"/>
      <c r="AB53" s="197"/>
      <c r="AD53" s="195" t="str">
        <f>$A$2&amp;", "&amp;$A49&amp;", "&amp;AD$1</f>
        <v>Females, CMI Occupation Class 3, Deferred Period 26 weeks</v>
      </c>
      <c r="AE53" s="196"/>
      <c r="AF53" s="196"/>
      <c r="AG53" s="196"/>
      <c r="AH53" s="196"/>
      <c r="AI53" s="196"/>
      <c r="AJ53" s="196"/>
      <c r="AK53" s="197"/>
      <c r="AM53" s="195" t="str">
        <f>$A$2&amp;", "&amp;$A49&amp;", "&amp;AM$1</f>
        <v>Females, CMI Occupation Class 3, Deferred Period 52 weeks</v>
      </c>
      <c r="AN53" s="196"/>
      <c r="AO53" s="196"/>
      <c r="AP53" s="196"/>
      <c r="AQ53" s="196"/>
      <c r="AR53" s="196"/>
      <c r="AS53" s="196"/>
      <c r="AT53" s="197"/>
    </row>
    <row r="54" spans="1:46" ht="16.5" customHeight="1" thickBot="1">
      <c r="A54" s="201"/>
      <c r="C54" s="198" t="s">
        <v>75</v>
      </c>
      <c r="D54" s="199"/>
      <c r="E54" s="199"/>
      <c r="F54" s="199"/>
      <c r="G54" s="199"/>
      <c r="H54" s="199"/>
      <c r="I54" s="199"/>
      <c r="J54" s="200"/>
      <c r="L54" s="198" t="s">
        <v>75</v>
      </c>
      <c r="M54" s="199"/>
      <c r="N54" s="199"/>
      <c r="O54" s="199"/>
      <c r="P54" s="199"/>
      <c r="Q54" s="199"/>
      <c r="R54" s="199"/>
      <c r="S54" s="200"/>
      <c r="U54" s="198" t="s">
        <v>75</v>
      </c>
      <c r="V54" s="199"/>
      <c r="W54" s="199"/>
      <c r="X54" s="199"/>
      <c r="Y54" s="199"/>
      <c r="Z54" s="199"/>
      <c r="AA54" s="199"/>
      <c r="AB54" s="200"/>
      <c r="AD54" s="198" t="s">
        <v>75</v>
      </c>
      <c r="AE54" s="199"/>
      <c r="AF54" s="199"/>
      <c r="AG54" s="199"/>
      <c r="AH54" s="199"/>
      <c r="AI54" s="199"/>
      <c r="AJ54" s="199"/>
      <c r="AK54" s="200"/>
      <c r="AM54" s="198" t="s">
        <v>75</v>
      </c>
      <c r="AN54" s="199"/>
      <c r="AO54" s="199"/>
      <c r="AP54" s="199"/>
      <c r="AQ54" s="199"/>
      <c r="AR54" s="199"/>
      <c r="AS54" s="199"/>
      <c r="AT54" s="200"/>
    </row>
    <row r="55" spans="1:46" ht="16.5" customHeight="1" thickTop="1">
      <c r="A55" s="201"/>
      <c r="C55" s="41"/>
      <c r="D55" s="204" t="s">
        <v>189</v>
      </c>
      <c r="E55" s="204"/>
      <c r="F55" s="204" t="s">
        <v>190</v>
      </c>
      <c r="G55" s="204"/>
      <c r="H55" s="42"/>
      <c r="I55" s="42"/>
      <c r="J55" s="43"/>
      <c r="L55" s="41"/>
      <c r="M55" s="204" t="s">
        <v>189</v>
      </c>
      <c r="N55" s="204"/>
      <c r="O55" s="204" t="s">
        <v>190</v>
      </c>
      <c r="P55" s="204"/>
      <c r="Q55" s="42"/>
      <c r="R55" s="42"/>
      <c r="S55" s="43"/>
      <c r="U55" s="41"/>
      <c r="V55" s="204" t="s">
        <v>189</v>
      </c>
      <c r="W55" s="204"/>
      <c r="X55" s="204" t="s">
        <v>190</v>
      </c>
      <c r="Y55" s="204"/>
      <c r="Z55" s="42"/>
      <c r="AA55" s="42"/>
      <c r="AB55" s="43"/>
      <c r="AD55" s="41"/>
      <c r="AE55" s="204" t="s">
        <v>189</v>
      </c>
      <c r="AF55" s="204"/>
      <c r="AG55" s="204" t="s">
        <v>190</v>
      </c>
      <c r="AH55" s="204"/>
      <c r="AI55" s="42"/>
      <c r="AJ55" s="42"/>
      <c r="AK55" s="43"/>
      <c r="AM55" s="41"/>
      <c r="AN55" s="204" t="s">
        <v>189</v>
      </c>
      <c r="AO55" s="204"/>
      <c r="AP55" s="204" t="s">
        <v>190</v>
      </c>
      <c r="AQ55" s="204"/>
      <c r="AR55" s="42"/>
      <c r="AS55" s="42"/>
      <c r="AT55" s="43"/>
    </row>
    <row r="56" spans="1:46" ht="16.5" customHeight="1" thickBot="1">
      <c r="A56" s="201"/>
      <c r="C56" s="38" t="s">
        <v>29</v>
      </c>
      <c r="D56" s="44" t="s">
        <v>18</v>
      </c>
      <c r="E56" s="44" t="s">
        <v>19</v>
      </c>
      <c r="F56" s="44" t="s">
        <v>191</v>
      </c>
      <c r="G56" s="44" t="s">
        <v>192</v>
      </c>
      <c r="H56" s="2" t="s">
        <v>193</v>
      </c>
      <c r="I56" s="44" t="s">
        <v>194</v>
      </c>
      <c r="J56" s="3" t="s">
        <v>195</v>
      </c>
      <c r="L56" s="38" t="s">
        <v>29</v>
      </c>
      <c r="M56" s="44" t="s">
        <v>18</v>
      </c>
      <c r="N56" s="44" t="s">
        <v>19</v>
      </c>
      <c r="O56" s="44" t="s">
        <v>191</v>
      </c>
      <c r="P56" s="44" t="s">
        <v>192</v>
      </c>
      <c r="Q56" s="2" t="s">
        <v>193</v>
      </c>
      <c r="R56" s="44" t="s">
        <v>194</v>
      </c>
      <c r="S56" s="3" t="s">
        <v>195</v>
      </c>
      <c r="U56" s="38" t="s">
        <v>29</v>
      </c>
      <c r="V56" s="44" t="s">
        <v>18</v>
      </c>
      <c r="W56" s="44" t="s">
        <v>19</v>
      </c>
      <c r="X56" s="44" t="s">
        <v>191</v>
      </c>
      <c r="Y56" s="44" t="s">
        <v>192</v>
      </c>
      <c r="Z56" s="2" t="s">
        <v>193</v>
      </c>
      <c r="AA56" s="44" t="s">
        <v>194</v>
      </c>
      <c r="AB56" s="3" t="s">
        <v>195</v>
      </c>
      <c r="AD56" s="38" t="s">
        <v>29</v>
      </c>
      <c r="AE56" s="44" t="s">
        <v>18</v>
      </c>
      <c r="AF56" s="44" t="s">
        <v>19</v>
      </c>
      <c r="AG56" s="44" t="s">
        <v>191</v>
      </c>
      <c r="AH56" s="44" t="s">
        <v>192</v>
      </c>
      <c r="AI56" s="2" t="s">
        <v>193</v>
      </c>
      <c r="AJ56" s="44" t="s">
        <v>194</v>
      </c>
      <c r="AK56" s="3" t="s">
        <v>195</v>
      </c>
      <c r="AM56" s="38" t="s">
        <v>29</v>
      </c>
      <c r="AN56" s="44" t="s">
        <v>18</v>
      </c>
      <c r="AO56" s="44" t="s">
        <v>19</v>
      </c>
      <c r="AP56" s="44" t="s">
        <v>191</v>
      </c>
      <c r="AQ56" s="44" t="s">
        <v>192</v>
      </c>
      <c r="AR56" s="2" t="s">
        <v>193</v>
      </c>
      <c r="AS56" s="44" t="s">
        <v>194</v>
      </c>
      <c r="AT56" s="3" t="s">
        <v>195</v>
      </c>
    </row>
    <row r="57" spans="1:46" ht="16.5" customHeight="1" thickTop="1">
      <c r="A57" s="201"/>
      <c r="C57" s="14"/>
      <c r="D57" s="45"/>
      <c r="E57" s="45"/>
      <c r="F57" s="45"/>
      <c r="G57" s="45"/>
      <c r="H57" s="45"/>
      <c r="I57" s="45"/>
      <c r="J57" s="46"/>
      <c r="L57" s="14"/>
      <c r="M57" s="45"/>
      <c r="N57" s="45"/>
      <c r="O57" s="45"/>
      <c r="P57" s="45"/>
      <c r="Q57" s="45"/>
      <c r="R57" s="45"/>
      <c r="S57" s="46"/>
      <c r="U57" s="14"/>
      <c r="V57" s="45"/>
      <c r="W57" s="45"/>
      <c r="X57" s="45"/>
      <c r="Y57" s="45"/>
      <c r="Z57" s="45"/>
      <c r="AA57" s="45"/>
      <c r="AB57" s="46"/>
      <c r="AD57" s="14"/>
      <c r="AE57" s="45"/>
      <c r="AF57" s="45"/>
      <c r="AG57" s="45"/>
      <c r="AH57" s="45"/>
      <c r="AI57" s="45"/>
      <c r="AJ57" s="45"/>
      <c r="AK57" s="46"/>
      <c r="AM57" s="14"/>
      <c r="AN57" s="45"/>
      <c r="AO57" s="45"/>
      <c r="AP57" s="45"/>
      <c r="AQ57" s="45"/>
      <c r="AR57" s="45"/>
      <c r="AS57" s="45"/>
      <c r="AT57" s="46"/>
    </row>
    <row r="58" spans="1:46" ht="15.75" customHeight="1">
      <c r="A58" s="201"/>
      <c r="C58" s="14" t="s">
        <v>143</v>
      </c>
      <c r="D58" s="47">
        <v>0</v>
      </c>
      <c r="E58" s="48">
        <v>0</v>
      </c>
      <c r="F58" s="49">
        <v>0</v>
      </c>
      <c r="G58" s="50">
        <v>0</v>
      </c>
      <c r="H58" s="49">
        <v>0</v>
      </c>
      <c r="I58" s="50">
        <v>0</v>
      </c>
      <c r="J58" s="51">
        <v>0</v>
      </c>
      <c r="L58" s="14" t="s">
        <v>143</v>
      </c>
      <c r="M58" s="47">
        <v>5.6859724</v>
      </c>
      <c r="N58" s="48">
        <v>0</v>
      </c>
      <c r="O58" s="49">
        <v>0</v>
      </c>
      <c r="P58" s="50">
        <v>0.040616456288489124</v>
      </c>
      <c r="Q58" s="49">
        <v>0</v>
      </c>
      <c r="R58" s="50">
        <v>0.05930529496283273</v>
      </c>
      <c r="S58" s="51">
        <v>0</v>
      </c>
      <c r="U58" s="14" t="s">
        <v>143</v>
      </c>
      <c r="V58" s="47">
        <v>8.0573199</v>
      </c>
      <c r="W58" s="48">
        <v>0</v>
      </c>
      <c r="X58" s="49">
        <v>0</v>
      </c>
      <c r="Y58" s="50">
        <v>0.04426756022554991</v>
      </c>
      <c r="Z58" s="49">
        <v>0</v>
      </c>
      <c r="AA58" s="50">
        <v>0.059441102530723516</v>
      </c>
      <c r="AB58" s="51">
        <v>0</v>
      </c>
      <c r="AD58" s="14" t="s">
        <v>143</v>
      </c>
      <c r="AE58" s="47">
        <v>0</v>
      </c>
      <c r="AF58" s="48">
        <v>0</v>
      </c>
      <c r="AG58" s="49">
        <v>0</v>
      </c>
      <c r="AH58" s="50">
        <v>0</v>
      </c>
      <c r="AI58" s="49">
        <v>0</v>
      </c>
      <c r="AJ58" s="50">
        <v>0</v>
      </c>
      <c r="AK58" s="51">
        <v>0</v>
      </c>
      <c r="AM58" s="14" t="s">
        <v>143</v>
      </c>
      <c r="AN58" s="47">
        <v>3.22118062</v>
      </c>
      <c r="AO58" s="48">
        <v>0</v>
      </c>
      <c r="AP58" s="49">
        <v>0</v>
      </c>
      <c r="AQ58" s="50">
        <v>0.0034237679095968994</v>
      </c>
      <c r="AR58" s="49">
        <v>0</v>
      </c>
      <c r="AS58" s="50">
        <v>0.003233434851676549</v>
      </c>
      <c r="AT58" s="51">
        <v>0</v>
      </c>
    </row>
    <row r="59" spans="1:46" ht="15.75" customHeight="1">
      <c r="A59" s="201"/>
      <c r="C59" s="14" t="s">
        <v>21</v>
      </c>
      <c r="D59" s="47">
        <v>0</v>
      </c>
      <c r="E59" s="48">
        <v>0</v>
      </c>
      <c r="F59" s="49">
        <v>0</v>
      </c>
      <c r="G59" s="50">
        <v>0</v>
      </c>
      <c r="H59" s="49">
        <v>0</v>
      </c>
      <c r="I59" s="50">
        <v>0</v>
      </c>
      <c r="J59" s="51">
        <v>0</v>
      </c>
      <c r="L59" s="14" t="s">
        <v>21</v>
      </c>
      <c r="M59" s="47">
        <v>64.92523613</v>
      </c>
      <c r="N59" s="48">
        <v>1</v>
      </c>
      <c r="O59" s="49">
        <v>1</v>
      </c>
      <c r="P59" s="50">
        <v>0.3920344261075255</v>
      </c>
      <c r="Q59" s="49">
        <v>255.0796392880365</v>
      </c>
      <c r="R59" s="50">
        <v>0.572421116966837</v>
      </c>
      <c r="S59" s="51">
        <v>174.6965599904545</v>
      </c>
      <c r="U59" s="14" t="s">
        <v>21</v>
      </c>
      <c r="V59" s="47">
        <v>446.82320651</v>
      </c>
      <c r="W59" s="48">
        <v>1</v>
      </c>
      <c r="X59" s="49">
        <v>1</v>
      </c>
      <c r="Y59" s="50">
        <v>1.2432464394033897</v>
      </c>
      <c r="Z59" s="49">
        <v>80.43457582552024</v>
      </c>
      <c r="AA59" s="50">
        <v>1.6693926364814882</v>
      </c>
      <c r="AB59" s="51">
        <v>59.90202533225855</v>
      </c>
      <c r="AD59" s="14" t="s">
        <v>21</v>
      </c>
      <c r="AE59" s="47">
        <v>374.40030327</v>
      </c>
      <c r="AF59" s="48">
        <v>0</v>
      </c>
      <c r="AG59" s="49">
        <v>0</v>
      </c>
      <c r="AH59" s="50">
        <v>0.4884913860246318</v>
      </c>
      <c r="AI59" s="49">
        <v>0</v>
      </c>
      <c r="AJ59" s="50">
        <v>0.5202032860307554</v>
      </c>
      <c r="AK59" s="51">
        <v>0</v>
      </c>
      <c r="AM59" s="14" t="s">
        <v>21</v>
      </c>
      <c r="AN59" s="47">
        <v>312.85992163000003</v>
      </c>
      <c r="AO59" s="48">
        <v>0</v>
      </c>
      <c r="AP59" s="49">
        <v>0</v>
      </c>
      <c r="AQ59" s="50">
        <v>0.2309169612230387</v>
      </c>
      <c r="AR59" s="49">
        <v>0</v>
      </c>
      <c r="AS59" s="50">
        <v>0.2180798961778118</v>
      </c>
      <c r="AT59" s="51">
        <v>0</v>
      </c>
    </row>
    <row r="60" spans="1:46" ht="15.75" customHeight="1">
      <c r="A60" s="201"/>
      <c r="C60" s="14" t="s">
        <v>22</v>
      </c>
      <c r="D60" s="47">
        <v>0</v>
      </c>
      <c r="E60" s="48">
        <v>0</v>
      </c>
      <c r="F60" s="49">
        <v>0</v>
      </c>
      <c r="G60" s="50">
        <v>0</v>
      </c>
      <c r="H60" s="49">
        <v>0</v>
      </c>
      <c r="I60" s="50">
        <v>0</v>
      </c>
      <c r="J60" s="51">
        <v>0</v>
      </c>
      <c r="L60" s="14" t="s">
        <v>22</v>
      </c>
      <c r="M60" s="47">
        <v>135.32793384</v>
      </c>
      <c r="N60" s="48">
        <v>0</v>
      </c>
      <c r="O60" s="49">
        <v>0</v>
      </c>
      <c r="P60" s="50">
        <v>0.7877620997212431</v>
      </c>
      <c r="Q60" s="49">
        <v>0</v>
      </c>
      <c r="R60" s="50">
        <v>1.1502348543821383</v>
      </c>
      <c r="S60" s="51">
        <v>0</v>
      </c>
      <c r="U60" s="14" t="s">
        <v>22</v>
      </c>
      <c r="V60" s="47">
        <v>1129.57599119</v>
      </c>
      <c r="W60" s="48">
        <v>2</v>
      </c>
      <c r="X60" s="49">
        <v>2</v>
      </c>
      <c r="Y60" s="50">
        <v>1.8492591307538868</v>
      </c>
      <c r="Z60" s="49">
        <v>108.15141949222988</v>
      </c>
      <c r="AA60" s="50">
        <v>2.483127622957968</v>
      </c>
      <c r="AB60" s="51">
        <v>80.54358469169404</v>
      </c>
      <c r="AD60" s="14" t="s">
        <v>22</v>
      </c>
      <c r="AE60" s="47">
        <v>1992.5165032</v>
      </c>
      <c r="AF60" s="48">
        <v>0</v>
      </c>
      <c r="AG60" s="49">
        <v>0</v>
      </c>
      <c r="AH60" s="50">
        <v>1.777071263559752</v>
      </c>
      <c r="AI60" s="49">
        <v>0</v>
      </c>
      <c r="AJ60" s="50">
        <v>1.8924352348108664</v>
      </c>
      <c r="AK60" s="51">
        <v>0</v>
      </c>
      <c r="AM60" s="14" t="s">
        <v>22</v>
      </c>
      <c r="AN60" s="47">
        <v>1609.09922072</v>
      </c>
      <c r="AO60" s="48">
        <v>0</v>
      </c>
      <c r="AP60" s="49">
        <v>0</v>
      </c>
      <c r="AQ60" s="50">
        <v>1.0022416778721084</v>
      </c>
      <c r="AR60" s="49">
        <v>0</v>
      </c>
      <c r="AS60" s="50">
        <v>0.9465253652126208</v>
      </c>
      <c r="AT60" s="51">
        <v>0</v>
      </c>
    </row>
    <row r="61" spans="1:46" ht="15.75" customHeight="1">
      <c r="A61" s="201"/>
      <c r="C61" s="14" t="s">
        <v>23</v>
      </c>
      <c r="D61" s="47">
        <v>0</v>
      </c>
      <c r="E61" s="48">
        <v>0</v>
      </c>
      <c r="F61" s="49">
        <v>0</v>
      </c>
      <c r="G61" s="50">
        <v>0</v>
      </c>
      <c r="H61" s="49">
        <v>0</v>
      </c>
      <c r="I61" s="50">
        <v>0</v>
      </c>
      <c r="J61" s="51">
        <v>0</v>
      </c>
      <c r="L61" s="14" t="s">
        <v>23</v>
      </c>
      <c r="M61" s="47">
        <v>208.79971306</v>
      </c>
      <c r="N61" s="48">
        <v>0</v>
      </c>
      <c r="O61" s="49">
        <v>0</v>
      </c>
      <c r="P61" s="50">
        <v>1.3663280982208674</v>
      </c>
      <c r="Q61" s="49">
        <v>0</v>
      </c>
      <c r="R61" s="50">
        <v>1.9950162639855713</v>
      </c>
      <c r="S61" s="51">
        <v>0</v>
      </c>
      <c r="U61" s="14" t="s">
        <v>23</v>
      </c>
      <c r="V61" s="47">
        <v>1316.0443595</v>
      </c>
      <c r="W61" s="48">
        <v>1</v>
      </c>
      <c r="X61" s="49">
        <v>1</v>
      </c>
      <c r="Y61" s="50">
        <v>1.7755109698698306</v>
      </c>
      <c r="Z61" s="49">
        <v>56.32181478852332</v>
      </c>
      <c r="AA61" s="50">
        <v>2.384100887121929</v>
      </c>
      <c r="AB61" s="51">
        <v>41.94453369828629</v>
      </c>
      <c r="AD61" s="14" t="s">
        <v>23</v>
      </c>
      <c r="AE61" s="47">
        <v>2180.55504484</v>
      </c>
      <c r="AF61" s="48">
        <v>0</v>
      </c>
      <c r="AG61" s="49">
        <v>0</v>
      </c>
      <c r="AH61" s="50">
        <v>1.7507171247459774</v>
      </c>
      <c r="AI61" s="49">
        <v>0</v>
      </c>
      <c r="AJ61" s="50">
        <v>1.864370237139147</v>
      </c>
      <c r="AK61" s="51">
        <v>0</v>
      </c>
      <c r="AM61" s="14" t="s">
        <v>23</v>
      </c>
      <c r="AN61" s="47">
        <v>2093.78578849</v>
      </c>
      <c r="AO61" s="48">
        <v>1</v>
      </c>
      <c r="AP61" s="49">
        <v>1</v>
      </c>
      <c r="AQ61" s="50">
        <v>1.3827727557157419</v>
      </c>
      <c r="AR61" s="49">
        <v>72.3184627312379</v>
      </c>
      <c r="AS61" s="50">
        <v>1.3059020758233908</v>
      </c>
      <c r="AT61" s="51">
        <v>76.57542004973728</v>
      </c>
    </row>
    <row r="62" spans="1:46" ht="15.75" customHeight="1">
      <c r="A62" s="201"/>
      <c r="C62" s="14" t="s">
        <v>24</v>
      </c>
      <c r="D62" s="47">
        <v>0</v>
      </c>
      <c r="E62" s="48">
        <v>0</v>
      </c>
      <c r="F62" s="49">
        <v>0</v>
      </c>
      <c r="G62" s="50">
        <v>0</v>
      </c>
      <c r="H62" s="49">
        <v>0</v>
      </c>
      <c r="I62" s="50">
        <v>0</v>
      </c>
      <c r="J62" s="51">
        <v>0</v>
      </c>
      <c r="L62" s="14" t="s">
        <v>24</v>
      </c>
      <c r="M62" s="47">
        <v>137.21477018000002</v>
      </c>
      <c r="N62" s="48">
        <v>2</v>
      </c>
      <c r="O62" s="49">
        <v>2</v>
      </c>
      <c r="P62" s="50">
        <v>1.1011941564088221</v>
      </c>
      <c r="Q62" s="49">
        <v>181.62101463763062</v>
      </c>
      <c r="R62" s="50">
        <v>1.6078863156676015</v>
      </c>
      <c r="S62" s="51">
        <v>124.38690350875902</v>
      </c>
      <c r="U62" s="14" t="s">
        <v>24</v>
      </c>
      <c r="V62" s="47">
        <v>981.71218467</v>
      </c>
      <c r="W62" s="48">
        <v>3</v>
      </c>
      <c r="X62" s="49">
        <v>3</v>
      </c>
      <c r="Y62" s="50">
        <v>1.5794165414990826</v>
      </c>
      <c r="Z62" s="49">
        <v>189.9435596104742</v>
      </c>
      <c r="AA62" s="50">
        <v>2.1207913899845257</v>
      </c>
      <c r="AB62" s="51">
        <v>141.45662860418767</v>
      </c>
      <c r="AD62" s="14" t="s">
        <v>24</v>
      </c>
      <c r="AE62" s="47">
        <v>1627.4243508299999</v>
      </c>
      <c r="AF62" s="48">
        <v>1</v>
      </c>
      <c r="AG62" s="49">
        <v>1</v>
      </c>
      <c r="AH62" s="50">
        <v>1.6478454924996144</v>
      </c>
      <c r="AI62" s="49">
        <v>60.685301173661706</v>
      </c>
      <c r="AJ62" s="50">
        <v>1.754820380857327</v>
      </c>
      <c r="AK62" s="51">
        <v>56.985889319990946</v>
      </c>
      <c r="AM62" s="14" t="s">
        <v>24</v>
      </c>
      <c r="AN62" s="47">
        <v>1537.1604902500003</v>
      </c>
      <c r="AO62" s="48">
        <v>2</v>
      </c>
      <c r="AP62" s="49">
        <v>2</v>
      </c>
      <c r="AQ62" s="50">
        <v>1.417701135466494</v>
      </c>
      <c r="AR62" s="49">
        <v>141.0734568779125</v>
      </c>
      <c r="AS62" s="50">
        <v>1.3388887277755006</v>
      </c>
      <c r="AT62" s="51">
        <v>149.3776113361492</v>
      </c>
    </row>
    <row r="63" spans="1:46" ht="15.75" customHeight="1">
      <c r="A63" s="201"/>
      <c r="C63" s="14" t="s">
        <v>25</v>
      </c>
      <c r="D63" s="47">
        <v>0</v>
      </c>
      <c r="E63" s="48">
        <v>0</v>
      </c>
      <c r="F63" s="49">
        <v>0</v>
      </c>
      <c r="G63" s="50">
        <v>0</v>
      </c>
      <c r="H63" s="49">
        <v>0</v>
      </c>
      <c r="I63" s="50">
        <v>0</v>
      </c>
      <c r="J63" s="51">
        <v>0</v>
      </c>
      <c r="L63" s="14" t="s">
        <v>25</v>
      </c>
      <c r="M63" s="47">
        <v>81.07706731000002</v>
      </c>
      <c r="N63" s="48">
        <v>3</v>
      </c>
      <c r="O63" s="49">
        <v>3</v>
      </c>
      <c r="P63" s="50">
        <v>0.8890127948936701</v>
      </c>
      <c r="Q63" s="49">
        <v>337.4529609957766</v>
      </c>
      <c r="R63" s="50">
        <v>1.298074003611275</v>
      </c>
      <c r="S63" s="51">
        <v>231.11163089730812</v>
      </c>
      <c r="U63" s="14" t="s">
        <v>25</v>
      </c>
      <c r="V63" s="47">
        <v>715.65154431</v>
      </c>
      <c r="W63" s="48">
        <v>6</v>
      </c>
      <c r="X63" s="49">
        <v>6</v>
      </c>
      <c r="Y63" s="50">
        <v>1.7714906567093593</v>
      </c>
      <c r="Z63" s="49">
        <v>338.69780669040205</v>
      </c>
      <c r="AA63" s="50">
        <v>2.378702535698006</v>
      </c>
      <c r="AB63" s="51">
        <v>252.23834884589135</v>
      </c>
      <c r="AD63" s="14" t="s">
        <v>25</v>
      </c>
      <c r="AE63" s="47">
        <v>1201.80047352</v>
      </c>
      <c r="AF63" s="48">
        <v>2</v>
      </c>
      <c r="AG63" s="49">
        <v>2</v>
      </c>
      <c r="AH63" s="50">
        <v>1.9416278102017903</v>
      </c>
      <c r="AI63" s="49">
        <v>103.00635319969707</v>
      </c>
      <c r="AJ63" s="50">
        <v>2.0676744688078097</v>
      </c>
      <c r="AK63" s="51">
        <v>96.72702498247561</v>
      </c>
      <c r="AM63" s="14" t="s">
        <v>25</v>
      </c>
      <c r="AN63" s="47">
        <v>1334.14822235</v>
      </c>
      <c r="AO63" s="48">
        <v>0</v>
      </c>
      <c r="AP63" s="49">
        <v>0</v>
      </c>
      <c r="AQ63" s="50">
        <v>2.0211585214770373</v>
      </c>
      <c r="AR63" s="49">
        <v>0</v>
      </c>
      <c r="AS63" s="50">
        <v>1.908798895447424</v>
      </c>
      <c r="AT63" s="51">
        <v>0</v>
      </c>
    </row>
    <row r="64" spans="1:46" ht="15.75" customHeight="1">
      <c r="A64" s="201"/>
      <c r="C64" s="14" t="s">
        <v>26</v>
      </c>
      <c r="D64" s="47">
        <v>0</v>
      </c>
      <c r="E64" s="48">
        <v>0</v>
      </c>
      <c r="F64" s="49">
        <v>0</v>
      </c>
      <c r="G64" s="50">
        <v>0</v>
      </c>
      <c r="H64" s="49">
        <v>0</v>
      </c>
      <c r="I64" s="50">
        <v>0</v>
      </c>
      <c r="J64" s="51">
        <v>0</v>
      </c>
      <c r="L64" s="14" t="s">
        <v>26</v>
      </c>
      <c r="M64" s="47">
        <v>53.5951207</v>
      </c>
      <c r="N64" s="48">
        <v>2</v>
      </c>
      <c r="O64" s="49">
        <v>2</v>
      </c>
      <c r="P64" s="50">
        <v>0.7619411326016949</v>
      </c>
      <c r="Q64" s="49">
        <v>262.48746975647276</v>
      </c>
      <c r="R64" s="50">
        <v>1.1125328928822527</v>
      </c>
      <c r="S64" s="51">
        <v>179.7699657057847</v>
      </c>
      <c r="U64" s="14" t="s">
        <v>26</v>
      </c>
      <c r="V64" s="47">
        <v>435.81462974000004</v>
      </c>
      <c r="W64" s="48">
        <v>3</v>
      </c>
      <c r="X64" s="49">
        <v>3</v>
      </c>
      <c r="Y64" s="50">
        <v>1.8786990127330354</v>
      </c>
      <c r="Z64" s="49">
        <v>159.68497240203226</v>
      </c>
      <c r="AA64" s="50">
        <v>2.522658580487562</v>
      </c>
      <c r="AB64" s="51">
        <v>118.9221570927042</v>
      </c>
      <c r="AD64" s="14" t="s">
        <v>26</v>
      </c>
      <c r="AE64" s="47">
        <v>843.7317722299999</v>
      </c>
      <c r="AF64" s="48">
        <v>3</v>
      </c>
      <c r="AG64" s="49">
        <v>3</v>
      </c>
      <c r="AH64" s="50">
        <v>2.3688803261796396</v>
      </c>
      <c r="AI64" s="49">
        <v>126.64210879906226</v>
      </c>
      <c r="AJ64" s="50">
        <v>2.5226633777941756</v>
      </c>
      <c r="AK64" s="51">
        <v>118.92193094043364</v>
      </c>
      <c r="AM64" s="14" t="s">
        <v>26</v>
      </c>
      <c r="AN64" s="47">
        <v>1079.9274467599998</v>
      </c>
      <c r="AO64" s="48">
        <v>5</v>
      </c>
      <c r="AP64" s="49">
        <v>5</v>
      </c>
      <c r="AQ64" s="50">
        <v>2.8501646242336296</v>
      </c>
      <c r="AR64" s="49">
        <v>175.42846323637997</v>
      </c>
      <c r="AS64" s="50">
        <v>2.6917191446243933</v>
      </c>
      <c r="AT64" s="51">
        <v>185.75489237001017</v>
      </c>
    </row>
    <row r="65" spans="1:46" ht="15.75" customHeight="1">
      <c r="A65" s="201"/>
      <c r="C65" s="14" t="s">
        <v>27</v>
      </c>
      <c r="D65" s="47">
        <v>0</v>
      </c>
      <c r="E65" s="48">
        <v>0</v>
      </c>
      <c r="F65" s="49">
        <v>0</v>
      </c>
      <c r="G65" s="50">
        <v>0</v>
      </c>
      <c r="H65" s="49">
        <v>0</v>
      </c>
      <c r="I65" s="50">
        <v>0</v>
      </c>
      <c r="J65" s="51">
        <v>0</v>
      </c>
      <c r="L65" s="14" t="s">
        <v>27</v>
      </c>
      <c r="M65" s="47">
        <v>43.374522199999994</v>
      </c>
      <c r="N65" s="48">
        <v>1</v>
      </c>
      <c r="O65" s="49">
        <v>1</v>
      </c>
      <c r="P65" s="50">
        <v>0.8644065527272062</v>
      </c>
      <c r="Q65" s="49">
        <v>115.68630488107661</v>
      </c>
      <c r="R65" s="50">
        <v>1.2621456981174597</v>
      </c>
      <c r="S65" s="51">
        <v>79.23015555902457</v>
      </c>
      <c r="U65" s="14" t="s">
        <v>27</v>
      </c>
      <c r="V65" s="47">
        <v>306.67513073</v>
      </c>
      <c r="W65" s="48">
        <v>3</v>
      </c>
      <c r="X65" s="49">
        <v>3</v>
      </c>
      <c r="Y65" s="50">
        <v>2.225160230528257</v>
      </c>
      <c r="Z65" s="49">
        <v>134.8217516582073</v>
      </c>
      <c r="AA65" s="50">
        <v>2.9878759239543213</v>
      </c>
      <c r="AB65" s="51">
        <v>100.40577575355381</v>
      </c>
      <c r="AD65" s="14" t="s">
        <v>27</v>
      </c>
      <c r="AE65" s="47">
        <v>441.40234341</v>
      </c>
      <c r="AF65" s="48">
        <v>8</v>
      </c>
      <c r="AG65" s="49">
        <v>7</v>
      </c>
      <c r="AH65" s="50">
        <v>2.1105338814868024</v>
      </c>
      <c r="AI65" s="49">
        <v>331.66963399179014</v>
      </c>
      <c r="AJ65" s="50">
        <v>2.247545590032817</v>
      </c>
      <c r="AK65" s="51">
        <v>311.4508569277917</v>
      </c>
      <c r="AM65" s="14" t="s">
        <v>27</v>
      </c>
      <c r="AN65" s="47">
        <v>660.64443628</v>
      </c>
      <c r="AO65" s="48">
        <v>4</v>
      </c>
      <c r="AP65" s="49">
        <v>4</v>
      </c>
      <c r="AQ65" s="50">
        <v>2.9662404580988535</v>
      </c>
      <c r="AR65" s="49">
        <v>134.85083412838728</v>
      </c>
      <c r="AS65" s="50">
        <v>2.8013421262538403</v>
      </c>
      <c r="AT65" s="51">
        <v>142.78869983471432</v>
      </c>
    </row>
    <row r="66" spans="1:46" ht="15.75" customHeight="1">
      <c r="A66" s="201"/>
      <c r="C66" s="14" t="s">
        <v>28</v>
      </c>
      <c r="D66" s="47">
        <v>0</v>
      </c>
      <c r="E66" s="48">
        <v>0</v>
      </c>
      <c r="F66" s="49">
        <v>0</v>
      </c>
      <c r="G66" s="50">
        <v>0</v>
      </c>
      <c r="H66" s="49">
        <v>0</v>
      </c>
      <c r="I66" s="50">
        <v>0</v>
      </c>
      <c r="J66" s="51">
        <v>0</v>
      </c>
      <c r="L66" s="14" t="s">
        <v>28</v>
      </c>
      <c r="M66" s="47">
        <v>23.496252669999997</v>
      </c>
      <c r="N66" s="48">
        <v>3</v>
      </c>
      <c r="O66" s="49">
        <v>1</v>
      </c>
      <c r="P66" s="50">
        <v>0.6454108469121553</v>
      </c>
      <c r="Q66" s="49">
        <v>154.940067212119</v>
      </c>
      <c r="R66" s="50">
        <v>0.9423835594240336</v>
      </c>
      <c r="S66" s="51">
        <v>106.1139055323907</v>
      </c>
      <c r="U66" s="14" t="s">
        <v>28</v>
      </c>
      <c r="V66" s="47">
        <v>157.55863831000002</v>
      </c>
      <c r="W66" s="48">
        <v>0</v>
      </c>
      <c r="X66" s="49">
        <v>0</v>
      </c>
      <c r="Y66" s="50">
        <v>1.7828156026802078</v>
      </c>
      <c r="Z66" s="49">
        <v>0</v>
      </c>
      <c r="AA66" s="50">
        <v>2.3939093207834774</v>
      </c>
      <c r="AB66" s="51">
        <v>0</v>
      </c>
      <c r="AD66" s="14" t="s">
        <v>28</v>
      </c>
      <c r="AE66" s="47">
        <v>141.34734071999998</v>
      </c>
      <c r="AF66" s="48">
        <v>1</v>
      </c>
      <c r="AG66" s="49">
        <v>1</v>
      </c>
      <c r="AH66" s="50">
        <v>1.0613844345858574</v>
      </c>
      <c r="AI66" s="49">
        <v>94.21656917271365</v>
      </c>
      <c r="AJ66" s="50">
        <v>1.130287424527108</v>
      </c>
      <c r="AK66" s="51">
        <v>88.47307138875601</v>
      </c>
      <c r="AM66" s="14" t="s">
        <v>28</v>
      </c>
      <c r="AN66" s="47">
        <v>119.72034366999999</v>
      </c>
      <c r="AO66" s="48">
        <v>0</v>
      </c>
      <c r="AP66" s="49">
        <v>0</v>
      </c>
      <c r="AQ66" s="50">
        <v>0.8317486502753808</v>
      </c>
      <c r="AR66" s="49">
        <v>0</v>
      </c>
      <c r="AS66" s="50">
        <v>0.7855103338333425</v>
      </c>
      <c r="AT66" s="51">
        <v>0</v>
      </c>
    </row>
    <row r="67" spans="1:46" ht="15.75" customHeight="1">
      <c r="A67" s="201"/>
      <c r="C67" s="14" t="s">
        <v>144</v>
      </c>
      <c r="D67" s="47">
        <v>0</v>
      </c>
      <c r="E67" s="48">
        <v>0</v>
      </c>
      <c r="F67" s="49">
        <v>0</v>
      </c>
      <c r="G67" s="50">
        <v>0</v>
      </c>
      <c r="H67" s="49">
        <v>0</v>
      </c>
      <c r="I67" s="50">
        <v>0</v>
      </c>
      <c r="J67" s="51">
        <v>0</v>
      </c>
      <c r="L67" s="14" t="s">
        <v>144</v>
      </c>
      <c r="M67" s="47">
        <v>0</v>
      </c>
      <c r="N67" s="48">
        <v>0</v>
      </c>
      <c r="O67" s="49">
        <v>0</v>
      </c>
      <c r="P67" s="50">
        <v>0</v>
      </c>
      <c r="Q67" s="49">
        <v>0</v>
      </c>
      <c r="R67" s="50">
        <v>0</v>
      </c>
      <c r="S67" s="51">
        <v>0</v>
      </c>
      <c r="U67" s="14" t="s">
        <v>144</v>
      </c>
      <c r="V67" s="47">
        <v>0</v>
      </c>
      <c r="W67" s="48">
        <v>0</v>
      </c>
      <c r="X67" s="49">
        <v>0</v>
      </c>
      <c r="Y67" s="50">
        <v>0</v>
      </c>
      <c r="Z67" s="49">
        <v>0</v>
      </c>
      <c r="AA67" s="50">
        <v>0</v>
      </c>
      <c r="AB67" s="51">
        <v>0</v>
      </c>
      <c r="AD67" s="14" t="s">
        <v>144</v>
      </c>
      <c r="AE67" s="47">
        <v>0</v>
      </c>
      <c r="AF67" s="48">
        <v>0</v>
      </c>
      <c r="AG67" s="49">
        <v>0</v>
      </c>
      <c r="AH67" s="50">
        <v>0</v>
      </c>
      <c r="AI67" s="49">
        <v>0</v>
      </c>
      <c r="AJ67" s="50">
        <v>0</v>
      </c>
      <c r="AK67" s="51">
        <v>0</v>
      </c>
      <c r="AM67" s="14" t="s">
        <v>144</v>
      </c>
      <c r="AN67" s="47">
        <v>0</v>
      </c>
      <c r="AO67" s="48">
        <v>0</v>
      </c>
      <c r="AP67" s="49">
        <v>0</v>
      </c>
      <c r="AQ67" s="50">
        <v>0</v>
      </c>
      <c r="AR67" s="49">
        <v>0</v>
      </c>
      <c r="AS67" s="50">
        <v>0</v>
      </c>
      <c r="AT67" s="51">
        <v>0</v>
      </c>
    </row>
    <row r="68" spans="1:46" ht="15.75" customHeight="1">
      <c r="A68" s="201"/>
      <c r="C68" s="14"/>
      <c r="D68" s="52"/>
      <c r="E68" s="53"/>
      <c r="F68" s="54"/>
      <c r="G68" s="55"/>
      <c r="H68" s="54"/>
      <c r="I68" s="55"/>
      <c r="J68" s="56"/>
      <c r="L68" s="14"/>
      <c r="M68" s="52"/>
      <c r="N68" s="53"/>
      <c r="O68" s="54"/>
      <c r="P68" s="55"/>
      <c r="Q68" s="54"/>
      <c r="R68" s="55"/>
      <c r="S68" s="56"/>
      <c r="U68" s="14"/>
      <c r="V68" s="52"/>
      <c r="W68" s="53"/>
      <c r="X68" s="54"/>
      <c r="Y68" s="55"/>
      <c r="Z68" s="54"/>
      <c r="AA68" s="55"/>
      <c r="AB68" s="56"/>
      <c r="AD68" s="14"/>
      <c r="AE68" s="52"/>
      <c r="AF68" s="53"/>
      <c r="AG68" s="54"/>
      <c r="AH68" s="55"/>
      <c r="AI68" s="54"/>
      <c r="AJ68" s="55"/>
      <c r="AK68" s="56"/>
      <c r="AM68" s="14"/>
      <c r="AN68" s="52"/>
      <c r="AO68" s="53"/>
      <c r="AP68" s="54"/>
      <c r="AQ68" s="55"/>
      <c r="AR68" s="54"/>
      <c r="AS68" s="55"/>
      <c r="AT68" s="56"/>
    </row>
    <row r="69" spans="1:46" ht="15.75" customHeight="1">
      <c r="A69" s="201"/>
      <c r="C69" s="14" t="s">
        <v>30</v>
      </c>
      <c r="D69" s="47">
        <v>0</v>
      </c>
      <c r="E69" s="48">
        <v>0</v>
      </c>
      <c r="F69" s="49">
        <v>0</v>
      </c>
      <c r="G69" s="50">
        <v>0</v>
      </c>
      <c r="H69" s="49">
        <v>0</v>
      </c>
      <c r="I69" s="50">
        <v>0</v>
      </c>
      <c r="J69" s="51">
        <v>0</v>
      </c>
      <c r="L69" s="14" t="s">
        <v>30</v>
      </c>
      <c r="M69" s="47">
        <v>753.4965884899998</v>
      </c>
      <c r="N69" s="48">
        <v>12</v>
      </c>
      <c r="O69" s="49">
        <v>10</v>
      </c>
      <c r="P69" s="50">
        <v>6.848706563881673</v>
      </c>
      <c r="Q69" s="49">
        <v>146.0129720367557</v>
      </c>
      <c r="R69" s="50">
        <v>10.000000000000004</v>
      </c>
      <c r="S69" s="51">
        <v>99.99999999999997</v>
      </c>
      <c r="U69" s="14" t="s">
        <v>30</v>
      </c>
      <c r="V69" s="47">
        <v>5497.913004860002</v>
      </c>
      <c r="W69" s="48">
        <v>19</v>
      </c>
      <c r="X69" s="49">
        <v>19</v>
      </c>
      <c r="Y69" s="50">
        <v>14.149866144402598</v>
      </c>
      <c r="Z69" s="49">
        <v>134.27688860163542</v>
      </c>
      <c r="AA69" s="50">
        <v>19</v>
      </c>
      <c r="AB69" s="51">
        <v>100</v>
      </c>
      <c r="AD69" s="14" t="s">
        <v>30</v>
      </c>
      <c r="AE69" s="47">
        <v>8803.178132019999</v>
      </c>
      <c r="AF69" s="48">
        <v>15</v>
      </c>
      <c r="AG69" s="49">
        <v>14</v>
      </c>
      <c r="AH69" s="50">
        <v>13.14655171928406</v>
      </c>
      <c r="AI69" s="49">
        <v>106.49180331800663</v>
      </c>
      <c r="AJ69" s="50">
        <v>14.000000000000007</v>
      </c>
      <c r="AK69" s="51">
        <v>99.99999999999994</v>
      </c>
      <c r="AM69" s="14" t="s">
        <v>30</v>
      </c>
      <c r="AN69" s="47">
        <v>8750.56705077</v>
      </c>
      <c r="AO69" s="48">
        <v>12</v>
      </c>
      <c r="AP69" s="49">
        <v>12</v>
      </c>
      <c r="AQ69" s="50">
        <v>12.706368552271881</v>
      </c>
      <c r="AR69" s="49">
        <v>94.4408306010801</v>
      </c>
      <c r="AS69" s="50">
        <v>11.999999999999998</v>
      </c>
      <c r="AT69" s="51">
        <v>100.00000000000001</v>
      </c>
    </row>
    <row r="70" spans="1:46" ht="16.5" customHeight="1" thickBot="1">
      <c r="A70" s="202"/>
      <c r="C70" s="38"/>
      <c r="D70" s="65"/>
      <c r="E70" s="66"/>
      <c r="F70" s="64"/>
      <c r="G70" s="67"/>
      <c r="H70" s="64"/>
      <c r="I70" s="67"/>
      <c r="J70" s="68"/>
      <c r="L70" s="38"/>
      <c r="M70" s="65"/>
      <c r="N70" s="66"/>
      <c r="O70" s="64"/>
      <c r="P70" s="67"/>
      <c r="Q70" s="64"/>
      <c r="R70" s="67"/>
      <c r="S70" s="68"/>
      <c r="U70" s="38"/>
      <c r="V70" s="65"/>
      <c r="W70" s="66"/>
      <c r="X70" s="64"/>
      <c r="Y70" s="67"/>
      <c r="Z70" s="64"/>
      <c r="AA70" s="67"/>
      <c r="AB70" s="68"/>
      <c r="AD70" s="38"/>
      <c r="AE70" s="65"/>
      <c r="AF70" s="66"/>
      <c r="AG70" s="64"/>
      <c r="AH70" s="67"/>
      <c r="AI70" s="64"/>
      <c r="AJ70" s="67"/>
      <c r="AK70" s="68"/>
      <c r="AM70" s="38"/>
      <c r="AN70" s="65"/>
      <c r="AO70" s="66"/>
      <c r="AP70" s="64"/>
      <c r="AQ70" s="67"/>
      <c r="AR70" s="64"/>
      <c r="AS70" s="67"/>
      <c r="AT70" s="68"/>
    </row>
    <row r="71" spans="1:46" ht="17.25" thickBot="1" thickTop="1">
      <c r="A71" s="96"/>
      <c r="B71" s="58"/>
      <c r="C71" s="63"/>
      <c r="D71" s="47"/>
      <c r="E71" s="48"/>
      <c r="F71" s="49"/>
      <c r="G71" s="50"/>
      <c r="H71" s="49"/>
      <c r="I71" s="50"/>
      <c r="J71" s="64"/>
      <c r="L71" s="63"/>
      <c r="M71" s="47"/>
      <c r="N71" s="48"/>
      <c r="O71" s="49"/>
      <c r="P71" s="50"/>
      <c r="Q71" s="49"/>
      <c r="R71" s="50"/>
      <c r="S71" s="64"/>
      <c r="U71" s="63"/>
      <c r="V71" s="47"/>
      <c r="W71" s="48"/>
      <c r="X71" s="49"/>
      <c r="Y71" s="50"/>
      <c r="Z71" s="49"/>
      <c r="AA71" s="50"/>
      <c r="AB71" s="64"/>
      <c r="AD71" s="63"/>
      <c r="AE71" s="47"/>
      <c r="AF71" s="48"/>
      <c r="AG71" s="49"/>
      <c r="AH71" s="50"/>
      <c r="AI71" s="49"/>
      <c r="AJ71" s="50"/>
      <c r="AK71" s="64"/>
      <c r="AM71" s="63"/>
      <c r="AN71" s="47"/>
      <c r="AO71" s="48"/>
      <c r="AP71" s="49"/>
      <c r="AQ71" s="50"/>
      <c r="AR71" s="49"/>
      <c r="AS71" s="50"/>
      <c r="AT71" s="64"/>
    </row>
    <row r="72" spans="1:46" s="90" customFormat="1" ht="16.5" customHeight="1" thickTop="1">
      <c r="A72" s="203" t="s">
        <v>168</v>
      </c>
      <c r="C72" s="192" t="s">
        <v>121</v>
      </c>
      <c r="D72" s="193"/>
      <c r="E72" s="193"/>
      <c r="F72" s="193"/>
      <c r="G72" s="193"/>
      <c r="H72" s="193"/>
      <c r="I72" s="193"/>
      <c r="J72" s="194"/>
      <c r="L72" s="192" t="s">
        <v>122</v>
      </c>
      <c r="M72" s="193"/>
      <c r="N72" s="193"/>
      <c r="O72" s="193"/>
      <c r="P72" s="193"/>
      <c r="Q72" s="193"/>
      <c r="R72" s="193"/>
      <c r="S72" s="194"/>
      <c r="U72" s="192" t="s">
        <v>123</v>
      </c>
      <c r="V72" s="193"/>
      <c r="W72" s="193"/>
      <c r="X72" s="193"/>
      <c r="Y72" s="193"/>
      <c r="Z72" s="193"/>
      <c r="AA72" s="193"/>
      <c r="AB72" s="194"/>
      <c r="AD72" s="192" t="s">
        <v>124</v>
      </c>
      <c r="AE72" s="193"/>
      <c r="AF72" s="193"/>
      <c r="AG72" s="193"/>
      <c r="AH72" s="193"/>
      <c r="AI72" s="193"/>
      <c r="AJ72" s="193"/>
      <c r="AK72" s="194"/>
      <c r="AM72" s="192" t="s">
        <v>125</v>
      </c>
      <c r="AN72" s="193"/>
      <c r="AO72" s="193"/>
      <c r="AP72" s="193"/>
      <c r="AQ72" s="193"/>
      <c r="AR72" s="193"/>
      <c r="AS72" s="193"/>
      <c r="AT72" s="194"/>
    </row>
    <row r="73" spans="1:46" ht="15.75" customHeight="1">
      <c r="A73" s="201"/>
      <c r="C73" s="195" t="str">
        <f>"Comparison of actual Claim Inceptions with those expected using "&amp;Comparison_Basis</f>
        <v>Comparison of actual Claim Inceptions with those expected using IPM 1991-98</v>
      </c>
      <c r="D73" s="196"/>
      <c r="E73" s="196"/>
      <c r="F73" s="196"/>
      <c r="G73" s="196"/>
      <c r="H73" s="196"/>
      <c r="I73" s="196"/>
      <c r="J73" s="197"/>
      <c r="L73" s="195" t="str">
        <f>"Comparison of actual Claim Inceptions with those expected using "&amp;Comparison_Basis</f>
        <v>Comparison of actual Claim Inceptions with those expected using IPM 1991-98</v>
      </c>
      <c r="M73" s="196"/>
      <c r="N73" s="196"/>
      <c r="O73" s="196"/>
      <c r="P73" s="196"/>
      <c r="Q73" s="196"/>
      <c r="R73" s="196"/>
      <c r="S73" s="197"/>
      <c r="U73" s="195" t="str">
        <f>"Comparison of actual Claim Inceptions with those expected using "&amp;Comparison_Basis</f>
        <v>Comparison of actual Claim Inceptions with those expected using IPM 1991-98</v>
      </c>
      <c r="V73" s="196"/>
      <c r="W73" s="196"/>
      <c r="X73" s="196"/>
      <c r="Y73" s="196"/>
      <c r="Z73" s="196"/>
      <c r="AA73" s="196"/>
      <c r="AB73" s="197"/>
      <c r="AD73" s="195" t="str">
        <f>"Comparison of actual Claim Inceptions with those expected using "&amp;Comparison_Basis</f>
        <v>Comparison of actual Claim Inceptions with those expected using IPM 1991-98</v>
      </c>
      <c r="AE73" s="196"/>
      <c r="AF73" s="196"/>
      <c r="AG73" s="196"/>
      <c r="AH73" s="196"/>
      <c r="AI73" s="196"/>
      <c r="AJ73" s="196"/>
      <c r="AK73" s="197"/>
      <c r="AM73" s="195" t="str">
        <f>"Comparison of actual Claim Inceptions with those expected using "&amp;Comparison_Basis</f>
        <v>Comparison of actual Claim Inceptions with those expected using IPM 1991-98</v>
      </c>
      <c r="AN73" s="196"/>
      <c r="AO73" s="196"/>
      <c r="AP73" s="196"/>
      <c r="AQ73" s="196"/>
      <c r="AR73" s="196"/>
      <c r="AS73" s="196"/>
      <c r="AT73" s="197"/>
    </row>
    <row r="74" spans="1:46" ht="15.75" customHeight="1">
      <c r="A74" s="201"/>
      <c r="C74" s="195" t="str">
        <f>Investigation&amp;", "&amp;Data_Subset&amp;" business"</f>
        <v>Individual Income Protection, Standard* business</v>
      </c>
      <c r="D74" s="196"/>
      <c r="E74" s="196"/>
      <c r="F74" s="196"/>
      <c r="G74" s="196"/>
      <c r="H74" s="196"/>
      <c r="I74" s="196"/>
      <c r="J74" s="197"/>
      <c r="L74" s="195" t="str">
        <f>Investigation&amp;", "&amp;Data_Subset&amp;" business"</f>
        <v>Individual Income Protection, Standard* business</v>
      </c>
      <c r="M74" s="196"/>
      <c r="N74" s="196"/>
      <c r="O74" s="196"/>
      <c r="P74" s="196"/>
      <c r="Q74" s="196"/>
      <c r="R74" s="196"/>
      <c r="S74" s="197"/>
      <c r="U74" s="195" t="str">
        <f>Investigation&amp;", "&amp;Data_Subset&amp;" business"</f>
        <v>Individual Income Protection, Standard* business</v>
      </c>
      <c r="V74" s="196"/>
      <c r="W74" s="196"/>
      <c r="X74" s="196"/>
      <c r="Y74" s="196"/>
      <c r="Z74" s="196"/>
      <c r="AA74" s="196"/>
      <c r="AB74" s="197"/>
      <c r="AD74" s="195" t="str">
        <f>Investigation&amp;", "&amp;Data_Subset&amp;" business"</f>
        <v>Individual Income Protection, Standard* business</v>
      </c>
      <c r="AE74" s="196"/>
      <c r="AF74" s="196"/>
      <c r="AG74" s="196"/>
      <c r="AH74" s="196"/>
      <c r="AI74" s="196"/>
      <c r="AJ74" s="196"/>
      <c r="AK74" s="197"/>
      <c r="AM74" s="195" t="str">
        <f>Investigation&amp;", "&amp;Data_Subset&amp;" business"</f>
        <v>Individual Income Protection, Standard* business</v>
      </c>
      <c r="AN74" s="196"/>
      <c r="AO74" s="196"/>
      <c r="AP74" s="196"/>
      <c r="AQ74" s="196"/>
      <c r="AR74" s="196"/>
      <c r="AS74" s="196"/>
      <c r="AT74" s="197"/>
    </row>
    <row r="75" spans="1:46" ht="15.75" customHeight="1">
      <c r="A75" s="201"/>
      <c r="C75" s="195" t="str">
        <f>Office&amp;" experience for "&amp;Period</f>
        <v>All Offices experience for 2003-2006</v>
      </c>
      <c r="D75" s="196"/>
      <c r="E75" s="196"/>
      <c r="F75" s="196"/>
      <c r="G75" s="196"/>
      <c r="H75" s="196"/>
      <c r="I75" s="196"/>
      <c r="J75" s="197"/>
      <c r="L75" s="195" t="str">
        <f>Office&amp;" experience for "&amp;Period</f>
        <v>All Offices experience for 2003-2006</v>
      </c>
      <c r="M75" s="196"/>
      <c r="N75" s="196"/>
      <c r="O75" s="196"/>
      <c r="P75" s="196"/>
      <c r="Q75" s="196"/>
      <c r="R75" s="196"/>
      <c r="S75" s="197"/>
      <c r="U75" s="195" t="str">
        <f>Office&amp;" experience for "&amp;Period</f>
        <v>All Offices experience for 2003-2006</v>
      </c>
      <c r="V75" s="196"/>
      <c r="W75" s="196"/>
      <c r="X75" s="196"/>
      <c r="Y75" s="196"/>
      <c r="Z75" s="196"/>
      <c r="AA75" s="196"/>
      <c r="AB75" s="197"/>
      <c r="AD75" s="195" t="str">
        <f>Office&amp;" experience for "&amp;Period</f>
        <v>All Offices experience for 2003-2006</v>
      </c>
      <c r="AE75" s="196"/>
      <c r="AF75" s="196"/>
      <c r="AG75" s="196"/>
      <c r="AH75" s="196"/>
      <c r="AI75" s="196"/>
      <c r="AJ75" s="196"/>
      <c r="AK75" s="197"/>
      <c r="AM75" s="195" t="str">
        <f>Office&amp;" experience for "&amp;Period</f>
        <v>All Offices experience for 2003-2006</v>
      </c>
      <c r="AN75" s="196"/>
      <c r="AO75" s="196"/>
      <c r="AP75" s="196"/>
      <c r="AQ75" s="196"/>
      <c r="AR75" s="196"/>
      <c r="AS75" s="196"/>
      <c r="AT75" s="197"/>
    </row>
    <row r="76" spans="1:46" ht="15.75" customHeight="1">
      <c r="A76" s="201"/>
      <c r="C76" s="195" t="str">
        <f>$A$2&amp;", "&amp;$A72&amp;", "&amp;C$1</f>
        <v>Females, CMI Occupation Class 4, Deferred Period 1 week</v>
      </c>
      <c r="D76" s="196"/>
      <c r="E76" s="196"/>
      <c r="F76" s="196"/>
      <c r="G76" s="196"/>
      <c r="H76" s="196"/>
      <c r="I76" s="196"/>
      <c r="J76" s="197"/>
      <c r="L76" s="195" t="str">
        <f>$A$2&amp;", "&amp;$A72&amp;", "&amp;L$1</f>
        <v>Females, CMI Occupation Class 4, Deferred Period 4 weeks</v>
      </c>
      <c r="M76" s="196"/>
      <c r="N76" s="196"/>
      <c r="O76" s="196"/>
      <c r="P76" s="196"/>
      <c r="Q76" s="196"/>
      <c r="R76" s="196"/>
      <c r="S76" s="197"/>
      <c r="U76" s="195" t="str">
        <f>$A$2&amp;", "&amp;$A72&amp;", "&amp;U$1</f>
        <v>Females, CMI Occupation Class 4, Deferred Period 13 weeks</v>
      </c>
      <c r="V76" s="196"/>
      <c r="W76" s="196"/>
      <c r="X76" s="196"/>
      <c r="Y76" s="196"/>
      <c r="Z76" s="196"/>
      <c r="AA76" s="196"/>
      <c r="AB76" s="197"/>
      <c r="AD76" s="195" t="str">
        <f>$A$2&amp;", "&amp;$A72&amp;", "&amp;AD$1</f>
        <v>Females, CMI Occupation Class 4, Deferred Period 26 weeks</v>
      </c>
      <c r="AE76" s="196"/>
      <c r="AF76" s="196"/>
      <c r="AG76" s="196"/>
      <c r="AH76" s="196"/>
      <c r="AI76" s="196"/>
      <c r="AJ76" s="196"/>
      <c r="AK76" s="197"/>
      <c r="AM76" s="195" t="str">
        <f>$A$2&amp;", "&amp;$A72&amp;", "&amp;AM$1</f>
        <v>Females, CMI Occupation Class 4, Deferred Period 52 weeks</v>
      </c>
      <c r="AN76" s="196"/>
      <c r="AO76" s="196"/>
      <c r="AP76" s="196"/>
      <c r="AQ76" s="196"/>
      <c r="AR76" s="196"/>
      <c r="AS76" s="196"/>
      <c r="AT76" s="197"/>
    </row>
    <row r="77" spans="1:46" ht="16.5" customHeight="1" thickBot="1">
      <c r="A77" s="201"/>
      <c r="C77" s="198" t="s">
        <v>75</v>
      </c>
      <c r="D77" s="199"/>
      <c r="E77" s="199"/>
      <c r="F77" s="199"/>
      <c r="G77" s="199"/>
      <c r="H77" s="199"/>
      <c r="I77" s="199"/>
      <c r="J77" s="200"/>
      <c r="L77" s="198" t="s">
        <v>75</v>
      </c>
      <c r="M77" s="199"/>
      <c r="N77" s="199"/>
      <c r="O77" s="199"/>
      <c r="P77" s="199"/>
      <c r="Q77" s="199"/>
      <c r="R77" s="199"/>
      <c r="S77" s="200"/>
      <c r="U77" s="198" t="s">
        <v>75</v>
      </c>
      <c r="V77" s="199"/>
      <c r="W77" s="199"/>
      <c r="X77" s="199"/>
      <c r="Y77" s="199"/>
      <c r="Z77" s="199"/>
      <c r="AA77" s="199"/>
      <c r="AB77" s="200"/>
      <c r="AD77" s="198" t="s">
        <v>75</v>
      </c>
      <c r="AE77" s="199"/>
      <c r="AF77" s="199"/>
      <c r="AG77" s="199"/>
      <c r="AH77" s="199"/>
      <c r="AI77" s="199"/>
      <c r="AJ77" s="199"/>
      <c r="AK77" s="200"/>
      <c r="AM77" s="198" t="s">
        <v>75</v>
      </c>
      <c r="AN77" s="199"/>
      <c r="AO77" s="199"/>
      <c r="AP77" s="199"/>
      <c r="AQ77" s="199"/>
      <c r="AR77" s="199"/>
      <c r="AS77" s="199"/>
      <c r="AT77" s="200"/>
    </row>
    <row r="78" spans="1:46" ht="16.5" customHeight="1" thickTop="1">
      <c r="A78" s="201"/>
      <c r="C78" s="41"/>
      <c r="D78" s="204" t="s">
        <v>189</v>
      </c>
      <c r="E78" s="204"/>
      <c r="F78" s="204" t="s">
        <v>190</v>
      </c>
      <c r="G78" s="204"/>
      <c r="H78" s="42"/>
      <c r="I78" s="42"/>
      <c r="J78" s="43"/>
      <c r="L78" s="41"/>
      <c r="M78" s="204" t="s">
        <v>189</v>
      </c>
      <c r="N78" s="204"/>
      <c r="O78" s="204" t="s">
        <v>190</v>
      </c>
      <c r="P78" s="204"/>
      <c r="Q78" s="42"/>
      <c r="R78" s="42"/>
      <c r="S78" s="43"/>
      <c r="U78" s="41"/>
      <c r="V78" s="204" t="s">
        <v>189</v>
      </c>
      <c r="W78" s="204"/>
      <c r="X78" s="204" t="s">
        <v>190</v>
      </c>
      <c r="Y78" s="204"/>
      <c r="Z78" s="42"/>
      <c r="AA78" s="42"/>
      <c r="AB78" s="43"/>
      <c r="AD78" s="41"/>
      <c r="AE78" s="204" t="s">
        <v>189</v>
      </c>
      <c r="AF78" s="204"/>
      <c r="AG78" s="204" t="s">
        <v>190</v>
      </c>
      <c r="AH78" s="204"/>
      <c r="AI78" s="42"/>
      <c r="AJ78" s="42"/>
      <c r="AK78" s="43"/>
      <c r="AM78" s="41"/>
      <c r="AN78" s="204" t="s">
        <v>189</v>
      </c>
      <c r="AO78" s="204"/>
      <c r="AP78" s="204" t="s">
        <v>190</v>
      </c>
      <c r="AQ78" s="204"/>
      <c r="AR78" s="42"/>
      <c r="AS78" s="42"/>
      <c r="AT78" s="43"/>
    </row>
    <row r="79" spans="1:46" ht="16.5" customHeight="1" thickBot="1">
      <c r="A79" s="201"/>
      <c r="C79" s="38" t="s">
        <v>29</v>
      </c>
      <c r="D79" s="44" t="s">
        <v>18</v>
      </c>
      <c r="E79" s="44" t="s">
        <v>19</v>
      </c>
      <c r="F79" s="44" t="s">
        <v>191</v>
      </c>
      <c r="G79" s="44" t="s">
        <v>192</v>
      </c>
      <c r="H79" s="2" t="s">
        <v>193</v>
      </c>
      <c r="I79" s="44" t="s">
        <v>194</v>
      </c>
      <c r="J79" s="3" t="s">
        <v>195</v>
      </c>
      <c r="L79" s="38" t="s">
        <v>29</v>
      </c>
      <c r="M79" s="44" t="s">
        <v>18</v>
      </c>
      <c r="N79" s="44" t="s">
        <v>19</v>
      </c>
      <c r="O79" s="44" t="s">
        <v>191</v>
      </c>
      <c r="P79" s="44" t="s">
        <v>192</v>
      </c>
      <c r="Q79" s="2" t="s">
        <v>193</v>
      </c>
      <c r="R79" s="44" t="s">
        <v>194</v>
      </c>
      <c r="S79" s="3" t="s">
        <v>195</v>
      </c>
      <c r="U79" s="38" t="s">
        <v>29</v>
      </c>
      <c r="V79" s="44" t="s">
        <v>18</v>
      </c>
      <c r="W79" s="44" t="s">
        <v>19</v>
      </c>
      <c r="X79" s="44" t="s">
        <v>191</v>
      </c>
      <c r="Y79" s="44" t="s">
        <v>192</v>
      </c>
      <c r="Z79" s="2" t="s">
        <v>193</v>
      </c>
      <c r="AA79" s="44" t="s">
        <v>194</v>
      </c>
      <c r="AB79" s="3" t="s">
        <v>195</v>
      </c>
      <c r="AD79" s="38" t="s">
        <v>29</v>
      </c>
      <c r="AE79" s="44" t="s">
        <v>18</v>
      </c>
      <c r="AF79" s="44" t="s">
        <v>19</v>
      </c>
      <c r="AG79" s="44" t="s">
        <v>191</v>
      </c>
      <c r="AH79" s="44" t="s">
        <v>192</v>
      </c>
      <c r="AI79" s="2" t="s">
        <v>193</v>
      </c>
      <c r="AJ79" s="44" t="s">
        <v>194</v>
      </c>
      <c r="AK79" s="3" t="s">
        <v>195</v>
      </c>
      <c r="AM79" s="38" t="s">
        <v>29</v>
      </c>
      <c r="AN79" s="44" t="s">
        <v>18</v>
      </c>
      <c r="AO79" s="44" t="s">
        <v>19</v>
      </c>
      <c r="AP79" s="44" t="s">
        <v>191</v>
      </c>
      <c r="AQ79" s="44" t="s">
        <v>192</v>
      </c>
      <c r="AR79" s="2" t="s">
        <v>193</v>
      </c>
      <c r="AS79" s="44" t="s">
        <v>194</v>
      </c>
      <c r="AT79" s="3" t="s">
        <v>195</v>
      </c>
    </row>
    <row r="80" spans="1:46" ht="16.5" customHeight="1" thickTop="1">
      <c r="A80" s="201"/>
      <c r="C80" s="14"/>
      <c r="D80" s="45"/>
      <c r="E80" s="45"/>
      <c r="F80" s="45"/>
      <c r="G80" s="45"/>
      <c r="H80" s="45"/>
      <c r="I80" s="45"/>
      <c r="J80" s="46"/>
      <c r="L80" s="14"/>
      <c r="M80" s="45"/>
      <c r="N80" s="45"/>
      <c r="O80" s="45"/>
      <c r="P80" s="45"/>
      <c r="Q80" s="45"/>
      <c r="R80" s="45"/>
      <c r="S80" s="46"/>
      <c r="U80" s="14"/>
      <c r="V80" s="45"/>
      <c r="W80" s="45"/>
      <c r="X80" s="45"/>
      <c r="Y80" s="45"/>
      <c r="Z80" s="45"/>
      <c r="AA80" s="45"/>
      <c r="AB80" s="46"/>
      <c r="AD80" s="14"/>
      <c r="AE80" s="45"/>
      <c r="AF80" s="45"/>
      <c r="AG80" s="45"/>
      <c r="AH80" s="45"/>
      <c r="AI80" s="45"/>
      <c r="AJ80" s="45"/>
      <c r="AK80" s="46"/>
      <c r="AM80" s="14"/>
      <c r="AN80" s="45"/>
      <c r="AO80" s="45"/>
      <c r="AP80" s="45"/>
      <c r="AQ80" s="45"/>
      <c r="AR80" s="45"/>
      <c r="AS80" s="45"/>
      <c r="AT80" s="46"/>
    </row>
    <row r="81" spans="1:46" ht="15.75" customHeight="1">
      <c r="A81" s="201"/>
      <c r="C81" s="14" t="s">
        <v>143</v>
      </c>
      <c r="D81" s="47">
        <v>0</v>
      </c>
      <c r="E81" s="48">
        <v>0</v>
      </c>
      <c r="F81" s="49">
        <v>0</v>
      </c>
      <c r="G81" s="50">
        <v>0</v>
      </c>
      <c r="H81" s="49">
        <v>0</v>
      </c>
      <c r="I81" s="50">
        <v>0</v>
      </c>
      <c r="J81" s="51">
        <v>0</v>
      </c>
      <c r="L81" s="14" t="s">
        <v>143</v>
      </c>
      <c r="M81" s="47">
        <v>0.915281</v>
      </c>
      <c r="N81" s="48">
        <v>0</v>
      </c>
      <c r="O81" s="49">
        <v>0</v>
      </c>
      <c r="P81" s="50">
        <v>0.007252192014869442</v>
      </c>
      <c r="Q81" s="49">
        <v>0</v>
      </c>
      <c r="R81" s="50">
        <v>0.009055255064934358</v>
      </c>
      <c r="S81" s="51">
        <v>0</v>
      </c>
      <c r="U81" s="14" t="s">
        <v>143</v>
      </c>
      <c r="V81" s="47">
        <v>0</v>
      </c>
      <c r="W81" s="48">
        <v>0</v>
      </c>
      <c r="X81" s="49">
        <v>0</v>
      </c>
      <c r="Y81" s="50">
        <v>0</v>
      </c>
      <c r="Z81" s="49">
        <v>0</v>
      </c>
      <c r="AA81" s="50">
        <v>0</v>
      </c>
      <c r="AB81" s="51">
        <v>0</v>
      </c>
      <c r="AD81" s="14" t="s">
        <v>143</v>
      </c>
      <c r="AE81" s="47">
        <v>0.58002966</v>
      </c>
      <c r="AF81" s="48">
        <v>0</v>
      </c>
      <c r="AG81" s="49">
        <v>0</v>
      </c>
      <c r="AH81" s="50">
        <v>0.0017801462308805914</v>
      </c>
      <c r="AI81" s="49">
        <v>0</v>
      </c>
      <c r="AJ81" s="50">
        <v>0.0029227740758337975</v>
      </c>
      <c r="AK81" s="51">
        <v>0</v>
      </c>
      <c r="AM81" s="14" t="s">
        <v>143</v>
      </c>
      <c r="AN81" s="47">
        <v>0</v>
      </c>
      <c r="AO81" s="48">
        <v>0</v>
      </c>
      <c r="AP81" s="49">
        <v>0</v>
      </c>
      <c r="AQ81" s="50">
        <v>0</v>
      </c>
      <c r="AR81" s="49">
        <v>0</v>
      </c>
      <c r="AS81" s="50">
        <v>0</v>
      </c>
      <c r="AT81" s="51">
        <v>0</v>
      </c>
    </row>
    <row r="82" spans="1:46" ht="15.75" customHeight="1">
      <c r="A82" s="201"/>
      <c r="C82" s="14" t="s">
        <v>21</v>
      </c>
      <c r="D82" s="47">
        <v>0</v>
      </c>
      <c r="E82" s="48">
        <v>0</v>
      </c>
      <c r="F82" s="49">
        <v>0</v>
      </c>
      <c r="G82" s="50">
        <v>0</v>
      </c>
      <c r="H82" s="49">
        <v>0</v>
      </c>
      <c r="I82" s="50">
        <v>0</v>
      </c>
      <c r="J82" s="51">
        <v>0</v>
      </c>
      <c r="L82" s="14" t="s">
        <v>21</v>
      </c>
      <c r="M82" s="47">
        <v>3.3142365199999997</v>
      </c>
      <c r="N82" s="48">
        <v>0</v>
      </c>
      <c r="O82" s="49">
        <v>0</v>
      </c>
      <c r="P82" s="50">
        <v>0.02263257558565307</v>
      </c>
      <c r="Q82" s="49">
        <v>0</v>
      </c>
      <c r="R82" s="50">
        <v>0.028259558528551203</v>
      </c>
      <c r="S82" s="51">
        <v>0</v>
      </c>
      <c r="U82" s="14" t="s">
        <v>21</v>
      </c>
      <c r="V82" s="47">
        <v>63.75710356</v>
      </c>
      <c r="W82" s="48">
        <v>0</v>
      </c>
      <c r="X82" s="49">
        <v>0</v>
      </c>
      <c r="Y82" s="50">
        <v>0.18188047813372016</v>
      </c>
      <c r="Z82" s="49">
        <v>0</v>
      </c>
      <c r="AA82" s="50">
        <v>0.12659112860590221</v>
      </c>
      <c r="AB82" s="51">
        <v>0</v>
      </c>
      <c r="AD82" s="14" t="s">
        <v>21</v>
      </c>
      <c r="AE82" s="47">
        <v>31.825268729999998</v>
      </c>
      <c r="AF82" s="48">
        <v>0</v>
      </c>
      <c r="AG82" s="49">
        <v>0</v>
      </c>
      <c r="AH82" s="50">
        <v>0.04210268667037817</v>
      </c>
      <c r="AI82" s="49">
        <v>0</v>
      </c>
      <c r="AJ82" s="50">
        <v>0.06912726549563382</v>
      </c>
      <c r="AK82" s="51">
        <v>0</v>
      </c>
      <c r="AM82" s="14" t="s">
        <v>21</v>
      </c>
      <c r="AN82" s="47">
        <v>53.043866980000004</v>
      </c>
      <c r="AO82" s="48">
        <v>0</v>
      </c>
      <c r="AP82" s="49">
        <v>0</v>
      </c>
      <c r="AQ82" s="50">
        <v>0.039229880172243284</v>
      </c>
      <c r="AR82" s="49">
        <v>0</v>
      </c>
      <c r="AS82" s="50">
        <v>0.04845878999395705</v>
      </c>
      <c r="AT82" s="51">
        <v>0</v>
      </c>
    </row>
    <row r="83" spans="1:46" ht="15.75" customHeight="1">
      <c r="A83" s="201"/>
      <c r="C83" s="14" t="s">
        <v>22</v>
      </c>
      <c r="D83" s="47">
        <v>0</v>
      </c>
      <c r="E83" s="48">
        <v>0</v>
      </c>
      <c r="F83" s="49">
        <v>0</v>
      </c>
      <c r="G83" s="50">
        <v>0</v>
      </c>
      <c r="H83" s="49">
        <v>0</v>
      </c>
      <c r="I83" s="50">
        <v>0</v>
      </c>
      <c r="J83" s="51">
        <v>0</v>
      </c>
      <c r="L83" s="14" t="s">
        <v>22</v>
      </c>
      <c r="M83" s="47">
        <v>9.051530200000002</v>
      </c>
      <c r="N83" s="48">
        <v>0</v>
      </c>
      <c r="O83" s="49">
        <v>0</v>
      </c>
      <c r="P83" s="50">
        <v>0.05940558300263976</v>
      </c>
      <c r="Q83" s="49">
        <v>0</v>
      </c>
      <c r="R83" s="50">
        <v>0.07417518803516075</v>
      </c>
      <c r="S83" s="51">
        <v>0</v>
      </c>
      <c r="U83" s="14" t="s">
        <v>22</v>
      </c>
      <c r="V83" s="47">
        <v>143.94663435</v>
      </c>
      <c r="W83" s="48">
        <v>0</v>
      </c>
      <c r="X83" s="49">
        <v>0</v>
      </c>
      <c r="Y83" s="50">
        <v>0.232005081739163</v>
      </c>
      <c r="Z83" s="49">
        <v>0</v>
      </c>
      <c r="AA83" s="50">
        <v>0.16147849093552696</v>
      </c>
      <c r="AB83" s="51">
        <v>0</v>
      </c>
      <c r="AD83" s="14" t="s">
        <v>22</v>
      </c>
      <c r="AE83" s="47">
        <v>179.70448066999998</v>
      </c>
      <c r="AF83" s="48">
        <v>1</v>
      </c>
      <c r="AG83" s="49">
        <v>1</v>
      </c>
      <c r="AH83" s="50">
        <v>0.16183543381478427</v>
      </c>
      <c r="AI83" s="49">
        <v>617.9116503895368</v>
      </c>
      <c r="AJ83" s="50">
        <v>0.26571323316016743</v>
      </c>
      <c r="AK83" s="51">
        <v>376.34557681107924</v>
      </c>
      <c r="AM83" s="14" t="s">
        <v>22</v>
      </c>
      <c r="AN83" s="47">
        <v>299.69922071999997</v>
      </c>
      <c r="AO83" s="48">
        <v>0</v>
      </c>
      <c r="AP83" s="49">
        <v>0</v>
      </c>
      <c r="AQ83" s="50">
        <v>0.1868522272106072</v>
      </c>
      <c r="AR83" s="49">
        <v>0</v>
      </c>
      <c r="AS83" s="50">
        <v>0.23080959713734936</v>
      </c>
      <c r="AT83" s="51">
        <v>0</v>
      </c>
    </row>
    <row r="84" spans="1:46" ht="15.75" customHeight="1">
      <c r="A84" s="201"/>
      <c r="C84" s="14" t="s">
        <v>23</v>
      </c>
      <c r="D84" s="47">
        <v>0</v>
      </c>
      <c r="E84" s="48">
        <v>0</v>
      </c>
      <c r="F84" s="49">
        <v>0</v>
      </c>
      <c r="G84" s="50">
        <v>0</v>
      </c>
      <c r="H84" s="49">
        <v>0</v>
      </c>
      <c r="I84" s="50">
        <v>0</v>
      </c>
      <c r="J84" s="51">
        <v>0</v>
      </c>
      <c r="L84" s="14" t="s">
        <v>23</v>
      </c>
      <c r="M84" s="47">
        <v>8.64272717</v>
      </c>
      <c r="N84" s="48">
        <v>0</v>
      </c>
      <c r="O84" s="49">
        <v>0</v>
      </c>
      <c r="P84" s="50">
        <v>0.06157158781736511</v>
      </c>
      <c r="Q84" s="49">
        <v>0</v>
      </c>
      <c r="R84" s="50">
        <v>0.0768797118576132</v>
      </c>
      <c r="S84" s="51">
        <v>0</v>
      </c>
      <c r="U84" s="14" t="s">
        <v>23</v>
      </c>
      <c r="V84" s="47">
        <v>195.25801687</v>
      </c>
      <c r="W84" s="48">
        <v>0</v>
      </c>
      <c r="X84" s="49">
        <v>0</v>
      </c>
      <c r="Y84" s="50">
        <v>0.26357287257272455</v>
      </c>
      <c r="Z84" s="49">
        <v>0</v>
      </c>
      <c r="AA84" s="50">
        <v>0.183450075298075</v>
      </c>
      <c r="AB84" s="51">
        <v>0</v>
      </c>
      <c r="AD84" s="14" t="s">
        <v>23</v>
      </c>
      <c r="AE84" s="47">
        <v>204.19968436000002</v>
      </c>
      <c r="AF84" s="48">
        <v>0</v>
      </c>
      <c r="AG84" s="49">
        <v>0</v>
      </c>
      <c r="AH84" s="50">
        <v>0.16737100979456218</v>
      </c>
      <c r="AI84" s="49">
        <v>0</v>
      </c>
      <c r="AJ84" s="50">
        <v>0.2748019460354573</v>
      </c>
      <c r="AK84" s="51">
        <v>0</v>
      </c>
      <c r="AM84" s="14" t="s">
        <v>23</v>
      </c>
      <c r="AN84" s="47">
        <v>438.12683162999997</v>
      </c>
      <c r="AO84" s="48">
        <v>1</v>
      </c>
      <c r="AP84" s="49">
        <v>1</v>
      </c>
      <c r="AQ84" s="50">
        <v>0.2907707792221558</v>
      </c>
      <c r="AR84" s="49">
        <v>343.91351244960424</v>
      </c>
      <c r="AS84" s="50">
        <v>0.359175201780892</v>
      </c>
      <c r="AT84" s="51">
        <v>278.41565760712814</v>
      </c>
    </row>
    <row r="85" spans="1:46" ht="15.75" customHeight="1">
      <c r="A85" s="201"/>
      <c r="C85" s="14" t="s">
        <v>24</v>
      </c>
      <c r="D85" s="47">
        <v>0</v>
      </c>
      <c r="E85" s="48">
        <v>0</v>
      </c>
      <c r="F85" s="49">
        <v>0</v>
      </c>
      <c r="G85" s="50">
        <v>0</v>
      </c>
      <c r="H85" s="49">
        <v>0</v>
      </c>
      <c r="I85" s="50">
        <v>0</v>
      </c>
      <c r="J85" s="51">
        <v>0</v>
      </c>
      <c r="L85" s="14" t="s">
        <v>24</v>
      </c>
      <c r="M85" s="47">
        <v>10.94063877</v>
      </c>
      <c r="N85" s="48">
        <v>0</v>
      </c>
      <c r="O85" s="49">
        <v>0</v>
      </c>
      <c r="P85" s="50">
        <v>0.09553419533984504</v>
      </c>
      <c r="Q85" s="49">
        <v>0</v>
      </c>
      <c r="R85" s="50">
        <v>0.11928621090724582</v>
      </c>
      <c r="S85" s="51">
        <v>0</v>
      </c>
      <c r="U85" s="14" t="s">
        <v>24</v>
      </c>
      <c r="V85" s="47">
        <v>188.73007742000001</v>
      </c>
      <c r="W85" s="48">
        <v>1</v>
      </c>
      <c r="X85" s="49">
        <v>1</v>
      </c>
      <c r="Y85" s="50">
        <v>0.30359788610193644</v>
      </c>
      <c r="Z85" s="49">
        <v>329.383057583029</v>
      </c>
      <c r="AA85" s="50">
        <v>0.21130799433985514</v>
      </c>
      <c r="AB85" s="51">
        <v>473.2428619769396</v>
      </c>
      <c r="AD85" s="14" t="s">
        <v>24</v>
      </c>
      <c r="AE85" s="47">
        <v>231.15984382</v>
      </c>
      <c r="AF85" s="48">
        <v>1</v>
      </c>
      <c r="AG85" s="49">
        <v>1</v>
      </c>
      <c r="AH85" s="50">
        <v>0.24061888623321623</v>
      </c>
      <c r="AI85" s="49">
        <v>415.59497496417015</v>
      </c>
      <c r="AJ85" s="50">
        <v>0.3950656584490561</v>
      </c>
      <c r="AK85" s="51">
        <v>253.12248195041494</v>
      </c>
      <c r="AM85" s="14" t="s">
        <v>24</v>
      </c>
      <c r="AN85" s="47">
        <v>315.18941861999997</v>
      </c>
      <c r="AO85" s="48">
        <v>0</v>
      </c>
      <c r="AP85" s="49">
        <v>0</v>
      </c>
      <c r="AQ85" s="50">
        <v>0.2888459745453041</v>
      </c>
      <c r="AR85" s="49">
        <v>0</v>
      </c>
      <c r="AS85" s="50">
        <v>0.35679758285354857</v>
      </c>
      <c r="AT85" s="51">
        <v>0</v>
      </c>
    </row>
    <row r="86" spans="1:46" ht="15.75" customHeight="1">
      <c r="A86" s="201"/>
      <c r="C86" s="14" t="s">
        <v>25</v>
      </c>
      <c r="D86" s="47">
        <v>0</v>
      </c>
      <c r="E86" s="48">
        <v>0</v>
      </c>
      <c r="F86" s="49">
        <v>0</v>
      </c>
      <c r="G86" s="50">
        <v>0</v>
      </c>
      <c r="H86" s="49">
        <v>0</v>
      </c>
      <c r="I86" s="50">
        <v>0</v>
      </c>
      <c r="J86" s="51">
        <v>0</v>
      </c>
      <c r="L86" s="14" t="s">
        <v>25</v>
      </c>
      <c r="M86" s="47">
        <v>21.28649972</v>
      </c>
      <c r="N86" s="48">
        <v>0</v>
      </c>
      <c r="O86" s="49">
        <v>0</v>
      </c>
      <c r="P86" s="50">
        <v>0.24982514200830605</v>
      </c>
      <c r="Q86" s="49">
        <v>0</v>
      </c>
      <c r="R86" s="50">
        <v>0.3119374635807109</v>
      </c>
      <c r="S86" s="51">
        <v>0</v>
      </c>
      <c r="U86" s="14" t="s">
        <v>25</v>
      </c>
      <c r="V86" s="47">
        <v>122.96481799</v>
      </c>
      <c r="W86" s="48">
        <v>0</v>
      </c>
      <c r="X86" s="49">
        <v>0</v>
      </c>
      <c r="Y86" s="50">
        <v>0.30655144462462736</v>
      </c>
      <c r="Z86" s="49">
        <v>0</v>
      </c>
      <c r="AA86" s="50">
        <v>0.2133637086783458</v>
      </c>
      <c r="AB86" s="51">
        <v>0</v>
      </c>
      <c r="AD86" s="14" t="s">
        <v>25</v>
      </c>
      <c r="AE86" s="47">
        <v>152.57365991999998</v>
      </c>
      <c r="AF86" s="48">
        <v>0</v>
      </c>
      <c r="AG86" s="49">
        <v>0</v>
      </c>
      <c r="AH86" s="50">
        <v>0.24426869035779794</v>
      </c>
      <c r="AI86" s="49">
        <v>0</v>
      </c>
      <c r="AJ86" s="50">
        <v>0.40105817338527106</v>
      </c>
      <c r="AK86" s="51">
        <v>0</v>
      </c>
      <c r="AM86" s="14" t="s">
        <v>25</v>
      </c>
      <c r="AN86" s="47">
        <v>216.64452114999997</v>
      </c>
      <c r="AO86" s="48">
        <v>0</v>
      </c>
      <c r="AP86" s="49">
        <v>0</v>
      </c>
      <c r="AQ86" s="50">
        <v>0.3222819808977152</v>
      </c>
      <c r="AR86" s="49">
        <v>0</v>
      </c>
      <c r="AS86" s="50">
        <v>0.3980994783208335</v>
      </c>
      <c r="AT86" s="51">
        <v>0</v>
      </c>
    </row>
    <row r="87" spans="1:46" ht="15.75" customHeight="1">
      <c r="A87" s="201"/>
      <c r="C87" s="14" t="s">
        <v>26</v>
      </c>
      <c r="D87" s="47">
        <v>0</v>
      </c>
      <c r="E87" s="48">
        <v>0</v>
      </c>
      <c r="F87" s="49">
        <v>0</v>
      </c>
      <c r="G87" s="50">
        <v>0</v>
      </c>
      <c r="H87" s="49">
        <v>0</v>
      </c>
      <c r="I87" s="50">
        <v>0</v>
      </c>
      <c r="J87" s="51">
        <v>0</v>
      </c>
      <c r="L87" s="14" t="s">
        <v>26</v>
      </c>
      <c r="M87" s="47">
        <v>5.9108183400000005</v>
      </c>
      <c r="N87" s="48">
        <v>0</v>
      </c>
      <c r="O87" s="49">
        <v>0</v>
      </c>
      <c r="P87" s="50">
        <v>0.0934961296779993</v>
      </c>
      <c r="Q87" s="49">
        <v>0</v>
      </c>
      <c r="R87" s="50">
        <v>0.11674143487687348</v>
      </c>
      <c r="S87" s="51">
        <v>0</v>
      </c>
      <c r="U87" s="14" t="s">
        <v>26</v>
      </c>
      <c r="V87" s="47">
        <v>83.46384091</v>
      </c>
      <c r="W87" s="48">
        <v>1</v>
      </c>
      <c r="X87" s="49">
        <v>1</v>
      </c>
      <c r="Y87" s="50">
        <v>0.3694543598348175</v>
      </c>
      <c r="Z87" s="49">
        <v>270.669427327126</v>
      </c>
      <c r="AA87" s="50">
        <v>0.2571449385869504</v>
      </c>
      <c r="AB87" s="51">
        <v>388.8857410513885</v>
      </c>
      <c r="AD87" s="14" t="s">
        <v>26</v>
      </c>
      <c r="AE87" s="47">
        <v>133.8387989</v>
      </c>
      <c r="AF87" s="48">
        <v>1</v>
      </c>
      <c r="AG87" s="49">
        <v>1</v>
      </c>
      <c r="AH87" s="50">
        <v>0.3941776379645756</v>
      </c>
      <c r="AI87" s="49">
        <v>253.69272725964964</v>
      </c>
      <c r="AJ87" s="50">
        <v>0.6471896305655475</v>
      </c>
      <c r="AK87" s="51">
        <v>154.5142185183265</v>
      </c>
      <c r="AM87" s="14" t="s">
        <v>26</v>
      </c>
      <c r="AN87" s="47">
        <v>204.28637103</v>
      </c>
      <c r="AO87" s="48">
        <v>0</v>
      </c>
      <c r="AP87" s="49">
        <v>0</v>
      </c>
      <c r="AQ87" s="50">
        <v>0.5442919193879407</v>
      </c>
      <c r="AR87" s="49">
        <v>0</v>
      </c>
      <c r="AS87" s="50">
        <v>0.6723377104702427</v>
      </c>
      <c r="AT87" s="51">
        <v>0</v>
      </c>
    </row>
    <row r="88" spans="1:46" ht="15.75" customHeight="1">
      <c r="A88" s="201"/>
      <c r="C88" s="14" t="s">
        <v>27</v>
      </c>
      <c r="D88" s="47">
        <v>0</v>
      </c>
      <c r="E88" s="48">
        <v>0</v>
      </c>
      <c r="F88" s="49">
        <v>0</v>
      </c>
      <c r="G88" s="50">
        <v>0</v>
      </c>
      <c r="H88" s="49">
        <v>0</v>
      </c>
      <c r="I88" s="50">
        <v>0</v>
      </c>
      <c r="J88" s="51">
        <v>0</v>
      </c>
      <c r="L88" s="14" t="s">
        <v>27</v>
      </c>
      <c r="M88" s="47">
        <v>4.00840294</v>
      </c>
      <c r="N88" s="48">
        <v>1</v>
      </c>
      <c r="O88" s="49">
        <v>1</v>
      </c>
      <c r="P88" s="50">
        <v>0.09152627595334858</v>
      </c>
      <c r="Q88" s="49">
        <v>1092.5824191838692</v>
      </c>
      <c r="R88" s="50">
        <v>0.11428182985252357</v>
      </c>
      <c r="S88" s="51">
        <v>875.0297412024839</v>
      </c>
      <c r="U88" s="14" t="s">
        <v>27</v>
      </c>
      <c r="V88" s="47">
        <v>83.74448357</v>
      </c>
      <c r="W88" s="48">
        <v>0</v>
      </c>
      <c r="X88" s="49">
        <v>0</v>
      </c>
      <c r="Y88" s="50">
        <v>0.6262154793260217</v>
      </c>
      <c r="Z88" s="49">
        <v>0</v>
      </c>
      <c r="AA88" s="50">
        <v>0.43585394700845603</v>
      </c>
      <c r="AB88" s="51">
        <v>0</v>
      </c>
      <c r="AD88" s="14" t="s">
        <v>27</v>
      </c>
      <c r="AE88" s="47">
        <v>144.23803995999998</v>
      </c>
      <c r="AF88" s="48">
        <v>0</v>
      </c>
      <c r="AG88" s="49">
        <v>0</v>
      </c>
      <c r="AH88" s="50">
        <v>0.7327526524100041</v>
      </c>
      <c r="AI88" s="49">
        <v>0</v>
      </c>
      <c r="AJ88" s="50">
        <v>1.203086813493398</v>
      </c>
      <c r="AK88" s="51">
        <v>0</v>
      </c>
      <c r="AM88" s="14" t="s">
        <v>27</v>
      </c>
      <c r="AN88" s="47">
        <v>208.232803</v>
      </c>
      <c r="AO88" s="48">
        <v>1</v>
      </c>
      <c r="AP88" s="49">
        <v>1</v>
      </c>
      <c r="AQ88" s="50">
        <v>0.9525593886283444</v>
      </c>
      <c r="AR88" s="49">
        <v>104.98033108885406</v>
      </c>
      <c r="AS88" s="50">
        <v>1.1766509397337652</v>
      </c>
      <c r="AT88" s="51">
        <v>84.98697160147297</v>
      </c>
    </row>
    <row r="89" spans="1:46" ht="15.75" customHeight="1">
      <c r="A89" s="201"/>
      <c r="C89" s="14" t="s">
        <v>28</v>
      </c>
      <c r="D89" s="47">
        <v>0</v>
      </c>
      <c r="E89" s="48">
        <v>0</v>
      </c>
      <c r="F89" s="49">
        <v>0</v>
      </c>
      <c r="G89" s="50">
        <v>0</v>
      </c>
      <c r="H89" s="49">
        <v>0</v>
      </c>
      <c r="I89" s="50">
        <v>0</v>
      </c>
      <c r="J89" s="51">
        <v>0</v>
      </c>
      <c r="L89" s="14" t="s">
        <v>28</v>
      </c>
      <c r="M89" s="47">
        <v>4.3153323199999996</v>
      </c>
      <c r="N89" s="48">
        <v>0</v>
      </c>
      <c r="O89" s="49">
        <v>0</v>
      </c>
      <c r="P89" s="50">
        <v>0.11963845420683104</v>
      </c>
      <c r="Q89" s="49">
        <v>0</v>
      </c>
      <c r="R89" s="50">
        <v>0.1493833472963867</v>
      </c>
      <c r="S89" s="51">
        <v>0</v>
      </c>
      <c r="U89" s="14" t="s">
        <v>28</v>
      </c>
      <c r="V89" s="47">
        <v>53.68060593</v>
      </c>
      <c r="W89" s="48">
        <v>0</v>
      </c>
      <c r="X89" s="49">
        <v>0</v>
      </c>
      <c r="Y89" s="50">
        <v>0.5902330478475758</v>
      </c>
      <c r="Z89" s="49">
        <v>0</v>
      </c>
      <c r="AA89" s="50">
        <v>0.41080971654688836</v>
      </c>
      <c r="AB89" s="51">
        <v>0</v>
      </c>
      <c r="AD89" s="14" t="s">
        <v>28</v>
      </c>
      <c r="AE89" s="47">
        <v>133.97002331</v>
      </c>
      <c r="AF89" s="48">
        <v>2</v>
      </c>
      <c r="AG89" s="49">
        <v>2</v>
      </c>
      <c r="AH89" s="50">
        <v>1.060395340898612</v>
      </c>
      <c r="AI89" s="49">
        <v>188.60890112032536</v>
      </c>
      <c r="AJ89" s="50">
        <v>1.7410345053396346</v>
      </c>
      <c r="AK89" s="51">
        <v>114.87423103138599</v>
      </c>
      <c r="AM89" s="14" t="s">
        <v>28</v>
      </c>
      <c r="AN89" s="47">
        <v>89.42669765</v>
      </c>
      <c r="AO89" s="48">
        <v>2</v>
      </c>
      <c r="AP89" s="49">
        <v>2</v>
      </c>
      <c r="AQ89" s="50">
        <v>0.6133733583386318</v>
      </c>
      <c r="AR89" s="49">
        <v>326.06567807528376</v>
      </c>
      <c r="AS89" s="50">
        <v>0.7576706997094111</v>
      </c>
      <c r="AT89" s="51">
        <v>263.96691871113114</v>
      </c>
    </row>
    <row r="90" spans="1:46" ht="15.75" customHeight="1">
      <c r="A90" s="201"/>
      <c r="C90" s="14" t="s">
        <v>144</v>
      </c>
      <c r="D90" s="47">
        <v>0</v>
      </c>
      <c r="E90" s="48">
        <v>0</v>
      </c>
      <c r="F90" s="49">
        <v>0</v>
      </c>
      <c r="G90" s="50">
        <v>0</v>
      </c>
      <c r="H90" s="49">
        <v>0</v>
      </c>
      <c r="I90" s="50">
        <v>0</v>
      </c>
      <c r="J90" s="51">
        <v>0</v>
      </c>
      <c r="L90" s="14" t="s">
        <v>144</v>
      </c>
      <c r="M90" s="47">
        <v>0</v>
      </c>
      <c r="N90" s="48">
        <v>0</v>
      </c>
      <c r="O90" s="49">
        <v>0</v>
      </c>
      <c r="P90" s="50">
        <v>0</v>
      </c>
      <c r="Q90" s="49">
        <v>0</v>
      </c>
      <c r="R90" s="50">
        <v>0</v>
      </c>
      <c r="S90" s="51">
        <v>0</v>
      </c>
      <c r="U90" s="14" t="s">
        <v>144</v>
      </c>
      <c r="V90" s="47">
        <v>0</v>
      </c>
      <c r="W90" s="48">
        <v>0</v>
      </c>
      <c r="X90" s="49">
        <v>0</v>
      </c>
      <c r="Y90" s="50">
        <v>0</v>
      </c>
      <c r="Z90" s="49">
        <v>0</v>
      </c>
      <c r="AA90" s="50">
        <v>0</v>
      </c>
      <c r="AB90" s="51">
        <v>0</v>
      </c>
      <c r="AD90" s="14" t="s">
        <v>144</v>
      </c>
      <c r="AE90" s="47">
        <v>0</v>
      </c>
      <c r="AF90" s="48">
        <v>0</v>
      </c>
      <c r="AG90" s="49">
        <v>0</v>
      </c>
      <c r="AH90" s="50">
        <v>0</v>
      </c>
      <c r="AI90" s="49">
        <v>0</v>
      </c>
      <c r="AJ90" s="50">
        <v>0</v>
      </c>
      <c r="AK90" s="51">
        <v>0</v>
      </c>
      <c r="AM90" s="14" t="s">
        <v>144</v>
      </c>
      <c r="AN90" s="47">
        <v>0</v>
      </c>
      <c r="AO90" s="48">
        <v>0</v>
      </c>
      <c r="AP90" s="49">
        <v>0</v>
      </c>
      <c r="AQ90" s="50">
        <v>0</v>
      </c>
      <c r="AR90" s="49">
        <v>0</v>
      </c>
      <c r="AS90" s="50">
        <v>0</v>
      </c>
      <c r="AT90" s="51">
        <v>0</v>
      </c>
    </row>
    <row r="91" spans="1:46" ht="15.75" customHeight="1">
      <c r="A91" s="201"/>
      <c r="C91" s="14"/>
      <c r="D91" s="52"/>
      <c r="E91" s="53"/>
      <c r="F91" s="54"/>
      <c r="G91" s="55"/>
      <c r="H91" s="54"/>
      <c r="I91" s="55"/>
      <c r="J91" s="56"/>
      <c r="L91" s="14"/>
      <c r="M91" s="52"/>
      <c r="N91" s="53"/>
      <c r="O91" s="54"/>
      <c r="P91" s="55"/>
      <c r="Q91" s="54"/>
      <c r="R91" s="55"/>
      <c r="S91" s="56"/>
      <c r="U91" s="14"/>
      <c r="V91" s="52"/>
      <c r="W91" s="53"/>
      <c r="X91" s="54"/>
      <c r="Y91" s="55"/>
      <c r="Z91" s="54"/>
      <c r="AA91" s="55"/>
      <c r="AB91" s="56"/>
      <c r="AD91" s="14"/>
      <c r="AE91" s="52"/>
      <c r="AF91" s="53"/>
      <c r="AG91" s="54"/>
      <c r="AH91" s="55"/>
      <c r="AI91" s="54"/>
      <c r="AJ91" s="55"/>
      <c r="AK91" s="56"/>
      <c r="AM91" s="14"/>
      <c r="AN91" s="52"/>
      <c r="AO91" s="53"/>
      <c r="AP91" s="54"/>
      <c r="AQ91" s="55"/>
      <c r="AR91" s="54"/>
      <c r="AS91" s="55"/>
      <c r="AT91" s="56"/>
    </row>
    <row r="92" spans="1:46" ht="15.75" customHeight="1">
      <c r="A92" s="201"/>
      <c r="C92" s="14" t="s">
        <v>30</v>
      </c>
      <c r="D92" s="47">
        <v>0</v>
      </c>
      <c r="E92" s="48">
        <v>0</v>
      </c>
      <c r="F92" s="49">
        <v>0</v>
      </c>
      <c r="G92" s="50">
        <v>0</v>
      </c>
      <c r="H92" s="49">
        <v>0</v>
      </c>
      <c r="I92" s="50">
        <v>0</v>
      </c>
      <c r="J92" s="51">
        <v>0</v>
      </c>
      <c r="L92" s="14" t="s">
        <v>30</v>
      </c>
      <c r="M92" s="47">
        <v>68.38546698</v>
      </c>
      <c r="N92" s="48">
        <v>1</v>
      </c>
      <c r="O92" s="49">
        <v>1</v>
      </c>
      <c r="P92" s="50">
        <v>0.8008821356068574</v>
      </c>
      <c r="Q92" s="49">
        <v>124.86231812902953</v>
      </c>
      <c r="R92" s="50">
        <v>1</v>
      </c>
      <c r="S92" s="51">
        <v>100</v>
      </c>
      <c r="U92" s="14" t="s">
        <v>30</v>
      </c>
      <c r="V92" s="47">
        <v>935.5455805999999</v>
      </c>
      <c r="W92" s="48">
        <v>2</v>
      </c>
      <c r="X92" s="49">
        <v>2</v>
      </c>
      <c r="Y92" s="50">
        <v>2.8735106501805867</v>
      </c>
      <c r="Z92" s="49">
        <v>69.60127326739887</v>
      </c>
      <c r="AA92" s="50">
        <v>1.9999999999999993</v>
      </c>
      <c r="AB92" s="51">
        <v>100.00000000000003</v>
      </c>
      <c r="AD92" s="14" t="s">
        <v>30</v>
      </c>
      <c r="AE92" s="47">
        <v>1212.0898293300002</v>
      </c>
      <c r="AF92" s="48">
        <v>5</v>
      </c>
      <c r="AG92" s="49">
        <v>5</v>
      </c>
      <c r="AH92" s="50">
        <v>3.0453024843748113</v>
      </c>
      <c r="AI92" s="49">
        <v>164.18730243233884</v>
      </c>
      <c r="AJ92" s="50">
        <v>4.999999999999999</v>
      </c>
      <c r="AK92" s="51">
        <v>100.00000000000001</v>
      </c>
      <c r="AM92" s="14" t="s">
        <v>30</v>
      </c>
      <c r="AN92" s="47">
        <v>1824.64973078</v>
      </c>
      <c r="AO92" s="48">
        <v>4</v>
      </c>
      <c r="AP92" s="49">
        <v>4</v>
      </c>
      <c r="AQ92" s="50">
        <v>3.2382055084029426</v>
      </c>
      <c r="AR92" s="49">
        <v>123.52520522926194</v>
      </c>
      <c r="AS92" s="50">
        <v>4</v>
      </c>
      <c r="AT92" s="51">
        <v>100</v>
      </c>
    </row>
    <row r="93" spans="1:46" ht="16.5" customHeight="1" thickBot="1">
      <c r="A93" s="202"/>
      <c r="C93" s="38"/>
      <c r="D93" s="65"/>
      <c r="E93" s="66"/>
      <c r="F93" s="64"/>
      <c r="G93" s="67"/>
      <c r="H93" s="64"/>
      <c r="I93" s="67"/>
      <c r="J93" s="68"/>
      <c r="L93" s="38"/>
      <c r="M93" s="65"/>
      <c r="N93" s="66"/>
      <c r="O93" s="64"/>
      <c r="P93" s="67"/>
      <c r="Q93" s="64"/>
      <c r="R93" s="67"/>
      <c r="S93" s="68"/>
      <c r="U93" s="38"/>
      <c r="V93" s="65"/>
      <c r="W93" s="66"/>
      <c r="X93" s="64"/>
      <c r="Y93" s="67"/>
      <c r="Z93" s="64"/>
      <c r="AA93" s="67"/>
      <c r="AB93" s="68"/>
      <c r="AD93" s="38"/>
      <c r="AE93" s="65"/>
      <c r="AF93" s="66"/>
      <c r="AG93" s="64"/>
      <c r="AH93" s="67"/>
      <c r="AI93" s="64"/>
      <c r="AJ93" s="67"/>
      <c r="AK93" s="68"/>
      <c r="AM93" s="38"/>
      <c r="AN93" s="65"/>
      <c r="AO93" s="66"/>
      <c r="AP93" s="64"/>
      <c r="AQ93" s="67"/>
      <c r="AR93" s="64"/>
      <c r="AS93" s="67"/>
      <c r="AT93" s="68"/>
    </row>
    <row r="94" spans="1:46" ht="17.25" thickBot="1" thickTop="1">
      <c r="A94" s="96"/>
      <c r="B94" s="58"/>
      <c r="C94" s="63"/>
      <c r="D94" s="47"/>
      <c r="E94" s="48"/>
      <c r="F94" s="49"/>
      <c r="G94" s="50"/>
      <c r="H94" s="49"/>
      <c r="I94" s="50"/>
      <c r="J94" s="64"/>
      <c r="L94" s="63"/>
      <c r="M94" s="47"/>
      <c r="N94" s="48"/>
      <c r="O94" s="49"/>
      <c r="P94" s="50"/>
      <c r="Q94" s="49"/>
      <c r="R94" s="50"/>
      <c r="S94" s="64"/>
      <c r="U94" s="63"/>
      <c r="V94" s="47"/>
      <c r="W94" s="48"/>
      <c r="X94" s="49"/>
      <c r="Y94" s="50"/>
      <c r="Z94" s="49"/>
      <c r="AA94" s="50"/>
      <c r="AB94" s="64"/>
      <c r="AD94" s="63"/>
      <c r="AE94" s="47"/>
      <c r="AF94" s="48"/>
      <c r="AG94" s="49"/>
      <c r="AH94" s="50"/>
      <c r="AI94" s="49"/>
      <c r="AJ94" s="50"/>
      <c r="AK94" s="64"/>
      <c r="AM94" s="63"/>
      <c r="AN94" s="47"/>
      <c r="AO94" s="48"/>
      <c r="AP94" s="49"/>
      <c r="AQ94" s="50"/>
      <c r="AR94" s="49"/>
      <c r="AS94" s="50"/>
      <c r="AT94" s="64"/>
    </row>
    <row r="95" spans="1:46" s="90" customFormat="1" ht="16.5" customHeight="1" thickTop="1">
      <c r="A95" s="203" t="s">
        <v>169</v>
      </c>
      <c r="C95" s="192" t="s">
        <v>126</v>
      </c>
      <c r="D95" s="193"/>
      <c r="E95" s="193"/>
      <c r="F95" s="193"/>
      <c r="G95" s="193"/>
      <c r="H95" s="193"/>
      <c r="I95" s="193"/>
      <c r="J95" s="194"/>
      <c r="L95" s="192" t="s">
        <v>127</v>
      </c>
      <c r="M95" s="193"/>
      <c r="N95" s="193"/>
      <c r="O95" s="193"/>
      <c r="P95" s="193"/>
      <c r="Q95" s="193"/>
      <c r="R95" s="193"/>
      <c r="S95" s="194"/>
      <c r="U95" s="192" t="s">
        <v>128</v>
      </c>
      <c r="V95" s="193"/>
      <c r="W95" s="193"/>
      <c r="X95" s="193"/>
      <c r="Y95" s="193"/>
      <c r="Z95" s="193"/>
      <c r="AA95" s="193"/>
      <c r="AB95" s="194"/>
      <c r="AD95" s="192" t="s">
        <v>129</v>
      </c>
      <c r="AE95" s="193"/>
      <c r="AF95" s="193"/>
      <c r="AG95" s="193"/>
      <c r="AH95" s="193"/>
      <c r="AI95" s="193"/>
      <c r="AJ95" s="193"/>
      <c r="AK95" s="194"/>
      <c r="AM95" s="192" t="s">
        <v>130</v>
      </c>
      <c r="AN95" s="193"/>
      <c r="AO95" s="193"/>
      <c r="AP95" s="193"/>
      <c r="AQ95" s="193"/>
      <c r="AR95" s="193"/>
      <c r="AS95" s="193"/>
      <c r="AT95" s="194"/>
    </row>
    <row r="96" spans="1:46" ht="15.75" customHeight="1">
      <c r="A96" s="201"/>
      <c r="C96" s="195" t="str">
        <f>"Comparison of actual Claim Inceptions with those expected using "&amp;Comparison_Basis</f>
        <v>Comparison of actual Claim Inceptions with those expected using IPM 1991-98</v>
      </c>
      <c r="D96" s="196"/>
      <c r="E96" s="196"/>
      <c r="F96" s="196"/>
      <c r="G96" s="196"/>
      <c r="H96" s="196"/>
      <c r="I96" s="196"/>
      <c r="J96" s="197"/>
      <c r="L96" s="195" t="str">
        <f>"Comparison of actual Claim Inceptions with those expected using "&amp;Comparison_Basis</f>
        <v>Comparison of actual Claim Inceptions with those expected using IPM 1991-98</v>
      </c>
      <c r="M96" s="196"/>
      <c r="N96" s="196"/>
      <c r="O96" s="196"/>
      <c r="P96" s="196"/>
      <c r="Q96" s="196"/>
      <c r="R96" s="196"/>
      <c r="S96" s="197"/>
      <c r="U96" s="195" t="str">
        <f>"Comparison of actual Claim Inceptions with those expected using "&amp;Comparison_Basis</f>
        <v>Comparison of actual Claim Inceptions with those expected using IPM 1991-98</v>
      </c>
      <c r="V96" s="196"/>
      <c r="W96" s="196"/>
      <c r="X96" s="196"/>
      <c r="Y96" s="196"/>
      <c r="Z96" s="196"/>
      <c r="AA96" s="196"/>
      <c r="AB96" s="197"/>
      <c r="AD96" s="195" t="str">
        <f>"Comparison of actual Claim Inceptions with those expected using "&amp;Comparison_Basis</f>
        <v>Comparison of actual Claim Inceptions with those expected using IPM 1991-98</v>
      </c>
      <c r="AE96" s="196"/>
      <c r="AF96" s="196"/>
      <c r="AG96" s="196"/>
      <c r="AH96" s="196"/>
      <c r="AI96" s="196"/>
      <c r="AJ96" s="196"/>
      <c r="AK96" s="197"/>
      <c r="AM96" s="195" t="str">
        <f>"Comparison of actual Claim Inceptions with those expected using "&amp;Comparison_Basis</f>
        <v>Comparison of actual Claim Inceptions with those expected using IPM 1991-98</v>
      </c>
      <c r="AN96" s="196"/>
      <c r="AO96" s="196"/>
      <c r="AP96" s="196"/>
      <c r="AQ96" s="196"/>
      <c r="AR96" s="196"/>
      <c r="AS96" s="196"/>
      <c r="AT96" s="197"/>
    </row>
    <row r="97" spans="1:46" ht="15.75" customHeight="1">
      <c r="A97" s="201"/>
      <c r="C97" s="195" t="str">
        <f>Investigation&amp;", "&amp;Data_Subset&amp;" business"</f>
        <v>Individual Income Protection, Standard* business</v>
      </c>
      <c r="D97" s="196"/>
      <c r="E97" s="196"/>
      <c r="F97" s="196"/>
      <c r="G97" s="196"/>
      <c r="H97" s="196"/>
      <c r="I97" s="196"/>
      <c r="J97" s="197"/>
      <c r="L97" s="195" t="str">
        <f>Investigation&amp;", "&amp;Data_Subset&amp;" business"</f>
        <v>Individual Income Protection, Standard* business</v>
      </c>
      <c r="M97" s="196"/>
      <c r="N97" s="196"/>
      <c r="O97" s="196"/>
      <c r="P97" s="196"/>
      <c r="Q97" s="196"/>
      <c r="R97" s="196"/>
      <c r="S97" s="197"/>
      <c r="U97" s="195" t="str">
        <f>Investigation&amp;", "&amp;Data_Subset&amp;" business"</f>
        <v>Individual Income Protection, Standard* business</v>
      </c>
      <c r="V97" s="196"/>
      <c r="W97" s="196"/>
      <c r="X97" s="196"/>
      <c r="Y97" s="196"/>
      <c r="Z97" s="196"/>
      <c r="AA97" s="196"/>
      <c r="AB97" s="197"/>
      <c r="AD97" s="195" t="str">
        <f>Investigation&amp;", "&amp;Data_Subset&amp;" business"</f>
        <v>Individual Income Protection, Standard* business</v>
      </c>
      <c r="AE97" s="196"/>
      <c r="AF97" s="196"/>
      <c r="AG97" s="196"/>
      <c r="AH97" s="196"/>
      <c r="AI97" s="196"/>
      <c r="AJ97" s="196"/>
      <c r="AK97" s="197"/>
      <c r="AM97" s="195" t="str">
        <f>Investigation&amp;", "&amp;Data_Subset&amp;" business"</f>
        <v>Individual Income Protection, Standard* business</v>
      </c>
      <c r="AN97" s="196"/>
      <c r="AO97" s="196"/>
      <c r="AP97" s="196"/>
      <c r="AQ97" s="196"/>
      <c r="AR97" s="196"/>
      <c r="AS97" s="196"/>
      <c r="AT97" s="197"/>
    </row>
    <row r="98" spans="1:46" ht="15.75" customHeight="1">
      <c r="A98" s="201"/>
      <c r="C98" s="195" t="str">
        <f>Office&amp;" experience for "&amp;Period</f>
        <v>All Offices experience for 2003-2006</v>
      </c>
      <c r="D98" s="196"/>
      <c r="E98" s="196"/>
      <c r="F98" s="196"/>
      <c r="G98" s="196"/>
      <c r="H98" s="196"/>
      <c r="I98" s="196"/>
      <c r="J98" s="197"/>
      <c r="L98" s="195" t="str">
        <f>Office&amp;" experience for "&amp;Period</f>
        <v>All Offices experience for 2003-2006</v>
      </c>
      <c r="M98" s="196"/>
      <c r="N98" s="196"/>
      <c r="O98" s="196"/>
      <c r="P98" s="196"/>
      <c r="Q98" s="196"/>
      <c r="R98" s="196"/>
      <c r="S98" s="197"/>
      <c r="U98" s="195" t="str">
        <f>Office&amp;" experience for "&amp;Period</f>
        <v>All Offices experience for 2003-2006</v>
      </c>
      <c r="V98" s="196"/>
      <c r="W98" s="196"/>
      <c r="X98" s="196"/>
      <c r="Y98" s="196"/>
      <c r="Z98" s="196"/>
      <c r="AA98" s="196"/>
      <c r="AB98" s="197"/>
      <c r="AD98" s="195" t="str">
        <f>Office&amp;" experience for "&amp;Period</f>
        <v>All Offices experience for 2003-2006</v>
      </c>
      <c r="AE98" s="196"/>
      <c r="AF98" s="196"/>
      <c r="AG98" s="196"/>
      <c r="AH98" s="196"/>
      <c r="AI98" s="196"/>
      <c r="AJ98" s="196"/>
      <c r="AK98" s="197"/>
      <c r="AM98" s="195" t="str">
        <f>Office&amp;" experience for "&amp;Period</f>
        <v>All Offices experience for 2003-2006</v>
      </c>
      <c r="AN98" s="196"/>
      <c r="AO98" s="196"/>
      <c r="AP98" s="196"/>
      <c r="AQ98" s="196"/>
      <c r="AR98" s="196"/>
      <c r="AS98" s="196"/>
      <c r="AT98" s="197"/>
    </row>
    <row r="99" spans="1:46" ht="15.75" customHeight="1">
      <c r="A99" s="201"/>
      <c r="C99" s="195" t="str">
        <f>$A$2&amp;", "&amp;$A95&amp;", "&amp;C$1</f>
        <v>Females, CMI Occupation Class Unknown, Deferred Period 1 week</v>
      </c>
      <c r="D99" s="196"/>
      <c r="E99" s="196"/>
      <c r="F99" s="196"/>
      <c r="G99" s="196"/>
      <c r="H99" s="196"/>
      <c r="I99" s="196"/>
      <c r="J99" s="197"/>
      <c r="L99" s="195" t="str">
        <f>$A$2&amp;", "&amp;$A95&amp;", "&amp;L$1</f>
        <v>Females, CMI Occupation Class Unknown, Deferred Period 4 weeks</v>
      </c>
      <c r="M99" s="196"/>
      <c r="N99" s="196"/>
      <c r="O99" s="196"/>
      <c r="P99" s="196"/>
      <c r="Q99" s="196"/>
      <c r="R99" s="196"/>
      <c r="S99" s="197"/>
      <c r="U99" s="195" t="str">
        <f>$A$2&amp;", "&amp;$A95&amp;", "&amp;U$1</f>
        <v>Females, CMI Occupation Class Unknown, Deferred Period 13 weeks</v>
      </c>
      <c r="V99" s="196"/>
      <c r="W99" s="196"/>
      <c r="X99" s="196"/>
      <c r="Y99" s="196"/>
      <c r="Z99" s="196"/>
      <c r="AA99" s="196"/>
      <c r="AB99" s="197"/>
      <c r="AD99" s="195" t="str">
        <f>$A$2&amp;", "&amp;$A95&amp;", "&amp;AD$1</f>
        <v>Females, CMI Occupation Class Unknown, Deferred Period 26 weeks</v>
      </c>
      <c r="AE99" s="196"/>
      <c r="AF99" s="196"/>
      <c r="AG99" s="196"/>
      <c r="AH99" s="196"/>
      <c r="AI99" s="196"/>
      <c r="AJ99" s="196"/>
      <c r="AK99" s="197"/>
      <c r="AM99" s="195" t="str">
        <f>$A$2&amp;", "&amp;$A95&amp;", "&amp;AM$1</f>
        <v>Females, CMI Occupation Class Unknown, Deferred Period 52 weeks</v>
      </c>
      <c r="AN99" s="196"/>
      <c r="AO99" s="196"/>
      <c r="AP99" s="196"/>
      <c r="AQ99" s="196"/>
      <c r="AR99" s="196"/>
      <c r="AS99" s="196"/>
      <c r="AT99" s="197"/>
    </row>
    <row r="100" spans="1:46" ht="16.5" customHeight="1" thickBot="1">
      <c r="A100" s="201"/>
      <c r="C100" s="198" t="s">
        <v>75</v>
      </c>
      <c r="D100" s="199"/>
      <c r="E100" s="199"/>
      <c r="F100" s="199"/>
      <c r="G100" s="199"/>
      <c r="H100" s="199"/>
      <c r="I100" s="199"/>
      <c r="J100" s="200"/>
      <c r="L100" s="198" t="s">
        <v>75</v>
      </c>
      <c r="M100" s="199"/>
      <c r="N100" s="199"/>
      <c r="O100" s="199"/>
      <c r="P100" s="199"/>
      <c r="Q100" s="199"/>
      <c r="R100" s="199"/>
      <c r="S100" s="200"/>
      <c r="U100" s="198" t="s">
        <v>75</v>
      </c>
      <c r="V100" s="199"/>
      <c r="W100" s="199"/>
      <c r="X100" s="199"/>
      <c r="Y100" s="199"/>
      <c r="Z100" s="199"/>
      <c r="AA100" s="199"/>
      <c r="AB100" s="200"/>
      <c r="AD100" s="198" t="s">
        <v>75</v>
      </c>
      <c r="AE100" s="199"/>
      <c r="AF100" s="199"/>
      <c r="AG100" s="199"/>
      <c r="AH100" s="199"/>
      <c r="AI100" s="199"/>
      <c r="AJ100" s="199"/>
      <c r="AK100" s="200"/>
      <c r="AM100" s="198" t="s">
        <v>75</v>
      </c>
      <c r="AN100" s="199"/>
      <c r="AO100" s="199"/>
      <c r="AP100" s="199"/>
      <c r="AQ100" s="199"/>
      <c r="AR100" s="199"/>
      <c r="AS100" s="199"/>
      <c r="AT100" s="200"/>
    </row>
    <row r="101" spans="1:46" ht="16.5" customHeight="1" thickTop="1">
      <c r="A101" s="201"/>
      <c r="C101" s="41"/>
      <c r="D101" s="204" t="s">
        <v>189</v>
      </c>
      <c r="E101" s="204"/>
      <c r="F101" s="204" t="s">
        <v>190</v>
      </c>
      <c r="G101" s="204"/>
      <c r="H101" s="42"/>
      <c r="I101" s="42"/>
      <c r="J101" s="43"/>
      <c r="L101" s="41"/>
      <c r="M101" s="204" t="s">
        <v>189</v>
      </c>
      <c r="N101" s="204"/>
      <c r="O101" s="204" t="s">
        <v>190</v>
      </c>
      <c r="P101" s="204"/>
      <c r="Q101" s="42"/>
      <c r="R101" s="42"/>
      <c r="S101" s="43"/>
      <c r="U101" s="41"/>
      <c r="V101" s="204" t="s">
        <v>189</v>
      </c>
      <c r="W101" s="204"/>
      <c r="X101" s="204" t="s">
        <v>190</v>
      </c>
      <c r="Y101" s="204"/>
      <c r="Z101" s="42"/>
      <c r="AA101" s="42"/>
      <c r="AB101" s="43"/>
      <c r="AD101" s="41"/>
      <c r="AE101" s="204" t="s">
        <v>189</v>
      </c>
      <c r="AF101" s="204"/>
      <c r="AG101" s="204" t="s">
        <v>190</v>
      </c>
      <c r="AH101" s="204"/>
      <c r="AI101" s="42"/>
      <c r="AJ101" s="42"/>
      <c r="AK101" s="43"/>
      <c r="AM101" s="41"/>
      <c r="AN101" s="204" t="s">
        <v>189</v>
      </c>
      <c r="AO101" s="204"/>
      <c r="AP101" s="204" t="s">
        <v>190</v>
      </c>
      <c r="AQ101" s="204"/>
      <c r="AR101" s="42"/>
      <c r="AS101" s="42"/>
      <c r="AT101" s="43"/>
    </row>
    <row r="102" spans="1:46" ht="16.5" customHeight="1" thickBot="1">
      <c r="A102" s="201"/>
      <c r="C102" s="38" t="s">
        <v>29</v>
      </c>
      <c r="D102" s="44" t="s">
        <v>18</v>
      </c>
      <c r="E102" s="44" t="s">
        <v>19</v>
      </c>
      <c r="F102" s="44" t="s">
        <v>191</v>
      </c>
      <c r="G102" s="44" t="s">
        <v>192</v>
      </c>
      <c r="H102" s="2" t="s">
        <v>193</v>
      </c>
      <c r="I102" s="44" t="s">
        <v>194</v>
      </c>
      <c r="J102" s="3" t="s">
        <v>195</v>
      </c>
      <c r="L102" s="38" t="s">
        <v>29</v>
      </c>
      <c r="M102" s="44" t="s">
        <v>18</v>
      </c>
      <c r="N102" s="44" t="s">
        <v>19</v>
      </c>
      <c r="O102" s="44" t="s">
        <v>191</v>
      </c>
      <c r="P102" s="44" t="s">
        <v>192</v>
      </c>
      <c r="Q102" s="2" t="s">
        <v>193</v>
      </c>
      <c r="R102" s="44" t="s">
        <v>194</v>
      </c>
      <c r="S102" s="3" t="s">
        <v>195</v>
      </c>
      <c r="U102" s="38" t="s">
        <v>29</v>
      </c>
      <c r="V102" s="44" t="s">
        <v>18</v>
      </c>
      <c r="W102" s="44" t="s">
        <v>19</v>
      </c>
      <c r="X102" s="44" t="s">
        <v>191</v>
      </c>
      <c r="Y102" s="44" t="s">
        <v>192</v>
      </c>
      <c r="Z102" s="2" t="s">
        <v>193</v>
      </c>
      <c r="AA102" s="44" t="s">
        <v>194</v>
      </c>
      <c r="AB102" s="3" t="s">
        <v>195</v>
      </c>
      <c r="AD102" s="38" t="s">
        <v>29</v>
      </c>
      <c r="AE102" s="44" t="s">
        <v>18</v>
      </c>
      <c r="AF102" s="44" t="s">
        <v>19</v>
      </c>
      <c r="AG102" s="44" t="s">
        <v>191</v>
      </c>
      <c r="AH102" s="44" t="s">
        <v>192</v>
      </c>
      <c r="AI102" s="2" t="s">
        <v>193</v>
      </c>
      <c r="AJ102" s="44" t="s">
        <v>194</v>
      </c>
      <c r="AK102" s="3" t="s">
        <v>195</v>
      </c>
      <c r="AM102" s="38" t="s">
        <v>29</v>
      </c>
      <c r="AN102" s="44" t="s">
        <v>18</v>
      </c>
      <c r="AO102" s="44" t="s">
        <v>19</v>
      </c>
      <c r="AP102" s="44" t="s">
        <v>191</v>
      </c>
      <c r="AQ102" s="44" t="s">
        <v>192</v>
      </c>
      <c r="AR102" s="2" t="s">
        <v>193</v>
      </c>
      <c r="AS102" s="44" t="s">
        <v>194</v>
      </c>
      <c r="AT102" s="3" t="s">
        <v>195</v>
      </c>
    </row>
    <row r="103" spans="1:46" ht="16.5" customHeight="1" thickTop="1">
      <c r="A103" s="201"/>
      <c r="C103" s="14"/>
      <c r="D103" s="45"/>
      <c r="E103" s="45"/>
      <c r="F103" s="45"/>
      <c r="G103" s="45"/>
      <c r="H103" s="45"/>
      <c r="I103" s="45"/>
      <c r="J103" s="46"/>
      <c r="L103" s="14"/>
      <c r="M103" s="45"/>
      <c r="N103" s="45"/>
      <c r="O103" s="45"/>
      <c r="P103" s="45"/>
      <c r="Q103" s="45"/>
      <c r="R103" s="45"/>
      <c r="S103" s="46"/>
      <c r="U103" s="14"/>
      <c r="V103" s="45"/>
      <c r="W103" s="45"/>
      <c r="X103" s="45"/>
      <c r="Y103" s="45"/>
      <c r="Z103" s="45"/>
      <c r="AA103" s="45"/>
      <c r="AB103" s="46"/>
      <c r="AD103" s="14"/>
      <c r="AE103" s="45"/>
      <c r="AF103" s="45"/>
      <c r="AG103" s="45"/>
      <c r="AH103" s="45"/>
      <c r="AI103" s="45"/>
      <c r="AJ103" s="45"/>
      <c r="AK103" s="46"/>
      <c r="AM103" s="14"/>
      <c r="AN103" s="45"/>
      <c r="AO103" s="45"/>
      <c r="AP103" s="45"/>
      <c r="AQ103" s="45"/>
      <c r="AR103" s="45"/>
      <c r="AS103" s="45"/>
      <c r="AT103" s="46"/>
    </row>
    <row r="104" spans="1:46" ht="15.75" customHeight="1">
      <c r="A104" s="201"/>
      <c r="C104" s="14" t="s">
        <v>143</v>
      </c>
      <c r="D104" s="47">
        <v>0</v>
      </c>
      <c r="E104" s="48">
        <v>0</v>
      </c>
      <c r="F104" s="49">
        <v>0</v>
      </c>
      <c r="G104" s="50">
        <v>0</v>
      </c>
      <c r="H104" s="49">
        <v>0</v>
      </c>
      <c r="I104" s="50">
        <v>0</v>
      </c>
      <c r="J104" s="51">
        <v>0</v>
      </c>
      <c r="L104" s="14" t="s">
        <v>143</v>
      </c>
      <c r="M104" s="47">
        <v>88.541224</v>
      </c>
      <c r="N104" s="48">
        <v>0</v>
      </c>
      <c r="O104" s="49">
        <v>0</v>
      </c>
      <c r="P104" s="50">
        <v>0.6646945686948363</v>
      </c>
      <c r="Q104" s="49">
        <v>0</v>
      </c>
      <c r="R104" s="50">
        <v>0.4604094016439489</v>
      </c>
      <c r="S104" s="51">
        <v>0</v>
      </c>
      <c r="U104" s="14" t="s">
        <v>143</v>
      </c>
      <c r="V104" s="47">
        <v>103.16083979999999</v>
      </c>
      <c r="W104" s="48">
        <v>0</v>
      </c>
      <c r="X104" s="49">
        <v>0</v>
      </c>
      <c r="Y104" s="50">
        <v>0.5626545718132194</v>
      </c>
      <c r="Z104" s="49">
        <v>0</v>
      </c>
      <c r="AA104" s="50">
        <v>0.7154003542648053</v>
      </c>
      <c r="AB104" s="51">
        <v>0</v>
      </c>
      <c r="AD104" s="14" t="s">
        <v>143</v>
      </c>
      <c r="AE104" s="47">
        <v>22.89575229</v>
      </c>
      <c r="AF104" s="48">
        <v>0</v>
      </c>
      <c r="AG104" s="49">
        <v>0</v>
      </c>
      <c r="AH104" s="50">
        <v>0.05508134206964387</v>
      </c>
      <c r="AI104" s="49">
        <v>0</v>
      </c>
      <c r="AJ104" s="50">
        <v>0.06690068897703626</v>
      </c>
      <c r="AK104" s="51">
        <v>0</v>
      </c>
      <c r="AM104" s="14" t="s">
        <v>143</v>
      </c>
      <c r="AN104" s="47">
        <v>19.46814186</v>
      </c>
      <c r="AO104" s="48">
        <v>0</v>
      </c>
      <c r="AP104" s="49">
        <v>0</v>
      </c>
      <c r="AQ104" s="50">
        <v>0.020382005741745052</v>
      </c>
      <c r="AR104" s="49">
        <v>0</v>
      </c>
      <c r="AS104" s="50">
        <v>0.0208528524628754</v>
      </c>
      <c r="AT104" s="51">
        <v>0</v>
      </c>
    </row>
    <row r="105" spans="1:46" ht="15.75" customHeight="1">
      <c r="A105" s="201"/>
      <c r="C105" s="14" t="s">
        <v>21</v>
      </c>
      <c r="D105" s="47">
        <v>0</v>
      </c>
      <c r="E105" s="48">
        <v>0</v>
      </c>
      <c r="F105" s="49">
        <v>0</v>
      </c>
      <c r="G105" s="50">
        <v>0</v>
      </c>
      <c r="H105" s="49">
        <v>0</v>
      </c>
      <c r="I105" s="50">
        <v>0</v>
      </c>
      <c r="J105" s="51">
        <v>0</v>
      </c>
      <c r="L105" s="14" t="s">
        <v>21</v>
      </c>
      <c r="M105" s="47">
        <v>1557.3819764500001</v>
      </c>
      <c r="N105" s="48">
        <v>3</v>
      </c>
      <c r="O105" s="49">
        <v>3</v>
      </c>
      <c r="P105" s="50">
        <v>10.396315236564472</v>
      </c>
      <c r="Q105" s="49">
        <v>28.85637778132023</v>
      </c>
      <c r="R105" s="50">
        <v>7.20114395814485</v>
      </c>
      <c r="S105" s="51">
        <v>41.66004759017283</v>
      </c>
      <c r="U105" s="14" t="s">
        <v>21</v>
      </c>
      <c r="V105" s="47">
        <v>3547.1013656799996</v>
      </c>
      <c r="W105" s="48">
        <v>3</v>
      </c>
      <c r="X105" s="49">
        <v>3</v>
      </c>
      <c r="Y105" s="50">
        <v>9.765324682016738</v>
      </c>
      <c r="Z105" s="49">
        <v>30.720944747742266</v>
      </c>
      <c r="AA105" s="50">
        <v>12.41635114509432</v>
      </c>
      <c r="AB105" s="51">
        <v>24.16168780137388</v>
      </c>
      <c r="AD105" s="14" t="s">
        <v>21</v>
      </c>
      <c r="AE105" s="47">
        <v>2078.98337962</v>
      </c>
      <c r="AF105" s="48">
        <v>2</v>
      </c>
      <c r="AG105" s="49">
        <v>2</v>
      </c>
      <c r="AH105" s="50">
        <v>2.703930237801869</v>
      </c>
      <c r="AI105" s="49">
        <v>73.96640534727251</v>
      </c>
      <c r="AJ105" s="50">
        <v>3.284139221336807</v>
      </c>
      <c r="AK105" s="51">
        <v>60.89875809789517</v>
      </c>
      <c r="AM105" s="14" t="s">
        <v>21</v>
      </c>
      <c r="AN105" s="47">
        <v>1901.94028497</v>
      </c>
      <c r="AO105" s="48">
        <v>2</v>
      </c>
      <c r="AP105" s="49">
        <v>2</v>
      </c>
      <c r="AQ105" s="50">
        <v>1.3793530510880823</v>
      </c>
      <c r="AR105" s="49">
        <v>144.99551064336498</v>
      </c>
      <c r="AS105" s="50">
        <v>1.4112176217105787</v>
      </c>
      <c r="AT105" s="51">
        <v>141.72158632598</v>
      </c>
    </row>
    <row r="106" spans="1:46" ht="15.75" customHeight="1">
      <c r="A106" s="201"/>
      <c r="C106" s="14" t="s">
        <v>22</v>
      </c>
      <c r="D106" s="47">
        <v>0</v>
      </c>
      <c r="E106" s="48">
        <v>0</v>
      </c>
      <c r="F106" s="49">
        <v>0</v>
      </c>
      <c r="G106" s="50">
        <v>0</v>
      </c>
      <c r="H106" s="49">
        <v>0</v>
      </c>
      <c r="I106" s="50">
        <v>0</v>
      </c>
      <c r="J106" s="51">
        <v>0</v>
      </c>
      <c r="L106" s="14" t="s">
        <v>22</v>
      </c>
      <c r="M106" s="47">
        <v>2382.80057223</v>
      </c>
      <c r="N106" s="48">
        <v>9</v>
      </c>
      <c r="O106" s="49">
        <v>8</v>
      </c>
      <c r="P106" s="50">
        <v>15.112084001733503</v>
      </c>
      <c r="Q106" s="49">
        <v>52.93776820643878</v>
      </c>
      <c r="R106" s="50">
        <v>10.467582977988107</v>
      </c>
      <c r="S106" s="51">
        <v>76.42643021624862</v>
      </c>
      <c r="U106" s="14" t="s">
        <v>22</v>
      </c>
      <c r="V106" s="47">
        <v>10677.44439529</v>
      </c>
      <c r="W106" s="48">
        <v>26</v>
      </c>
      <c r="X106" s="49">
        <v>25</v>
      </c>
      <c r="Y106" s="50">
        <v>17.24222073144289</v>
      </c>
      <c r="Z106" s="49">
        <v>144.99292399389154</v>
      </c>
      <c r="AA106" s="50">
        <v>21.923026022582484</v>
      </c>
      <c r="AB106" s="51">
        <v>114.03535248394991</v>
      </c>
      <c r="AD106" s="14" t="s">
        <v>22</v>
      </c>
      <c r="AE106" s="47">
        <v>10687.826168560001</v>
      </c>
      <c r="AF106" s="48">
        <v>4</v>
      </c>
      <c r="AG106" s="49">
        <v>4</v>
      </c>
      <c r="AH106" s="50">
        <v>9.571534058741848</v>
      </c>
      <c r="AI106" s="49">
        <v>41.79058419947564</v>
      </c>
      <c r="AJ106" s="50">
        <v>11.625392538318339</v>
      </c>
      <c r="AK106" s="51">
        <v>34.40744032354727</v>
      </c>
      <c r="AM106" s="14" t="s">
        <v>22</v>
      </c>
      <c r="AN106" s="47">
        <v>9800.92366746</v>
      </c>
      <c r="AO106" s="48">
        <v>8</v>
      </c>
      <c r="AP106" s="49">
        <v>8</v>
      </c>
      <c r="AQ106" s="50">
        <v>6.004314420299465</v>
      </c>
      <c r="AR106" s="49">
        <v>133.23752621870526</v>
      </c>
      <c r="AS106" s="50">
        <v>6.143020678812746</v>
      </c>
      <c r="AT106" s="51">
        <v>130.22909116343965</v>
      </c>
    </row>
    <row r="107" spans="1:46" ht="15.75" customHeight="1">
      <c r="A107" s="201"/>
      <c r="C107" s="14" t="s">
        <v>23</v>
      </c>
      <c r="D107" s="47">
        <v>0</v>
      </c>
      <c r="E107" s="48">
        <v>0</v>
      </c>
      <c r="F107" s="49">
        <v>0</v>
      </c>
      <c r="G107" s="50">
        <v>0</v>
      </c>
      <c r="H107" s="49">
        <v>0</v>
      </c>
      <c r="I107" s="50">
        <v>0</v>
      </c>
      <c r="J107" s="51">
        <v>0</v>
      </c>
      <c r="L107" s="14" t="s">
        <v>23</v>
      </c>
      <c r="M107" s="47">
        <v>2046.37941863</v>
      </c>
      <c r="N107" s="48">
        <v>15</v>
      </c>
      <c r="O107" s="49">
        <v>14</v>
      </c>
      <c r="P107" s="50">
        <v>14.071822290546626</v>
      </c>
      <c r="Q107" s="49">
        <v>99.48960206387146</v>
      </c>
      <c r="R107" s="50">
        <v>9.747032074524132</v>
      </c>
      <c r="S107" s="51">
        <v>143.63346599209285</v>
      </c>
      <c r="U107" s="14" t="s">
        <v>23</v>
      </c>
      <c r="V107" s="47">
        <v>13126.306021199998</v>
      </c>
      <c r="W107" s="48">
        <v>31</v>
      </c>
      <c r="X107" s="49">
        <v>31</v>
      </c>
      <c r="Y107" s="50">
        <v>17.491007733622123</v>
      </c>
      <c r="Z107" s="49">
        <v>177.23392769651682</v>
      </c>
      <c r="AA107" s="50">
        <v>22.239352092629215</v>
      </c>
      <c r="AB107" s="51">
        <v>139.39255006567535</v>
      </c>
      <c r="AD107" s="14" t="s">
        <v>23</v>
      </c>
      <c r="AE107" s="47">
        <v>12670.28421464</v>
      </c>
      <c r="AF107" s="48">
        <v>22</v>
      </c>
      <c r="AG107" s="49">
        <v>22</v>
      </c>
      <c r="AH107" s="50">
        <v>10.16325078176327</v>
      </c>
      <c r="AI107" s="49">
        <v>216.46617280640513</v>
      </c>
      <c r="AJ107" s="50">
        <v>12.344079755476466</v>
      </c>
      <c r="AK107" s="51">
        <v>178.22308698418504</v>
      </c>
      <c r="AM107" s="14" t="s">
        <v>23</v>
      </c>
      <c r="AN107" s="47">
        <v>12803.6765829</v>
      </c>
      <c r="AO107" s="48">
        <v>13</v>
      </c>
      <c r="AP107" s="49">
        <v>13</v>
      </c>
      <c r="AQ107" s="50">
        <v>8.25790930208028</v>
      </c>
      <c r="AR107" s="49">
        <v>157.42483387078522</v>
      </c>
      <c r="AS107" s="50">
        <v>8.44867607781093</v>
      </c>
      <c r="AT107" s="51">
        <v>153.8702618051884</v>
      </c>
    </row>
    <row r="108" spans="1:46" ht="15.75" customHeight="1">
      <c r="A108" s="201"/>
      <c r="C108" s="14" t="s">
        <v>24</v>
      </c>
      <c r="D108" s="47">
        <v>0</v>
      </c>
      <c r="E108" s="48">
        <v>0</v>
      </c>
      <c r="F108" s="49">
        <v>0</v>
      </c>
      <c r="G108" s="50">
        <v>0</v>
      </c>
      <c r="H108" s="49">
        <v>0</v>
      </c>
      <c r="I108" s="50">
        <v>0</v>
      </c>
      <c r="J108" s="51">
        <v>0</v>
      </c>
      <c r="L108" s="14" t="s">
        <v>24</v>
      </c>
      <c r="M108" s="47">
        <v>1621.26496112</v>
      </c>
      <c r="N108" s="48">
        <v>8</v>
      </c>
      <c r="O108" s="49">
        <v>8</v>
      </c>
      <c r="P108" s="50">
        <v>13.730627753699181</v>
      </c>
      <c r="Q108" s="49">
        <v>58.26390565314621</v>
      </c>
      <c r="R108" s="50">
        <v>9.510699208343851</v>
      </c>
      <c r="S108" s="51">
        <v>84.11579238024375</v>
      </c>
      <c r="U108" s="14" t="s">
        <v>24</v>
      </c>
      <c r="V108" s="47">
        <v>10994.43953096</v>
      </c>
      <c r="W108" s="48">
        <v>36</v>
      </c>
      <c r="X108" s="49">
        <v>35</v>
      </c>
      <c r="Y108" s="50">
        <v>17.244358261027454</v>
      </c>
      <c r="Z108" s="49">
        <v>202.9649318937</v>
      </c>
      <c r="AA108" s="50">
        <v>21.925743834715636</v>
      </c>
      <c r="AB108" s="51">
        <v>159.62970407682832</v>
      </c>
      <c r="AD108" s="14" t="s">
        <v>24</v>
      </c>
      <c r="AE108" s="47">
        <v>10657.103418140001</v>
      </c>
      <c r="AF108" s="48">
        <v>19</v>
      </c>
      <c r="AG108" s="49">
        <v>18</v>
      </c>
      <c r="AH108" s="50">
        <v>10.683204836682403</v>
      </c>
      <c r="AI108" s="49">
        <v>168.48876601330596</v>
      </c>
      <c r="AJ108" s="50">
        <v>12.975605480948293</v>
      </c>
      <c r="AK108" s="51">
        <v>138.72185021676933</v>
      </c>
      <c r="AM108" s="14" t="s">
        <v>24</v>
      </c>
      <c r="AN108" s="47">
        <v>10557.65617837</v>
      </c>
      <c r="AO108" s="48">
        <v>13</v>
      </c>
      <c r="AP108" s="49">
        <v>13</v>
      </c>
      <c r="AQ108" s="50">
        <v>9.391937997182296</v>
      </c>
      <c r="AR108" s="49">
        <v>138.41658669275893</v>
      </c>
      <c r="AS108" s="50">
        <v>9.608902081437048</v>
      </c>
      <c r="AT108" s="51">
        <v>135.29121110635566</v>
      </c>
    </row>
    <row r="109" spans="1:46" ht="15.75" customHeight="1">
      <c r="A109" s="201"/>
      <c r="C109" s="14" t="s">
        <v>25</v>
      </c>
      <c r="D109" s="47">
        <v>0</v>
      </c>
      <c r="E109" s="48">
        <v>0</v>
      </c>
      <c r="F109" s="49">
        <v>0</v>
      </c>
      <c r="G109" s="50">
        <v>0</v>
      </c>
      <c r="H109" s="49">
        <v>0</v>
      </c>
      <c r="I109" s="50">
        <v>0</v>
      </c>
      <c r="J109" s="51">
        <v>0</v>
      </c>
      <c r="L109" s="14" t="s">
        <v>25</v>
      </c>
      <c r="M109" s="47">
        <v>1240.49073808</v>
      </c>
      <c r="N109" s="48">
        <v>19</v>
      </c>
      <c r="O109" s="49">
        <v>19</v>
      </c>
      <c r="P109" s="50">
        <v>14.003618578333027</v>
      </c>
      <c r="Q109" s="49">
        <v>135.6792167232945</v>
      </c>
      <c r="R109" s="50">
        <v>9.69978987967392</v>
      </c>
      <c r="S109" s="51">
        <v>195.8805318021871</v>
      </c>
      <c r="U109" s="14" t="s">
        <v>25</v>
      </c>
      <c r="V109" s="47">
        <v>7874.29281449</v>
      </c>
      <c r="W109" s="48">
        <v>28</v>
      </c>
      <c r="X109" s="49">
        <v>27</v>
      </c>
      <c r="Y109" s="50">
        <v>18.998081408557017</v>
      </c>
      <c r="Z109" s="49">
        <v>142.119614182929</v>
      </c>
      <c r="AA109" s="50">
        <v>24.155556270046784</v>
      </c>
      <c r="AB109" s="51">
        <v>111.77552567266011</v>
      </c>
      <c r="AD109" s="14" t="s">
        <v>25</v>
      </c>
      <c r="AE109" s="47">
        <v>8063.24998142</v>
      </c>
      <c r="AF109" s="48">
        <v>23</v>
      </c>
      <c r="AG109" s="49">
        <v>22</v>
      </c>
      <c r="AH109" s="50">
        <v>12.831519066100494</v>
      </c>
      <c r="AI109" s="49">
        <v>171.4528099648128</v>
      </c>
      <c r="AJ109" s="50">
        <v>15.584904686213106</v>
      </c>
      <c r="AK109" s="51">
        <v>141.1622364265204</v>
      </c>
      <c r="AM109" s="14" t="s">
        <v>25</v>
      </c>
      <c r="AN109" s="47">
        <v>7963.66820873</v>
      </c>
      <c r="AO109" s="48">
        <v>12</v>
      </c>
      <c r="AP109" s="49">
        <v>12</v>
      </c>
      <c r="AQ109" s="50">
        <v>11.574160582194708</v>
      </c>
      <c r="AR109" s="49">
        <v>103.67922507019982</v>
      </c>
      <c r="AS109" s="50">
        <v>11.841536405212992</v>
      </c>
      <c r="AT109" s="51">
        <v>101.33820130567895</v>
      </c>
    </row>
    <row r="110" spans="1:46" ht="15.75" customHeight="1">
      <c r="A110" s="201"/>
      <c r="C110" s="14" t="s">
        <v>26</v>
      </c>
      <c r="D110" s="47">
        <v>0</v>
      </c>
      <c r="E110" s="48">
        <v>0</v>
      </c>
      <c r="F110" s="49">
        <v>0</v>
      </c>
      <c r="G110" s="50">
        <v>0</v>
      </c>
      <c r="H110" s="49">
        <v>0</v>
      </c>
      <c r="I110" s="50">
        <v>0</v>
      </c>
      <c r="J110" s="51">
        <v>0</v>
      </c>
      <c r="L110" s="14" t="s">
        <v>26</v>
      </c>
      <c r="M110" s="47">
        <v>985.9662077399998</v>
      </c>
      <c r="N110" s="48">
        <v>7</v>
      </c>
      <c r="O110" s="49">
        <v>7</v>
      </c>
      <c r="P110" s="50">
        <v>15.683483916315199</v>
      </c>
      <c r="Q110" s="49">
        <v>44.63294021501209</v>
      </c>
      <c r="R110" s="50">
        <v>10.863370615140806</v>
      </c>
      <c r="S110" s="51">
        <v>64.43672270781005</v>
      </c>
      <c r="U110" s="14" t="s">
        <v>26</v>
      </c>
      <c r="V110" s="47">
        <v>5115.2131899000005</v>
      </c>
      <c r="W110" s="48">
        <v>31</v>
      </c>
      <c r="X110" s="49">
        <v>30</v>
      </c>
      <c r="Y110" s="50">
        <v>21.49274038907555</v>
      </c>
      <c r="Z110" s="49">
        <v>139.58201447056314</v>
      </c>
      <c r="AA110" s="50">
        <v>27.32744895134412</v>
      </c>
      <c r="AB110" s="51">
        <v>109.77973119047553</v>
      </c>
      <c r="AD110" s="14" t="s">
        <v>26</v>
      </c>
      <c r="AE110" s="47">
        <v>5368.063577269999</v>
      </c>
      <c r="AF110" s="48">
        <v>18</v>
      </c>
      <c r="AG110" s="49">
        <v>18</v>
      </c>
      <c r="AH110" s="50">
        <v>15.343080221087133</v>
      </c>
      <c r="AI110" s="49">
        <v>117.31673002179357</v>
      </c>
      <c r="AJ110" s="50">
        <v>18.635396293046487</v>
      </c>
      <c r="AK110" s="51">
        <v>96.59037949580082</v>
      </c>
      <c r="AM110" s="14" t="s">
        <v>26</v>
      </c>
      <c r="AN110" s="47">
        <v>6020.37191618</v>
      </c>
      <c r="AO110" s="48">
        <v>11</v>
      </c>
      <c r="AP110" s="49">
        <v>10</v>
      </c>
      <c r="AQ110" s="50">
        <v>15.299799981652821</v>
      </c>
      <c r="AR110" s="49">
        <v>65.36033158598006</v>
      </c>
      <c r="AS110" s="50">
        <v>15.653242167205585</v>
      </c>
      <c r="AT110" s="51">
        <v>63.88452879717505</v>
      </c>
    </row>
    <row r="111" spans="1:46" ht="15.75" customHeight="1">
      <c r="A111" s="201"/>
      <c r="C111" s="14" t="s">
        <v>27</v>
      </c>
      <c r="D111" s="47">
        <v>0</v>
      </c>
      <c r="E111" s="48">
        <v>0</v>
      </c>
      <c r="F111" s="49">
        <v>0</v>
      </c>
      <c r="G111" s="50">
        <v>0</v>
      </c>
      <c r="H111" s="49">
        <v>0</v>
      </c>
      <c r="I111" s="50">
        <v>0</v>
      </c>
      <c r="J111" s="51">
        <v>0</v>
      </c>
      <c r="L111" s="14" t="s">
        <v>27</v>
      </c>
      <c r="M111" s="47">
        <v>884.41231838</v>
      </c>
      <c r="N111" s="48">
        <v>12</v>
      </c>
      <c r="O111" s="49">
        <v>12</v>
      </c>
      <c r="P111" s="50">
        <v>19.123973358117993</v>
      </c>
      <c r="Q111" s="49">
        <v>62.748466415877346</v>
      </c>
      <c r="R111" s="50">
        <v>13.24647070331075</v>
      </c>
      <c r="S111" s="51">
        <v>90.59016751534267</v>
      </c>
      <c r="U111" s="14" t="s">
        <v>27</v>
      </c>
      <c r="V111" s="47">
        <v>3218.73785487</v>
      </c>
      <c r="W111" s="48">
        <v>16</v>
      </c>
      <c r="X111" s="49">
        <v>16</v>
      </c>
      <c r="Y111" s="50">
        <v>23.103303511111076</v>
      </c>
      <c r="Z111" s="49">
        <v>69.2541652855191</v>
      </c>
      <c r="AA111" s="50">
        <v>29.375237213966702</v>
      </c>
      <c r="AB111" s="51">
        <v>54.46764526004463</v>
      </c>
      <c r="AD111" s="14" t="s">
        <v>27</v>
      </c>
      <c r="AE111" s="47">
        <v>3645.46415758</v>
      </c>
      <c r="AF111" s="48">
        <v>14</v>
      </c>
      <c r="AG111" s="49">
        <v>14</v>
      </c>
      <c r="AH111" s="50">
        <v>18.276955948165316</v>
      </c>
      <c r="AI111" s="49">
        <v>76.59918883486368</v>
      </c>
      <c r="AJ111" s="50">
        <v>22.19882267554753</v>
      </c>
      <c r="AK111" s="51">
        <v>63.066407640713734</v>
      </c>
      <c r="AM111" s="14" t="s">
        <v>27</v>
      </c>
      <c r="AN111" s="47">
        <v>3844.3369987799997</v>
      </c>
      <c r="AO111" s="48">
        <v>11</v>
      </c>
      <c r="AP111" s="49">
        <v>11</v>
      </c>
      <c r="AQ111" s="50">
        <v>16.745605413840664</v>
      </c>
      <c r="AR111" s="49">
        <v>65.68887614483154</v>
      </c>
      <c r="AS111" s="50">
        <v>17.132447293013563</v>
      </c>
      <c r="AT111" s="51">
        <v>64.20565498827297</v>
      </c>
    </row>
    <row r="112" spans="1:46" ht="15.75" customHeight="1">
      <c r="A112" s="201"/>
      <c r="C112" s="14" t="s">
        <v>28</v>
      </c>
      <c r="D112" s="47">
        <v>0</v>
      </c>
      <c r="E112" s="48">
        <v>0</v>
      </c>
      <c r="F112" s="49">
        <v>0</v>
      </c>
      <c r="G112" s="50">
        <v>0</v>
      </c>
      <c r="H112" s="49">
        <v>0</v>
      </c>
      <c r="I112" s="50">
        <v>0</v>
      </c>
      <c r="J112" s="51">
        <v>0</v>
      </c>
      <c r="L112" s="14" t="s">
        <v>28</v>
      </c>
      <c r="M112" s="47">
        <v>493.46440928</v>
      </c>
      <c r="N112" s="48">
        <v>10</v>
      </c>
      <c r="O112" s="49">
        <v>10</v>
      </c>
      <c r="P112" s="50">
        <v>14.153346925778154</v>
      </c>
      <c r="Q112" s="49">
        <v>70.65466601250714</v>
      </c>
      <c r="R112" s="50">
        <v>9.803501181229624</v>
      </c>
      <c r="S112" s="51">
        <v>102.00437389803761</v>
      </c>
      <c r="U112" s="14" t="s">
        <v>28</v>
      </c>
      <c r="V112" s="47">
        <v>1701.18429986</v>
      </c>
      <c r="W112" s="48">
        <v>17</v>
      </c>
      <c r="X112" s="49">
        <v>17</v>
      </c>
      <c r="Y112" s="50">
        <v>18.814300808843193</v>
      </c>
      <c r="Z112" s="49">
        <v>90.35679918548753</v>
      </c>
      <c r="AA112" s="50">
        <v>23.921884115355905</v>
      </c>
      <c r="AB112" s="51">
        <v>71.06463653959172</v>
      </c>
      <c r="AD112" s="14" t="s">
        <v>28</v>
      </c>
      <c r="AE112" s="47">
        <v>1594.5540894299997</v>
      </c>
      <c r="AF112" s="48">
        <v>12</v>
      </c>
      <c r="AG112" s="49">
        <v>12</v>
      </c>
      <c r="AH112" s="50">
        <v>12.584399848256945</v>
      </c>
      <c r="AI112" s="49">
        <v>95.35615638962798</v>
      </c>
      <c r="AJ112" s="50">
        <v>15.284758660135955</v>
      </c>
      <c r="AK112" s="51">
        <v>78.50958112473896</v>
      </c>
      <c r="AM112" s="14" t="s">
        <v>28</v>
      </c>
      <c r="AN112" s="47">
        <v>1404.93903094</v>
      </c>
      <c r="AO112" s="48">
        <v>11</v>
      </c>
      <c r="AP112" s="49">
        <v>11</v>
      </c>
      <c r="AQ112" s="50">
        <v>9.52017824743339</v>
      </c>
      <c r="AR112" s="49">
        <v>115.54405510175783</v>
      </c>
      <c r="AS112" s="50">
        <v>9.740104822333702</v>
      </c>
      <c r="AT112" s="51">
        <v>112.93512955607423</v>
      </c>
    </row>
    <row r="113" spans="1:46" ht="15.75" customHeight="1">
      <c r="A113" s="201"/>
      <c r="C113" s="14" t="s">
        <v>144</v>
      </c>
      <c r="D113" s="47">
        <v>0</v>
      </c>
      <c r="E113" s="48">
        <v>0</v>
      </c>
      <c r="F113" s="49">
        <v>0</v>
      </c>
      <c r="G113" s="50">
        <v>0</v>
      </c>
      <c r="H113" s="49">
        <v>0</v>
      </c>
      <c r="I113" s="50">
        <v>0</v>
      </c>
      <c r="J113" s="51">
        <v>0</v>
      </c>
      <c r="L113" s="14" t="s">
        <v>144</v>
      </c>
      <c r="M113" s="47">
        <v>0</v>
      </c>
      <c r="N113" s="48">
        <v>0</v>
      </c>
      <c r="O113" s="49">
        <v>0</v>
      </c>
      <c r="P113" s="50">
        <v>0</v>
      </c>
      <c r="Q113" s="49">
        <v>0</v>
      </c>
      <c r="R113" s="50">
        <v>0</v>
      </c>
      <c r="S113" s="51">
        <v>0</v>
      </c>
      <c r="U113" s="14" t="s">
        <v>144</v>
      </c>
      <c r="V113" s="47">
        <v>0</v>
      </c>
      <c r="W113" s="48">
        <v>0</v>
      </c>
      <c r="X113" s="49">
        <v>0</v>
      </c>
      <c r="Y113" s="50">
        <v>0</v>
      </c>
      <c r="Z113" s="49">
        <v>0</v>
      </c>
      <c r="AA113" s="50">
        <v>0</v>
      </c>
      <c r="AB113" s="51">
        <v>0</v>
      </c>
      <c r="AD113" s="14" t="s">
        <v>144</v>
      </c>
      <c r="AE113" s="47">
        <v>0</v>
      </c>
      <c r="AF113" s="48">
        <v>0</v>
      </c>
      <c r="AG113" s="49">
        <v>0</v>
      </c>
      <c r="AH113" s="50">
        <v>0</v>
      </c>
      <c r="AI113" s="49">
        <v>0</v>
      </c>
      <c r="AJ113" s="50">
        <v>0</v>
      </c>
      <c r="AK113" s="51">
        <v>0</v>
      </c>
      <c r="AM113" s="14" t="s">
        <v>144</v>
      </c>
      <c r="AN113" s="47">
        <v>0</v>
      </c>
      <c r="AO113" s="48">
        <v>0</v>
      </c>
      <c r="AP113" s="49">
        <v>0</v>
      </c>
      <c r="AQ113" s="50">
        <v>0</v>
      </c>
      <c r="AR113" s="49">
        <v>0</v>
      </c>
      <c r="AS113" s="50">
        <v>0</v>
      </c>
      <c r="AT113" s="51">
        <v>0</v>
      </c>
    </row>
    <row r="114" spans="1:46" ht="15.75" customHeight="1">
      <c r="A114" s="201"/>
      <c r="C114" s="14"/>
      <c r="D114" s="52"/>
      <c r="E114" s="53"/>
      <c r="F114" s="54"/>
      <c r="G114" s="55"/>
      <c r="H114" s="54"/>
      <c r="I114" s="55"/>
      <c r="J114" s="56"/>
      <c r="L114" s="14"/>
      <c r="M114" s="52"/>
      <c r="N114" s="53"/>
      <c r="O114" s="54"/>
      <c r="P114" s="55"/>
      <c r="Q114" s="54"/>
      <c r="R114" s="55"/>
      <c r="S114" s="56"/>
      <c r="U114" s="14"/>
      <c r="V114" s="52"/>
      <c r="W114" s="53"/>
      <c r="X114" s="54"/>
      <c r="Y114" s="55"/>
      <c r="Z114" s="54"/>
      <c r="AA114" s="55"/>
      <c r="AB114" s="56"/>
      <c r="AD114" s="14"/>
      <c r="AE114" s="52"/>
      <c r="AF114" s="53"/>
      <c r="AG114" s="54"/>
      <c r="AH114" s="55"/>
      <c r="AI114" s="54"/>
      <c r="AJ114" s="55"/>
      <c r="AK114" s="56"/>
      <c r="AM114" s="14"/>
      <c r="AN114" s="52"/>
      <c r="AO114" s="53"/>
      <c r="AP114" s="54"/>
      <c r="AQ114" s="55"/>
      <c r="AR114" s="54"/>
      <c r="AS114" s="55"/>
      <c r="AT114" s="56"/>
    </row>
    <row r="115" spans="1:46" ht="15.75" customHeight="1">
      <c r="A115" s="201"/>
      <c r="C115" s="14" t="s">
        <v>30</v>
      </c>
      <c r="D115" s="47">
        <v>0</v>
      </c>
      <c r="E115" s="48">
        <v>0</v>
      </c>
      <c r="F115" s="49">
        <v>0</v>
      </c>
      <c r="G115" s="50">
        <v>0</v>
      </c>
      <c r="H115" s="49">
        <v>0</v>
      </c>
      <c r="I115" s="50">
        <v>0</v>
      </c>
      <c r="J115" s="51">
        <v>0</v>
      </c>
      <c r="L115" s="14" t="s">
        <v>30</v>
      </c>
      <c r="M115" s="47">
        <v>11300.701825909999</v>
      </c>
      <c r="N115" s="48">
        <v>83</v>
      </c>
      <c r="O115" s="49">
        <v>81</v>
      </c>
      <c r="P115" s="50">
        <v>116.93996662978302</v>
      </c>
      <c r="Q115" s="49">
        <v>69.2663101712998</v>
      </c>
      <c r="R115" s="50">
        <v>80.99999999999999</v>
      </c>
      <c r="S115" s="51">
        <v>100.00000000000001</v>
      </c>
      <c r="U115" s="14" t="s">
        <v>30</v>
      </c>
      <c r="V115" s="47">
        <v>56357.880312049994</v>
      </c>
      <c r="W115" s="48">
        <v>188</v>
      </c>
      <c r="X115" s="49">
        <v>184</v>
      </c>
      <c r="Y115" s="50">
        <v>144.71399209750928</v>
      </c>
      <c r="Z115" s="49">
        <v>127.14734583233634</v>
      </c>
      <c r="AA115" s="50">
        <v>183.99999999999994</v>
      </c>
      <c r="AB115" s="51">
        <v>100.00000000000003</v>
      </c>
      <c r="AD115" s="14" t="s">
        <v>30</v>
      </c>
      <c r="AE115" s="47">
        <v>54788.42473894999</v>
      </c>
      <c r="AF115" s="48">
        <v>114</v>
      </c>
      <c r="AG115" s="49">
        <v>112</v>
      </c>
      <c r="AH115" s="50">
        <v>92.21295634066891</v>
      </c>
      <c r="AI115" s="49">
        <v>121.45798643113707</v>
      </c>
      <c r="AJ115" s="50">
        <v>112.00000000000001</v>
      </c>
      <c r="AK115" s="51">
        <v>99.99999999999999</v>
      </c>
      <c r="AM115" s="14" t="s">
        <v>30</v>
      </c>
      <c r="AN115" s="47">
        <v>54316.98101019</v>
      </c>
      <c r="AO115" s="48">
        <v>81</v>
      </c>
      <c r="AP115" s="49">
        <v>80</v>
      </c>
      <c r="AQ115" s="50">
        <v>78.19364100151344</v>
      </c>
      <c r="AR115" s="49">
        <v>102.31010984442021</v>
      </c>
      <c r="AS115" s="50">
        <v>80.00000000000003</v>
      </c>
      <c r="AT115" s="51">
        <v>99.99999999999997</v>
      </c>
    </row>
    <row r="116" spans="1:46" ht="16.5" customHeight="1" thickBot="1">
      <c r="A116" s="202"/>
      <c r="C116" s="38"/>
      <c r="D116" s="65"/>
      <c r="E116" s="66"/>
      <c r="F116" s="64"/>
      <c r="G116" s="67"/>
      <c r="H116" s="64"/>
      <c r="I116" s="67"/>
      <c r="J116" s="68"/>
      <c r="L116" s="38"/>
      <c r="M116" s="65"/>
      <c r="N116" s="66"/>
      <c r="O116" s="64"/>
      <c r="P116" s="67"/>
      <c r="Q116" s="64"/>
      <c r="R116" s="67"/>
      <c r="S116" s="68"/>
      <c r="U116" s="38"/>
      <c r="V116" s="65"/>
      <c r="W116" s="66"/>
      <c r="X116" s="64"/>
      <c r="Y116" s="67"/>
      <c r="Z116" s="64"/>
      <c r="AA116" s="67"/>
      <c r="AB116" s="68"/>
      <c r="AD116" s="38"/>
      <c r="AE116" s="65"/>
      <c r="AF116" s="66"/>
      <c r="AG116" s="64"/>
      <c r="AH116" s="67"/>
      <c r="AI116" s="64"/>
      <c r="AJ116" s="67"/>
      <c r="AK116" s="68"/>
      <c r="AM116" s="38"/>
      <c r="AN116" s="65"/>
      <c r="AO116" s="66"/>
      <c r="AP116" s="64"/>
      <c r="AQ116" s="67"/>
      <c r="AR116" s="64"/>
      <c r="AS116" s="67"/>
      <c r="AT116" s="68"/>
    </row>
    <row r="117" spans="3:46" ht="17.25" thickBot="1" thickTop="1">
      <c r="C117" s="63"/>
      <c r="D117" s="47"/>
      <c r="E117" s="48"/>
      <c r="F117" s="49"/>
      <c r="G117" s="50"/>
      <c r="H117" s="49"/>
      <c r="I117" s="50"/>
      <c r="J117" s="64"/>
      <c r="L117" s="63"/>
      <c r="M117" s="47"/>
      <c r="N117" s="48"/>
      <c r="O117" s="49"/>
      <c r="P117" s="50"/>
      <c r="Q117" s="49"/>
      <c r="R117" s="50"/>
      <c r="S117" s="64"/>
      <c r="U117" s="63"/>
      <c r="V117" s="47"/>
      <c r="W117" s="48"/>
      <c r="X117" s="49"/>
      <c r="Y117" s="50"/>
      <c r="Z117" s="49"/>
      <c r="AA117" s="50"/>
      <c r="AB117" s="64"/>
      <c r="AD117" s="63"/>
      <c r="AE117" s="47"/>
      <c r="AF117" s="48"/>
      <c r="AG117" s="49"/>
      <c r="AH117" s="50"/>
      <c r="AI117" s="49"/>
      <c r="AJ117" s="50"/>
      <c r="AK117" s="64"/>
      <c r="AM117" s="63"/>
      <c r="AN117" s="47"/>
      <c r="AO117" s="48"/>
      <c r="AP117" s="49"/>
      <c r="AQ117" s="50"/>
      <c r="AR117" s="49"/>
      <c r="AS117" s="50"/>
      <c r="AT117" s="64"/>
    </row>
    <row r="118" spans="1:46" s="90" customFormat="1" ht="16.5" customHeight="1" thickTop="1">
      <c r="A118" s="203" t="s">
        <v>170</v>
      </c>
      <c r="C118" s="192" t="s">
        <v>131</v>
      </c>
      <c r="D118" s="193"/>
      <c r="E118" s="193"/>
      <c r="F118" s="193"/>
      <c r="G118" s="193"/>
      <c r="H118" s="193"/>
      <c r="I118" s="193"/>
      <c r="J118" s="194"/>
      <c r="L118" s="192" t="s">
        <v>132</v>
      </c>
      <c r="M118" s="193"/>
      <c r="N118" s="193"/>
      <c r="O118" s="193"/>
      <c r="P118" s="193"/>
      <c r="Q118" s="193"/>
      <c r="R118" s="193"/>
      <c r="S118" s="194"/>
      <c r="U118" s="192" t="s">
        <v>133</v>
      </c>
      <c r="V118" s="193"/>
      <c r="W118" s="193"/>
      <c r="X118" s="193"/>
      <c r="Y118" s="193"/>
      <c r="Z118" s="193"/>
      <c r="AA118" s="193"/>
      <c r="AB118" s="194"/>
      <c r="AD118" s="192" t="s">
        <v>134</v>
      </c>
      <c r="AE118" s="193"/>
      <c r="AF118" s="193"/>
      <c r="AG118" s="193"/>
      <c r="AH118" s="193"/>
      <c r="AI118" s="193"/>
      <c r="AJ118" s="193"/>
      <c r="AK118" s="194"/>
      <c r="AM118" s="192" t="s">
        <v>135</v>
      </c>
      <c r="AN118" s="193"/>
      <c r="AO118" s="193"/>
      <c r="AP118" s="193"/>
      <c r="AQ118" s="193"/>
      <c r="AR118" s="193"/>
      <c r="AS118" s="193"/>
      <c r="AT118" s="194"/>
    </row>
    <row r="119" spans="1:46" ht="15.75" customHeight="1">
      <c r="A119" s="201"/>
      <c r="C119" s="195" t="str">
        <f>"Comparison of actual Claim Inceptions with those expected using "&amp;Comparison_Basis</f>
        <v>Comparison of actual Claim Inceptions with those expected using IPM 1991-98</v>
      </c>
      <c r="D119" s="196"/>
      <c r="E119" s="196"/>
      <c r="F119" s="196"/>
      <c r="G119" s="196"/>
      <c r="H119" s="196"/>
      <c r="I119" s="196"/>
      <c r="J119" s="197"/>
      <c r="L119" s="195" t="str">
        <f>"Comparison of actual Claim Inceptions with those expected using "&amp;Comparison_Basis</f>
        <v>Comparison of actual Claim Inceptions with those expected using IPM 1991-98</v>
      </c>
      <c r="M119" s="196"/>
      <c r="N119" s="196"/>
      <c r="O119" s="196"/>
      <c r="P119" s="196"/>
      <c r="Q119" s="196"/>
      <c r="R119" s="196"/>
      <c r="S119" s="197"/>
      <c r="U119" s="195" t="str">
        <f>"Comparison of actual Claim Inceptions with those expected using "&amp;Comparison_Basis</f>
        <v>Comparison of actual Claim Inceptions with those expected using IPM 1991-98</v>
      </c>
      <c r="V119" s="196"/>
      <c r="W119" s="196"/>
      <c r="X119" s="196"/>
      <c r="Y119" s="196"/>
      <c r="Z119" s="196"/>
      <c r="AA119" s="196"/>
      <c r="AB119" s="197"/>
      <c r="AD119" s="195" t="str">
        <f>"Comparison of actual Claim Inceptions with those expected using "&amp;Comparison_Basis</f>
        <v>Comparison of actual Claim Inceptions with those expected using IPM 1991-98</v>
      </c>
      <c r="AE119" s="196"/>
      <c r="AF119" s="196"/>
      <c r="AG119" s="196"/>
      <c r="AH119" s="196"/>
      <c r="AI119" s="196"/>
      <c r="AJ119" s="196"/>
      <c r="AK119" s="197"/>
      <c r="AM119" s="195" t="str">
        <f>"Comparison of actual Claim Inceptions with those expected using "&amp;Comparison_Basis</f>
        <v>Comparison of actual Claim Inceptions with those expected using IPM 1991-98</v>
      </c>
      <c r="AN119" s="196"/>
      <c r="AO119" s="196"/>
      <c r="AP119" s="196"/>
      <c r="AQ119" s="196"/>
      <c r="AR119" s="196"/>
      <c r="AS119" s="196"/>
      <c r="AT119" s="197"/>
    </row>
    <row r="120" spans="1:46" ht="15.75" customHeight="1">
      <c r="A120" s="201"/>
      <c r="C120" s="195" t="str">
        <f>Investigation&amp;", "&amp;Data_Subset&amp;" business"</f>
        <v>Individual Income Protection, Standard* business</v>
      </c>
      <c r="D120" s="196"/>
      <c r="E120" s="196"/>
      <c r="F120" s="196"/>
      <c r="G120" s="196"/>
      <c r="H120" s="196"/>
      <c r="I120" s="196"/>
      <c r="J120" s="197"/>
      <c r="L120" s="195" t="str">
        <f>Investigation&amp;", "&amp;Data_Subset&amp;" business"</f>
        <v>Individual Income Protection, Standard* business</v>
      </c>
      <c r="M120" s="196"/>
      <c r="N120" s="196"/>
      <c r="O120" s="196"/>
      <c r="P120" s="196"/>
      <c r="Q120" s="196"/>
      <c r="R120" s="196"/>
      <c r="S120" s="197"/>
      <c r="U120" s="195" t="str">
        <f>Investigation&amp;", "&amp;Data_Subset&amp;" business"</f>
        <v>Individual Income Protection, Standard* business</v>
      </c>
      <c r="V120" s="196"/>
      <c r="W120" s="196"/>
      <c r="X120" s="196"/>
      <c r="Y120" s="196"/>
      <c r="Z120" s="196"/>
      <c r="AA120" s="196"/>
      <c r="AB120" s="197"/>
      <c r="AD120" s="195" t="str">
        <f>Investigation&amp;", "&amp;Data_Subset&amp;" business"</f>
        <v>Individual Income Protection, Standard* business</v>
      </c>
      <c r="AE120" s="196"/>
      <c r="AF120" s="196"/>
      <c r="AG120" s="196"/>
      <c r="AH120" s="196"/>
      <c r="AI120" s="196"/>
      <c r="AJ120" s="196"/>
      <c r="AK120" s="197"/>
      <c r="AM120" s="195" t="str">
        <f>Investigation&amp;", "&amp;Data_Subset&amp;" business"</f>
        <v>Individual Income Protection, Standard* business</v>
      </c>
      <c r="AN120" s="196"/>
      <c r="AO120" s="196"/>
      <c r="AP120" s="196"/>
      <c r="AQ120" s="196"/>
      <c r="AR120" s="196"/>
      <c r="AS120" s="196"/>
      <c r="AT120" s="197"/>
    </row>
    <row r="121" spans="1:46" ht="15.75" customHeight="1">
      <c r="A121" s="201"/>
      <c r="C121" s="195" t="str">
        <f>Office&amp;" experience for "&amp;Period</f>
        <v>All Offices experience for 2003-2006</v>
      </c>
      <c r="D121" s="196"/>
      <c r="E121" s="196"/>
      <c r="F121" s="196"/>
      <c r="G121" s="196"/>
      <c r="H121" s="196"/>
      <c r="I121" s="196"/>
      <c r="J121" s="197"/>
      <c r="L121" s="195" t="str">
        <f>Office&amp;" experience for "&amp;Period</f>
        <v>All Offices experience for 2003-2006</v>
      </c>
      <c r="M121" s="196"/>
      <c r="N121" s="196"/>
      <c r="O121" s="196"/>
      <c r="P121" s="196"/>
      <c r="Q121" s="196"/>
      <c r="R121" s="196"/>
      <c r="S121" s="197"/>
      <c r="U121" s="195" t="str">
        <f>Office&amp;" experience for "&amp;Period</f>
        <v>All Offices experience for 2003-2006</v>
      </c>
      <c r="V121" s="196"/>
      <c r="W121" s="196"/>
      <c r="X121" s="196"/>
      <c r="Y121" s="196"/>
      <c r="Z121" s="196"/>
      <c r="AA121" s="196"/>
      <c r="AB121" s="197"/>
      <c r="AD121" s="195" t="str">
        <f>Office&amp;" experience for "&amp;Period</f>
        <v>All Offices experience for 2003-2006</v>
      </c>
      <c r="AE121" s="196"/>
      <c r="AF121" s="196"/>
      <c r="AG121" s="196"/>
      <c r="AH121" s="196"/>
      <c r="AI121" s="196"/>
      <c r="AJ121" s="196"/>
      <c r="AK121" s="197"/>
      <c r="AM121" s="195" t="str">
        <f>Office&amp;" experience for "&amp;Period</f>
        <v>All Offices experience for 2003-2006</v>
      </c>
      <c r="AN121" s="196"/>
      <c r="AO121" s="196"/>
      <c r="AP121" s="196"/>
      <c r="AQ121" s="196"/>
      <c r="AR121" s="196"/>
      <c r="AS121" s="196"/>
      <c r="AT121" s="197"/>
    </row>
    <row r="122" spans="1:46" ht="15.75" customHeight="1">
      <c r="A122" s="201"/>
      <c r="C122" s="195" t="str">
        <f>$A$2&amp;", "&amp;$A118&amp;", "&amp;C$1</f>
        <v>Females, All CMI Occupation Classes, Deferred Period 1 week</v>
      </c>
      <c r="D122" s="196"/>
      <c r="E122" s="196"/>
      <c r="F122" s="196"/>
      <c r="G122" s="196"/>
      <c r="H122" s="196"/>
      <c r="I122" s="196"/>
      <c r="J122" s="197"/>
      <c r="L122" s="195" t="str">
        <f>$A$2&amp;", "&amp;$A118&amp;", "&amp;L$1</f>
        <v>Females, All CMI Occupation Classes, Deferred Period 4 weeks</v>
      </c>
      <c r="M122" s="196"/>
      <c r="N122" s="196"/>
      <c r="O122" s="196"/>
      <c r="P122" s="196"/>
      <c r="Q122" s="196"/>
      <c r="R122" s="196"/>
      <c r="S122" s="197"/>
      <c r="U122" s="195" t="str">
        <f>$A$2&amp;", "&amp;$A118&amp;", "&amp;U$1</f>
        <v>Females, All CMI Occupation Classes, Deferred Period 13 weeks</v>
      </c>
      <c r="V122" s="196"/>
      <c r="W122" s="196"/>
      <c r="X122" s="196"/>
      <c r="Y122" s="196"/>
      <c r="Z122" s="196"/>
      <c r="AA122" s="196"/>
      <c r="AB122" s="197"/>
      <c r="AD122" s="195" t="str">
        <f>$A$2&amp;", "&amp;$A118&amp;", "&amp;AD$1</f>
        <v>Females, All CMI Occupation Classes, Deferred Period 26 weeks</v>
      </c>
      <c r="AE122" s="196"/>
      <c r="AF122" s="196"/>
      <c r="AG122" s="196"/>
      <c r="AH122" s="196"/>
      <c r="AI122" s="196"/>
      <c r="AJ122" s="196"/>
      <c r="AK122" s="197"/>
      <c r="AM122" s="195" t="str">
        <f>$A$2&amp;", "&amp;$A118&amp;", "&amp;AM$1</f>
        <v>Females, All CMI Occupation Classes, Deferred Period 52 weeks</v>
      </c>
      <c r="AN122" s="196"/>
      <c r="AO122" s="196"/>
      <c r="AP122" s="196"/>
      <c r="AQ122" s="196"/>
      <c r="AR122" s="196"/>
      <c r="AS122" s="196"/>
      <c r="AT122" s="197"/>
    </row>
    <row r="123" spans="1:46" ht="16.5" customHeight="1" thickBot="1">
      <c r="A123" s="201"/>
      <c r="C123" s="198" t="s">
        <v>75</v>
      </c>
      <c r="D123" s="199"/>
      <c r="E123" s="199"/>
      <c r="F123" s="199"/>
      <c r="G123" s="199"/>
      <c r="H123" s="199"/>
      <c r="I123" s="199"/>
      <c r="J123" s="200"/>
      <c r="L123" s="198" t="s">
        <v>75</v>
      </c>
      <c r="M123" s="199"/>
      <c r="N123" s="199"/>
      <c r="O123" s="199"/>
      <c r="P123" s="199"/>
      <c r="Q123" s="199"/>
      <c r="R123" s="199"/>
      <c r="S123" s="200"/>
      <c r="U123" s="198" t="s">
        <v>75</v>
      </c>
      <c r="V123" s="199"/>
      <c r="W123" s="199"/>
      <c r="X123" s="199"/>
      <c r="Y123" s="199"/>
      <c r="Z123" s="199"/>
      <c r="AA123" s="199"/>
      <c r="AB123" s="200"/>
      <c r="AD123" s="198" t="s">
        <v>75</v>
      </c>
      <c r="AE123" s="199"/>
      <c r="AF123" s="199"/>
      <c r="AG123" s="199"/>
      <c r="AH123" s="199"/>
      <c r="AI123" s="199"/>
      <c r="AJ123" s="199"/>
      <c r="AK123" s="200"/>
      <c r="AM123" s="198" t="s">
        <v>75</v>
      </c>
      <c r="AN123" s="199"/>
      <c r="AO123" s="199"/>
      <c r="AP123" s="199"/>
      <c r="AQ123" s="199"/>
      <c r="AR123" s="199"/>
      <c r="AS123" s="199"/>
      <c r="AT123" s="200"/>
    </row>
    <row r="124" spans="1:46" ht="16.5" customHeight="1" thickTop="1">
      <c r="A124" s="201"/>
      <c r="C124" s="41"/>
      <c r="D124" s="204" t="s">
        <v>189</v>
      </c>
      <c r="E124" s="204"/>
      <c r="F124" s="204" t="s">
        <v>190</v>
      </c>
      <c r="G124" s="204"/>
      <c r="H124" s="42"/>
      <c r="I124" s="42"/>
      <c r="J124" s="43"/>
      <c r="L124" s="41"/>
      <c r="M124" s="204" t="s">
        <v>189</v>
      </c>
      <c r="N124" s="204"/>
      <c r="O124" s="204" t="s">
        <v>190</v>
      </c>
      <c r="P124" s="204"/>
      <c r="Q124" s="42"/>
      <c r="R124" s="42"/>
      <c r="S124" s="43"/>
      <c r="U124" s="41"/>
      <c r="V124" s="204" t="s">
        <v>189</v>
      </c>
      <c r="W124" s="204"/>
      <c r="X124" s="204" t="s">
        <v>190</v>
      </c>
      <c r="Y124" s="204"/>
      <c r="Z124" s="42"/>
      <c r="AA124" s="42"/>
      <c r="AB124" s="43"/>
      <c r="AD124" s="41"/>
      <c r="AE124" s="204" t="s">
        <v>189</v>
      </c>
      <c r="AF124" s="204"/>
      <c r="AG124" s="204" t="s">
        <v>190</v>
      </c>
      <c r="AH124" s="204"/>
      <c r="AI124" s="42"/>
      <c r="AJ124" s="42"/>
      <c r="AK124" s="43"/>
      <c r="AM124" s="41"/>
      <c r="AN124" s="204" t="s">
        <v>189</v>
      </c>
      <c r="AO124" s="204"/>
      <c r="AP124" s="204" t="s">
        <v>190</v>
      </c>
      <c r="AQ124" s="204"/>
      <c r="AR124" s="42"/>
      <c r="AS124" s="42"/>
      <c r="AT124" s="43"/>
    </row>
    <row r="125" spans="1:46" ht="16.5" customHeight="1" thickBot="1">
      <c r="A125" s="201"/>
      <c r="C125" s="38" t="s">
        <v>29</v>
      </c>
      <c r="D125" s="44" t="s">
        <v>18</v>
      </c>
      <c r="E125" s="44" t="s">
        <v>19</v>
      </c>
      <c r="F125" s="44" t="s">
        <v>191</v>
      </c>
      <c r="G125" s="44" t="s">
        <v>192</v>
      </c>
      <c r="H125" s="2" t="s">
        <v>193</v>
      </c>
      <c r="I125" s="44" t="s">
        <v>194</v>
      </c>
      <c r="J125" s="3" t="s">
        <v>195</v>
      </c>
      <c r="L125" s="38" t="s">
        <v>29</v>
      </c>
      <c r="M125" s="44" t="s">
        <v>18</v>
      </c>
      <c r="N125" s="44" t="s">
        <v>19</v>
      </c>
      <c r="O125" s="44" t="s">
        <v>191</v>
      </c>
      <c r="P125" s="44" t="s">
        <v>192</v>
      </c>
      <c r="Q125" s="2" t="s">
        <v>193</v>
      </c>
      <c r="R125" s="44" t="s">
        <v>194</v>
      </c>
      <c r="S125" s="3" t="s">
        <v>195</v>
      </c>
      <c r="U125" s="38" t="s">
        <v>29</v>
      </c>
      <c r="V125" s="44" t="s">
        <v>18</v>
      </c>
      <c r="W125" s="44" t="s">
        <v>19</v>
      </c>
      <c r="X125" s="44" t="s">
        <v>191</v>
      </c>
      <c r="Y125" s="44" t="s">
        <v>192</v>
      </c>
      <c r="Z125" s="2" t="s">
        <v>193</v>
      </c>
      <c r="AA125" s="44" t="s">
        <v>194</v>
      </c>
      <c r="AB125" s="3" t="s">
        <v>195</v>
      </c>
      <c r="AD125" s="38" t="s">
        <v>29</v>
      </c>
      <c r="AE125" s="44" t="s">
        <v>18</v>
      </c>
      <c r="AF125" s="44" t="s">
        <v>19</v>
      </c>
      <c r="AG125" s="44" t="s">
        <v>191</v>
      </c>
      <c r="AH125" s="44" t="s">
        <v>192</v>
      </c>
      <c r="AI125" s="2" t="s">
        <v>193</v>
      </c>
      <c r="AJ125" s="44" t="s">
        <v>194</v>
      </c>
      <c r="AK125" s="3" t="s">
        <v>195</v>
      </c>
      <c r="AM125" s="38" t="s">
        <v>29</v>
      </c>
      <c r="AN125" s="44" t="s">
        <v>18</v>
      </c>
      <c r="AO125" s="44" t="s">
        <v>19</v>
      </c>
      <c r="AP125" s="44" t="s">
        <v>191</v>
      </c>
      <c r="AQ125" s="44" t="s">
        <v>192</v>
      </c>
      <c r="AR125" s="2" t="s">
        <v>193</v>
      </c>
      <c r="AS125" s="44" t="s">
        <v>194</v>
      </c>
      <c r="AT125" s="3" t="s">
        <v>195</v>
      </c>
    </row>
    <row r="126" spans="1:46" ht="16.5" customHeight="1" thickTop="1">
      <c r="A126" s="201"/>
      <c r="C126" s="14"/>
      <c r="D126" s="45"/>
      <c r="E126" s="45"/>
      <c r="F126" s="45"/>
      <c r="G126" s="45"/>
      <c r="H126" s="45"/>
      <c r="I126" s="45"/>
      <c r="J126" s="46"/>
      <c r="L126" s="14"/>
      <c r="M126" s="45"/>
      <c r="N126" s="45"/>
      <c r="O126" s="45"/>
      <c r="P126" s="45"/>
      <c r="Q126" s="45"/>
      <c r="R126" s="45"/>
      <c r="S126" s="46"/>
      <c r="U126" s="14"/>
      <c r="V126" s="45"/>
      <c r="W126" s="45"/>
      <c r="X126" s="45"/>
      <c r="Y126" s="45"/>
      <c r="Z126" s="45"/>
      <c r="AA126" s="45"/>
      <c r="AB126" s="46"/>
      <c r="AD126" s="14"/>
      <c r="AE126" s="45"/>
      <c r="AF126" s="45"/>
      <c r="AG126" s="45"/>
      <c r="AH126" s="45"/>
      <c r="AI126" s="45"/>
      <c r="AJ126" s="45"/>
      <c r="AK126" s="46"/>
      <c r="AM126" s="14"/>
      <c r="AN126" s="45"/>
      <c r="AO126" s="45"/>
      <c r="AP126" s="45"/>
      <c r="AQ126" s="45"/>
      <c r="AR126" s="45"/>
      <c r="AS126" s="45"/>
      <c r="AT126" s="46"/>
    </row>
    <row r="127" spans="1:46" ht="15.75" customHeight="1">
      <c r="A127" s="201"/>
      <c r="C127" s="14" t="s">
        <v>143</v>
      </c>
      <c r="D127" s="47">
        <v>0</v>
      </c>
      <c r="E127" s="48">
        <v>0</v>
      </c>
      <c r="F127" s="49">
        <v>0</v>
      </c>
      <c r="G127" s="50">
        <v>0</v>
      </c>
      <c r="H127" s="49">
        <v>0</v>
      </c>
      <c r="I127" s="50">
        <v>0</v>
      </c>
      <c r="J127" s="51">
        <v>0</v>
      </c>
      <c r="L127" s="14" t="s">
        <v>143</v>
      </c>
      <c r="M127" s="47">
        <v>109.3224747</v>
      </c>
      <c r="N127" s="48">
        <v>0</v>
      </c>
      <c r="O127" s="49">
        <v>0</v>
      </c>
      <c r="P127" s="50">
        <v>0.8129067765739313</v>
      </c>
      <c r="Q127" s="49">
        <v>0</v>
      </c>
      <c r="R127" s="50">
        <v>0.6738957852331692</v>
      </c>
      <c r="S127" s="51">
        <v>0</v>
      </c>
      <c r="U127" s="14" t="s">
        <v>143</v>
      </c>
      <c r="V127" s="47">
        <v>184.20951589999999</v>
      </c>
      <c r="W127" s="48">
        <v>1</v>
      </c>
      <c r="X127" s="49">
        <v>1</v>
      </c>
      <c r="Y127" s="50">
        <v>0.9890641384801022</v>
      </c>
      <c r="Z127" s="49">
        <v>101.1056776900943</v>
      </c>
      <c r="AA127" s="50">
        <v>1.2467037972084383</v>
      </c>
      <c r="AB127" s="51">
        <v>80.21151473502799</v>
      </c>
      <c r="AD127" s="14" t="s">
        <v>143</v>
      </c>
      <c r="AE127" s="47">
        <v>69.1184796</v>
      </c>
      <c r="AF127" s="48">
        <v>0</v>
      </c>
      <c r="AG127" s="49">
        <v>0</v>
      </c>
      <c r="AH127" s="50">
        <v>0.16866357408119642</v>
      </c>
      <c r="AI127" s="49">
        <v>0</v>
      </c>
      <c r="AJ127" s="50">
        <v>0.21120058153833046</v>
      </c>
      <c r="AK127" s="51">
        <v>0</v>
      </c>
      <c r="AM127" s="14" t="s">
        <v>143</v>
      </c>
      <c r="AN127" s="47">
        <v>41.02878418</v>
      </c>
      <c r="AO127" s="48">
        <v>0</v>
      </c>
      <c r="AP127" s="49">
        <v>0</v>
      </c>
      <c r="AQ127" s="50">
        <v>0.0417199025830741</v>
      </c>
      <c r="AR127" s="49">
        <v>0</v>
      </c>
      <c r="AS127" s="50">
        <v>0.05055472963777912</v>
      </c>
      <c r="AT127" s="51">
        <v>0</v>
      </c>
    </row>
    <row r="128" spans="1:46" ht="15.75" customHeight="1">
      <c r="A128" s="201"/>
      <c r="C128" s="14" t="s">
        <v>21</v>
      </c>
      <c r="D128" s="47">
        <v>642.89687544</v>
      </c>
      <c r="E128" s="48">
        <v>6</v>
      </c>
      <c r="F128" s="49">
        <v>6</v>
      </c>
      <c r="G128" s="50">
        <v>47.260274762873415</v>
      </c>
      <c r="H128" s="49">
        <v>12.695651961620548</v>
      </c>
      <c r="I128" s="50">
        <v>33.08735495597751</v>
      </c>
      <c r="J128" s="51">
        <v>18.133815797554554</v>
      </c>
      <c r="L128" s="14" t="s">
        <v>21</v>
      </c>
      <c r="M128" s="47">
        <v>4165.906721060001</v>
      </c>
      <c r="N128" s="48">
        <v>10</v>
      </c>
      <c r="O128" s="49">
        <v>10</v>
      </c>
      <c r="P128" s="50">
        <v>26.48946511132686</v>
      </c>
      <c r="Q128" s="49">
        <v>37.750856644228776</v>
      </c>
      <c r="R128" s="50">
        <v>21.95963843091515</v>
      </c>
      <c r="S128" s="51">
        <v>45.53809039916537</v>
      </c>
      <c r="U128" s="14" t="s">
        <v>21</v>
      </c>
      <c r="V128" s="47">
        <v>7302.653876910001</v>
      </c>
      <c r="W128" s="48">
        <v>8</v>
      </c>
      <c r="X128" s="49">
        <v>8</v>
      </c>
      <c r="Y128" s="50">
        <v>19.595507655636826</v>
      </c>
      <c r="Z128" s="49">
        <v>40.82568382809275</v>
      </c>
      <c r="AA128" s="50">
        <v>24.69990858231984</v>
      </c>
      <c r="AB128" s="51">
        <v>32.38878384240818</v>
      </c>
      <c r="AD128" s="14" t="s">
        <v>21</v>
      </c>
      <c r="AE128" s="47">
        <v>4548.269491229999</v>
      </c>
      <c r="AF128" s="48">
        <v>4</v>
      </c>
      <c r="AG128" s="49">
        <v>4</v>
      </c>
      <c r="AH128" s="50">
        <v>5.956326392674489</v>
      </c>
      <c r="AI128" s="49">
        <v>67.1554870619495</v>
      </c>
      <c r="AJ128" s="50">
        <v>7.458513818516342</v>
      </c>
      <c r="AK128" s="51">
        <v>53.629987117134355</v>
      </c>
      <c r="AM128" s="14" t="s">
        <v>21</v>
      </c>
      <c r="AN128" s="47">
        <v>3404.07897617</v>
      </c>
      <c r="AO128" s="48">
        <v>3</v>
      </c>
      <c r="AP128" s="49">
        <v>3</v>
      </c>
      <c r="AQ128" s="50">
        <v>2.4575298432584094</v>
      </c>
      <c r="AR128" s="49">
        <v>122.07379732253163</v>
      </c>
      <c r="AS128" s="50">
        <v>2.977949350560254</v>
      </c>
      <c r="AT128" s="51">
        <v>100.74046422030642</v>
      </c>
    </row>
    <row r="129" spans="1:46" ht="15.75" customHeight="1">
      <c r="A129" s="201"/>
      <c r="C129" s="14" t="s">
        <v>22</v>
      </c>
      <c r="D129" s="47">
        <v>662.46426518</v>
      </c>
      <c r="E129" s="48">
        <v>9</v>
      </c>
      <c r="F129" s="49">
        <v>9</v>
      </c>
      <c r="G129" s="50">
        <v>56.35569169374043</v>
      </c>
      <c r="H129" s="49">
        <v>15.96999296700967</v>
      </c>
      <c r="I129" s="50">
        <v>39.4551403735227</v>
      </c>
      <c r="J129" s="51">
        <v>22.81071595436437</v>
      </c>
      <c r="L129" s="14" t="s">
        <v>22</v>
      </c>
      <c r="M129" s="47">
        <v>12090.23114521</v>
      </c>
      <c r="N129" s="48">
        <v>41</v>
      </c>
      <c r="O129" s="49">
        <v>38</v>
      </c>
      <c r="P129" s="50">
        <v>73.19325509174539</v>
      </c>
      <c r="Q129" s="49">
        <v>51.917352155425014</v>
      </c>
      <c r="R129" s="50">
        <v>60.6768543887732</v>
      </c>
      <c r="S129" s="51">
        <v>62.62684574339271</v>
      </c>
      <c r="U129" s="14" t="s">
        <v>22</v>
      </c>
      <c r="V129" s="47">
        <v>24567.26879927</v>
      </c>
      <c r="W129" s="48">
        <v>44</v>
      </c>
      <c r="X129" s="49">
        <v>43</v>
      </c>
      <c r="Y129" s="50">
        <v>38.68871017923349</v>
      </c>
      <c r="Z129" s="49">
        <v>111.14353464045084</v>
      </c>
      <c r="AA129" s="50">
        <v>48.766667411142315</v>
      </c>
      <c r="AB129" s="51">
        <v>88.17498156573903</v>
      </c>
      <c r="AD129" s="14" t="s">
        <v>22</v>
      </c>
      <c r="AE129" s="47">
        <v>25458.3131014</v>
      </c>
      <c r="AF129" s="48">
        <v>16</v>
      </c>
      <c r="AG129" s="49">
        <v>15</v>
      </c>
      <c r="AH129" s="50">
        <v>22.413035251488832</v>
      </c>
      <c r="AI129" s="49">
        <v>66.9253397930724</v>
      </c>
      <c r="AJ129" s="50">
        <v>28.065609927575203</v>
      </c>
      <c r="AK129" s="51">
        <v>53.446192827122935</v>
      </c>
      <c r="AM129" s="14" t="s">
        <v>22</v>
      </c>
      <c r="AN129" s="47">
        <v>18154.582615760002</v>
      </c>
      <c r="AO129" s="48">
        <v>10</v>
      </c>
      <c r="AP129" s="49">
        <v>10</v>
      </c>
      <c r="AQ129" s="50">
        <v>11.007880693369481</v>
      </c>
      <c r="AR129" s="49">
        <v>90.84400783906959</v>
      </c>
      <c r="AS129" s="50">
        <v>13.338967684071168</v>
      </c>
      <c r="AT129" s="51">
        <v>74.96832016424763</v>
      </c>
    </row>
    <row r="130" spans="1:46" ht="15.75" customHeight="1">
      <c r="A130" s="201"/>
      <c r="C130" s="14" t="s">
        <v>23</v>
      </c>
      <c r="D130" s="47">
        <v>161.54639657</v>
      </c>
      <c r="E130" s="48">
        <v>17</v>
      </c>
      <c r="F130" s="49">
        <v>12</v>
      </c>
      <c r="G130" s="50">
        <v>17.961951189479283</v>
      </c>
      <c r="H130" s="49">
        <v>66.80788670124362</v>
      </c>
      <c r="I130" s="50">
        <v>12.575327961806995</v>
      </c>
      <c r="J130" s="51">
        <v>95.42494666099886</v>
      </c>
      <c r="L130" s="14" t="s">
        <v>23</v>
      </c>
      <c r="M130" s="47">
        <v>7171.94510238</v>
      </c>
      <c r="N130" s="48">
        <v>40</v>
      </c>
      <c r="O130" s="49">
        <v>35</v>
      </c>
      <c r="P130" s="50">
        <v>46.522588603945586</v>
      </c>
      <c r="Q130" s="49">
        <v>75.2322711402857</v>
      </c>
      <c r="R130" s="50">
        <v>38.56700089334819</v>
      </c>
      <c r="S130" s="51">
        <v>90.75115821628899</v>
      </c>
      <c r="U130" s="14" t="s">
        <v>23</v>
      </c>
      <c r="V130" s="47">
        <v>32738.2971174</v>
      </c>
      <c r="W130" s="48">
        <v>68</v>
      </c>
      <c r="X130" s="49">
        <v>66</v>
      </c>
      <c r="Y130" s="50">
        <v>42.70820427366855</v>
      </c>
      <c r="Z130" s="49">
        <v>154.53705235902848</v>
      </c>
      <c r="AA130" s="50">
        <v>53.83319278136723</v>
      </c>
      <c r="AB130" s="51">
        <v>122.60093929045938</v>
      </c>
      <c r="AD130" s="14" t="s">
        <v>23</v>
      </c>
      <c r="AE130" s="47">
        <v>40142.17948148</v>
      </c>
      <c r="AF130" s="48">
        <v>43</v>
      </c>
      <c r="AG130" s="49">
        <v>43</v>
      </c>
      <c r="AH130" s="50">
        <v>32.063867222404994</v>
      </c>
      <c r="AI130" s="49">
        <v>134.1073417680362</v>
      </c>
      <c r="AJ130" s="50">
        <v>40.15038481563114</v>
      </c>
      <c r="AK130" s="51">
        <v>107.09735460184048</v>
      </c>
      <c r="AM130" s="14" t="s">
        <v>23</v>
      </c>
      <c r="AN130" s="47">
        <v>29706.02860302</v>
      </c>
      <c r="AO130" s="48">
        <v>31</v>
      </c>
      <c r="AP130" s="49">
        <v>31</v>
      </c>
      <c r="AQ130" s="50">
        <v>19.047907767805434</v>
      </c>
      <c r="AR130" s="49">
        <v>162.7475331038502</v>
      </c>
      <c r="AS130" s="50">
        <v>23.081593382181893</v>
      </c>
      <c r="AT130" s="51">
        <v>134.30615246835956</v>
      </c>
    </row>
    <row r="131" spans="1:46" ht="15.75" customHeight="1">
      <c r="A131" s="201"/>
      <c r="C131" s="14" t="s">
        <v>24</v>
      </c>
      <c r="D131" s="47">
        <v>294.62237909</v>
      </c>
      <c r="E131" s="48">
        <v>26</v>
      </c>
      <c r="F131" s="49">
        <v>20</v>
      </c>
      <c r="G131" s="50">
        <v>31.939692554117247</v>
      </c>
      <c r="H131" s="49">
        <v>62.6180103835153</v>
      </c>
      <c r="I131" s="50">
        <v>22.36127381876897</v>
      </c>
      <c r="J131" s="51">
        <v>89.44034298803214</v>
      </c>
      <c r="L131" s="14" t="s">
        <v>24</v>
      </c>
      <c r="M131" s="47">
        <v>4781.439081590001</v>
      </c>
      <c r="N131" s="48">
        <v>34</v>
      </c>
      <c r="O131" s="49">
        <v>33</v>
      </c>
      <c r="P131" s="50">
        <v>37.45767753552942</v>
      </c>
      <c r="Q131" s="49">
        <v>88.09942893202278</v>
      </c>
      <c r="R131" s="50">
        <v>31.052233470366094</v>
      </c>
      <c r="S131" s="51">
        <v>106.2725489021352</v>
      </c>
      <c r="U131" s="14" t="s">
        <v>24</v>
      </c>
      <c r="V131" s="47">
        <v>27814.14073493</v>
      </c>
      <c r="W131" s="48">
        <v>87</v>
      </c>
      <c r="X131" s="49">
        <v>84</v>
      </c>
      <c r="Y131" s="50">
        <v>43.26976301696309</v>
      </c>
      <c r="Z131" s="49">
        <v>194.1309453603187</v>
      </c>
      <c r="AA131" s="50">
        <v>54.541031019943695</v>
      </c>
      <c r="AB131" s="51">
        <v>154.01249009994734</v>
      </c>
      <c r="AD131" s="14" t="s">
        <v>24</v>
      </c>
      <c r="AE131" s="47">
        <v>36862.5736744</v>
      </c>
      <c r="AF131" s="48">
        <v>66</v>
      </c>
      <c r="AG131" s="49">
        <v>65</v>
      </c>
      <c r="AH131" s="50">
        <v>36.738886725560434</v>
      </c>
      <c r="AI131" s="49">
        <v>176.92425055105818</v>
      </c>
      <c r="AJ131" s="50">
        <v>46.00444573630235</v>
      </c>
      <c r="AK131" s="51">
        <v>141.2906925834521</v>
      </c>
      <c r="AM131" s="14" t="s">
        <v>24</v>
      </c>
      <c r="AN131" s="47">
        <v>30574.071701279998</v>
      </c>
      <c r="AO131" s="48">
        <v>42</v>
      </c>
      <c r="AP131" s="49">
        <v>40</v>
      </c>
      <c r="AQ131" s="50">
        <v>27.015389670978628</v>
      </c>
      <c r="AR131" s="49">
        <v>148.06375361289025</v>
      </c>
      <c r="AS131" s="50">
        <v>32.736311360172415</v>
      </c>
      <c r="AT131" s="51">
        <v>122.18847615392832</v>
      </c>
    </row>
    <row r="132" spans="1:46" ht="15.75" customHeight="1">
      <c r="A132" s="201"/>
      <c r="C132" s="14" t="s">
        <v>25</v>
      </c>
      <c r="D132" s="47">
        <v>524.1191591200001</v>
      </c>
      <c r="E132" s="48">
        <v>57</v>
      </c>
      <c r="F132" s="49">
        <v>38</v>
      </c>
      <c r="G132" s="50">
        <v>50.26883975882052</v>
      </c>
      <c r="H132" s="49">
        <v>75.59354897052752</v>
      </c>
      <c r="I132" s="50">
        <v>35.1936791030227</v>
      </c>
      <c r="J132" s="51">
        <v>107.97393443510789</v>
      </c>
      <c r="L132" s="14" t="s">
        <v>25</v>
      </c>
      <c r="M132" s="47">
        <v>3759.39984976</v>
      </c>
      <c r="N132" s="48">
        <v>58</v>
      </c>
      <c r="O132" s="49">
        <v>55</v>
      </c>
      <c r="P132" s="50">
        <v>40.24950627732201</v>
      </c>
      <c r="Q132" s="49">
        <v>136.64763890778192</v>
      </c>
      <c r="R132" s="50">
        <v>33.36664599146253</v>
      </c>
      <c r="S132" s="51">
        <v>164.8352669731107</v>
      </c>
      <c r="U132" s="14" t="s">
        <v>25</v>
      </c>
      <c r="V132" s="47">
        <v>20419.059815020002</v>
      </c>
      <c r="W132" s="48">
        <v>99</v>
      </c>
      <c r="X132" s="49">
        <v>96</v>
      </c>
      <c r="Y132" s="50">
        <v>48.54531694350965</v>
      </c>
      <c r="Z132" s="49">
        <v>197.75336952009516</v>
      </c>
      <c r="AA132" s="50">
        <v>61.19080514147888</v>
      </c>
      <c r="AB132" s="51">
        <v>156.8863161353066</v>
      </c>
      <c r="AD132" s="14" t="s">
        <v>25</v>
      </c>
      <c r="AE132" s="47">
        <v>30063.808315770002</v>
      </c>
      <c r="AF132" s="48">
        <v>77</v>
      </c>
      <c r="AG132" s="49">
        <v>68</v>
      </c>
      <c r="AH132" s="50">
        <v>45.35314671414939</v>
      </c>
      <c r="AI132" s="49">
        <v>149.93446966004058</v>
      </c>
      <c r="AJ132" s="50">
        <v>56.79122485576126</v>
      </c>
      <c r="AK132" s="51">
        <v>119.73680823526323</v>
      </c>
      <c r="AM132" s="14" t="s">
        <v>25</v>
      </c>
      <c r="AN132" s="47">
        <v>27732.785637920002</v>
      </c>
      <c r="AO132" s="48">
        <v>52</v>
      </c>
      <c r="AP132" s="49">
        <v>50</v>
      </c>
      <c r="AQ132" s="50">
        <v>39.16073001176553</v>
      </c>
      <c r="AR132" s="49">
        <v>127.67892729522126</v>
      </c>
      <c r="AS132" s="50">
        <v>47.45361315790954</v>
      </c>
      <c r="AT132" s="51">
        <v>105.36605470613365</v>
      </c>
    </row>
    <row r="133" spans="1:46" ht="15.75" customHeight="1">
      <c r="A133" s="201"/>
      <c r="C133" s="14" t="s">
        <v>26</v>
      </c>
      <c r="D133" s="47">
        <v>811.6584869200001</v>
      </c>
      <c r="E133" s="48">
        <v>96</v>
      </c>
      <c r="F133" s="49">
        <v>50</v>
      </c>
      <c r="G133" s="50">
        <v>66.69372196703077</v>
      </c>
      <c r="H133" s="49">
        <v>74.96957513439854</v>
      </c>
      <c r="I133" s="50">
        <v>46.692890871467576</v>
      </c>
      <c r="J133" s="51">
        <v>107.08268232445913</v>
      </c>
      <c r="L133" s="14" t="s">
        <v>26</v>
      </c>
      <c r="M133" s="47">
        <v>3643.61346265</v>
      </c>
      <c r="N133" s="48">
        <v>51</v>
      </c>
      <c r="O133" s="49">
        <v>46</v>
      </c>
      <c r="P133" s="50">
        <v>53.97815050306232</v>
      </c>
      <c r="Q133" s="49">
        <v>85.21966679349323</v>
      </c>
      <c r="R133" s="50">
        <v>44.747625640425596</v>
      </c>
      <c r="S133" s="51">
        <v>102.79875041781656</v>
      </c>
      <c r="U133" s="14" t="s">
        <v>26</v>
      </c>
      <c r="V133" s="47">
        <v>14670.095082299998</v>
      </c>
      <c r="W133" s="48">
        <v>88</v>
      </c>
      <c r="X133" s="49">
        <v>81</v>
      </c>
      <c r="Y133" s="50">
        <v>59.95516769605031</v>
      </c>
      <c r="Z133" s="49">
        <v>135.1009481128281</v>
      </c>
      <c r="AA133" s="50">
        <v>75.57278878172404</v>
      </c>
      <c r="AB133" s="51">
        <v>107.1814356804422</v>
      </c>
      <c r="AD133" s="14" t="s">
        <v>26</v>
      </c>
      <c r="AE133" s="47">
        <v>21170.060906040002</v>
      </c>
      <c r="AF133" s="48">
        <v>89</v>
      </c>
      <c r="AG133" s="49">
        <v>79</v>
      </c>
      <c r="AH133" s="50">
        <v>56.69055830027818</v>
      </c>
      <c r="AI133" s="49">
        <v>139.3530110985207</v>
      </c>
      <c r="AJ133" s="50">
        <v>70.98793527870701</v>
      </c>
      <c r="AK133" s="51">
        <v>111.28651606760596</v>
      </c>
      <c r="AM133" s="14" t="s">
        <v>26</v>
      </c>
      <c r="AN133" s="47">
        <v>21187.559999309997</v>
      </c>
      <c r="AO133" s="48">
        <v>61</v>
      </c>
      <c r="AP133" s="49">
        <v>55</v>
      </c>
      <c r="AQ133" s="50">
        <v>51.285764377413045</v>
      </c>
      <c r="AR133" s="49">
        <v>107.24223508740909</v>
      </c>
      <c r="AS133" s="50">
        <v>62.146308879897575</v>
      </c>
      <c r="AT133" s="51">
        <v>88.50083133061312</v>
      </c>
    </row>
    <row r="134" spans="1:46" ht="15.75" customHeight="1">
      <c r="A134" s="201"/>
      <c r="C134" s="14" t="s">
        <v>27</v>
      </c>
      <c r="D134" s="47">
        <v>1068.76734098</v>
      </c>
      <c r="E134" s="48">
        <v>171</v>
      </c>
      <c r="F134" s="49">
        <v>94</v>
      </c>
      <c r="G134" s="50">
        <v>90.8290384639036</v>
      </c>
      <c r="H134" s="49">
        <v>103.4911318998016</v>
      </c>
      <c r="I134" s="50">
        <v>63.59024891506135</v>
      </c>
      <c r="J134" s="51">
        <v>147.82140596046023</v>
      </c>
      <c r="L134" s="14" t="s">
        <v>27</v>
      </c>
      <c r="M134" s="47">
        <v>3320.27830886</v>
      </c>
      <c r="N134" s="48">
        <v>80</v>
      </c>
      <c r="O134" s="49">
        <v>63</v>
      </c>
      <c r="P134" s="50">
        <v>61.99907615496362</v>
      </c>
      <c r="Q134" s="49">
        <v>101.61441735443707</v>
      </c>
      <c r="R134" s="50">
        <v>51.3969342035377</v>
      </c>
      <c r="S134" s="51">
        <v>122.57540449886145</v>
      </c>
      <c r="U134" s="14" t="s">
        <v>27</v>
      </c>
      <c r="V134" s="47">
        <v>10120.95064029</v>
      </c>
      <c r="W134" s="48">
        <v>67</v>
      </c>
      <c r="X134" s="49">
        <v>64</v>
      </c>
      <c r="Y134" s="50">
        <v>69.89993951185959</v>
      </c>
      <c r="Z134" s="49">
        <v>91.55944976052723</v>
      </c>
      <c r="AA134" s="50">
        <v>88.10805753001088</v>
      </c>
      <c r="AB134" s="51">
        <v>72.63807850740629</v>
      </c>
      <c r="AD134" s="14" t="s">
        <v>27</v>
      </c>
      <c r="AE134" s="47">
        <v>14514.455830280001</v>
      </c>
      <c r="AF134" s="48">
        <v>88</v>
      </c>
      <c r="AG134" s="49">
        <v>85</v>
      </c>
      <c r="AH134" s="50">
        <v>70.07555676334842</v>
      </c>
      <c r="AI134" s="49">
        <v>121.29764489357223</v>
      </c>
      <c r="AJ134" s="50">
        <v>87.74863464541903</v>
      </c>
      <c r="AK134" s="51">
        <v>96.86760408691724</v>
      </c>
      <c r="AM134" s="14" t="s">
        <v>27</v>
      </c>
      <c r="AN134" s="47">
        <v>13750.45719367</v>
      </c>
      <c r="AO134" s="48">
        <v>71</v>
      </c>
      <c r="AP134" s="49">
        <v>65</v>
      </c>
      <c r="AQ134" s="50">
        <v>56.17063571486582</v>
      </c>
      <c r="AR134" s="49">
        <v>115.71882563329696</v>
      </c>
      <c r="AS134" s="50">
        <v>68.06562638761514</v>
      </c>
      <c r="AT134" s="51">
        <v>95.49607261357262</v>
      </c>
    </row>
    <row r="135" spans="1:46" ht="15.75" customHeight="1">
      <c r="A135" s="201"/>
      <c r="C135" s="14" t="s">
        <v>28</v>
      </c>
      <c r="D135" s="47">
        <v>584.8668718700001</v>
      </c>
      <c r="E135" s="48">
        <v>102</v>
      </c>
      <c r="F135" s="49">
        <v>62</v>
      </c>
      <c r="G135" s="50">
        <v>54.34021139953972</v>
      </c>
      <c r="H135" s="49">
        <v>114.09598601695016</v>
      </c>
      <c r="I135" s="50">
        <v>38.04408400037219</v>
      </c>
      <c r="J135" s="51">
        <v>162.968833733501</v>
      </c>
      <c r="L135" s="14" t="s">
        <v>28</v>
      </c>
      <c r="M135" s="47">
        <v>1980.15725269</v>
      </c>
      <c r="N135" s="48">
        <v>57</v>
      </c>
      <c r="O135" s="49">
        <v>41</v>
      </c>
      <c r="P135" s="50">
        <v>46.513143799240645</v>
      </c>
      <c r="Q135" s="49">
        <v>88.1471271367156</v>
      </c>
      <c r="R135" s="50">
        <v>38.55917119593831</v>
      </c>
      <c r="S135" s="51">
        <v>106.33008627612514</v>
      </c>
      <c r="U135" s="14" t="s">
        <v>28</v>
      </c>
      <c r="V135" s="47">
        <v>5482.787973439999</v>
      </c>
      <c r="W135" s="48">
        <v>43</v>
      </c>
      <c r="X135" s="49">
        <v>37</v>
      </c>
      <c r="Y135" s="50">
        <v>57.153123629003886</v>
      </c>
      <c r="Z135" s="49">
        <v>64.73836887757322</v>
      </c>
      <c r="AA135" s="50">
        <v>72.04084495480464</v>
      </c>
      <c r="AB135" s="51">
        <v>51.359752961271106</v>
      </c>
      <c r="AD135" s="14" t="s">
        <v>28</v>
      </c>
      <c r="AE135" s="47">
        <v>6894.61948057</v>
      </c>
      <c r="AF135" s="48">
        <v>45</v>
      </c>
      <c r="AG135" s="49">
        <v>44</v>
      </c>
      <c r="AH135" s="50">
        <v>52.37344956837862</v>
      </c>
      <c r="AI135" s="49">
        <v>84.01203350669833</v>
      </c>
      <c r="AJ135" s="50">
        <v>65.58205034054929</v>
      </c>
      <c r="AK135" s="51">
        <v>67.09152850745025</v>
      </c>
      <c r="AM135" s="14" t="s">
        <v>28</v>
      </c>
      <c r="AN135" s="47">
        <v>5171.12959556</v>
      </c>
      <c r="AO135" s="48">
        <v>40</v>
      </c>
      <c r="AP135" s="49">
        <v>35</v>
      </c>
      <c r="AQ135" s="50">
        <v>32.30747369741562</v>
      </c>
      <c r="AR135" s="49">
        <v>108.33406637672127</v>
      </c>
      <c r="AS135" s="50">
        <v>39.14907506795426</v>
      </c>
      <c r="AT135" s="51">
        <v>89.4018567213852</v>
      </c>
    </row>
    <row r="136" spans="1:46" ht="15.75" customHeight="1">
      <c r="A136" s="201"/>
      <c r="C136" s="14" t="s">
        <v>144</v>
      </c>
      <c r="D136" s="47">
        <v>0</v>
      </c>
      <c r="E136" s="48">
        <v>0</v>
      </c>
      <c r="F136" s="49">
        <v>0</v>
      </c>
      <c r="G136" s="50">
        <v>0</v>
      </c>
      <c r="H136" s="49">
        <v>0</v>
      </c>
      <c r="I136" s="50">
        <v>0</v>
      </c>
      <c r="J136" s="51">
        <v>0</v>
      </c>
      <c r="L136" s="14" t="s">
        <v>144</v>
      </c>
      <c r="M136" s="47">
        <v>0</v>
      </c>
      <c r="N136" s="48">
        <v>0</v>
      </c>
      <c r="O136" s="49">
        <v>0</v>
      </c>
      <c r="P136" s="50">
        <v>0</v>
      </c>
      <c r="Q136" s="49">
        <v>0</v>
      </c>
      <c r="R136" s="50">
        <v>0</v>
      </c>
      <c r="S136" s="51">
        <v>0</v>
      </c>
      <c r="U136" s="14" t="s">
        <v>144</v>
      </c>
      <c r="V136" s="47">
        <v>0</v>
      </c>
      <c r="W136" s="48">
        <v>0</v>
      </c>
      <c r="X136" s="49">
        <v>0</v>
      </c>
      <c r="Y136" s="50">
        <v>0</v>
      </c>
      <c r="Z136" s="49">
        <v>0</v>
      </c>
      <c r="AA136" s="50">
        <v>0</v>
      </c>
      <c r="AB136" s="51">
        <v>0</v>
      </c>
      <c r="AD136" s="14" t="s">
        <v>144</v>
      </c>
      <c r="AE136" s="47">
        <v>0</v>
      </c>
      <c r="AF136" s="48">
        <v>0</v>
      </c>
      <c r="AG136" s="49">
        <v>0</v>
      </c>
      <c r="AH136" s="50">
        <v>0</v>
      </c>
      <c r="AI136" s="49">
        <v>0</v>
      </c>
      <c r="AJ136" s="50">
        <v>0</v>
      </c>
      <c r="AK136" s="51">
        <v>0</v>
      </c>
      <c r="AM136" s="14" t="s">
        <v>144</v>
      </c>
      <c r="AN136" s="47">
        <v>0</v>
      </c>
      <c r="AO136" s="48">
        <v>0</v>
      </c>
      <c r="AP136" s="49">
        <v>0</v>
      </c>
      <c r="AQ136" s="50">
        <v>0</v>
      </c>
      <c r="AR136" s="49">
        <v>0</v>
      </c>
      <c r="AS136" s="50">
        <v>0</v>
      </c>
      <c r="AT136" s="51">
        <v>0</v>
      </c>
    </row>
    <row r="137" spans="1:46" ht="15.75" customHeight="1">
      <c r="A137" s="201"/>
      <c r="C137" s="14"/>
      <c r="D137" s="52"/>
      <c r="E137" s="53"/>
      <c r="F137" s="54"/>
      <c r="G137" s="55"/>
      <c r="H137" s="54"/>
      <c r="I137" s="55"/>
      <c r="J137" s="56"/>
      <c r="L137" s="14"/>
      <c r="M137" s="52"/>
      <c r="N137" s="53"/>
      <c r="O137" s="54"/>
      <c r="P137" s="55"/>
      <c r="Q137" s="54"/>
      <c r="R137" s="55"/>
      <c r="S137" s="56"/>
      <c r="U137" s="14"/>
      <c r="V137" s="52"/>
      <c r="W137" s="53"/>
      <c r="X137" s="54"/>
      <c r="Y137" s="55"/>
      <c r="Z137" s="54"/>
      <c r="AA137" s="55"/>
      <c r="AB137" s="56"/>
      <c r="AD137" s="14"/>
      <c r="AE137" s="52"/>
      <c r="AF137" s="53"/>
      <c r="AG137" s="54"/>
      <c r="AH137" s="55"/>
      <c r="AI137" s="54"/>
      <c r="AJ137" s="55"/>
      <c r="AK137" s="56"/>
      <c r="AM137" s="14"/>
      <c r="AN137" s="52"/>
      <c r="AO137" s="53"/>
      <c r="AP137" s="54"/>
      <c r="AQ137" s="55"/>
      <c r="AR137" s="54"/>
      <c r="AS137" s="55"/>
      <c r="AT137" s="56"/>
    </row>
    <row r="138" spans="1:46" ht="15.75" customHeight="1">
      <c r="A138" s="201"/>
      <c r="C138" s="14" t="s">
        <v>30</v>
      </c>
      <c r="D138" s="47">
        <v>4750.941775170001</v>
      </c>
      <c r="E138" s="48">
        <v>484</v>
      </c>
      <c r="F138" s="49">
        <v>291</v>
      </c>
      <c r="G138" s="50">
        <v>415.64942178950497</v>
      </c>
      <c r="H138" s="49">
        <v>70.01092380861522</v>
      </c>
      <c r="I138" s="50">
        <v>290.99999999999994</v>
      </c>
      <c r="J138" s="51">
        <v>100.00000000000001</v>
      </c>
      <c r="L138" s="14" t="s">
        <v>30</v>
      </c>
      <c r="M138" s="47">
        <v>41022.29339889999</v>
      </c>
      <c r="N138" s="48">
        <v>371</v>
      </c>
      <c r="O138" s="49">
        <v>321</v>
      </c>
      <c r="P138" s="50">
        <v>387.21576985370984</v>
      </c>
      <c r="Q138" s="49">
        <v>82.89951623645747</v>
      </c>
      <c r="R138" s="50">
        <v>320.9999999999999</v>
      </c>
      <c r="S138" s="51">
        <v>9599.19061763</v>
      </c>
      <c r="U138" s="14" t="s">
        <v>30</v>
      </c>
      <c r="V138" s="47">
        <v>143299.46355545998</v>
      </c>
      <c r="W138" s="48">
        <v>505</v>
      </c>
      <c r="X138" s="49">
        <v>480</v>
      </c>
      <c r="Y138" s="50">
        <v>380.8047970444055</v>
      </c>
      <c r="Z138" s="49">
        <v>126.04883229557304</v>
      </c>
      <c r="AA138" s="50">
        <v>479.99999999999994</v>
      </c>
      <c r="AB138" s="51">
        <v>100.00000000000001</v>
      </c>
      <c r="AD138" s="14" t="s">
        <v>30</v>
      </c>
      <c r="AE138" s="47">
        <v>179723.39876077013</v>
      </c>
      <c r="AF138" s="48">
        <v>428</v>
      </c>
      <c r="AG138" s="49">
        <v>403</v>
      </c>
      <c r="AH138" s="50">
        <v>321.83349051236456</v>
      </c>
      <c r="AI138" s="49">
        <v>125.22003206018644</v>
      </c>
      <c r="AJ138" s="50">
        <v>402.99999999999994</v>
      </c>
      <c r="AK138" s="51">
        <v>100.00000000000001</v>
      </c>
      <c r="AM138" s="14" t="s">
        <v>30</v>
      </c>
      <c r="AN138" s="47">
        <v>149721.72310687</v>
      </c>
      <c r="AO138" s="48">
        <v>310</v>
      </c>
      <c r="AP138" s="49">
        <v>289</v>
      </c>
      <c r="AQ138" s="50">
        <v>238.49503167945502</v>
      </c>
      <c r="AR138" s="49">
        <v>121.17652848568572</v>
      </c>
      <c r="AS138" s="50">
        <v>289.00000000000006</v>
      </c>
      <c r="AT138" s="51">
        <v>99.99999999999999</v>
      </c>
    </row>
    <row r="139" spans="1:46" ht="16.5" thickBot="1">
      <c r="A139" s="202"/>
      <c r="C139" s="38"/>
      <c r="D139" s="65"/>
      <c r="E139" s="66"/>
      <c r="F139" s="64"/>
      <c r="G139" s="67"/>
      <c r="H139" s="64"/>
      <c r="I139" s="67"/>
      <c r="J139" s="68"/>
      <c r="L139" s="38"/>
      <c r="M139" s="65"/>
      <c r="N139" s="66"/>
      <c r="O139" s="64"/>
      <c r="P139" s="67"/>
      <c r="Q139" s="64"/>
      <c r="R139" s="67"/>
      <c r="S139" s="68"/>
      <c r="U139" s="38"/>
      <c r="V139" s="65"/>
      <c r="W139" s="66"/>
      <c r="X139" s="64"/>
      <c r="Y139" s="67"/>
      <c r="Z139" s="64"/>
      <c r="AA139" s="67"/>
      <c r="AB139" s="68"/>
      <c r="AD139" s="38"/>
      <c r="AE139" s="65"/>
      <c r="AF139" s="66"/>
      <c r="AG139" s="64"/>
      <c r="AH139" s="67"/>
      <c r="AI139" s="64"/>
      <c r="AJ139" s="67"/>
      <c r="AK139" s="68"/>
      <c r="AM139" s="38"/>
      <c r="AN139" s="65"/>
      <c r="AO139" s="66"/>
      <c r="AP139" s="64"/>
      <c r="AQ139" s="67"/>
      <c r="AR139" s="64"/>
      <c r="AS139" s="67"/>
      <c r="AT139" s="68"/>
    </row>
    <row r="140" ht="13.5" thickTop="1"/>
  </sheetData>
  <sheetProtection/>
  <mergeCells count="251">
    <mergeCell ref="AM95:AT95"/>
    <mergeCell ref="AM96:AT96"/>
    <mergeCell ref="AM98:AT98"/>
    <mergeCell ref="AM72:AT72"/>
    <mergeCell ref="AM73:AT73"/>
    <mergeCell ref="AM77:AT77"/>
    <mergeCell ref="AM74:AT74"/>
    <mergeCell ref="AM76:AT76"/>
    <mergeCell ref="AM100:AT100"/>
    <mergeCell ref="AM97:AT97"/>
    <mergeCell ref="AD75:AK75"/>
    <mergeCell ref="AD98:AK98"/>
    <mergeCell ref="AD120:AK120"/>
    <mergeCell ref="U100:AB100"/>
    <mergeCell ref="U73:AB73"/>
    <mergeCell ref="AD73:AK73"/>
    <mergeCell ref="U77:AB77"/>
    <mergeCell ref="AD77:AK77"/>
    <mergeCell ref="U74:AB74"/>
    <mergeCell ref="AD74:AK74"/>
    <mergeCell ref="U120:AB120"/>
    <mergeCell ref="U97:AB97"/>
    <mergeCell ref="AD97:AK97"/>
    <mergeCell ref="U75:AB75"/>
    <mergeCell ref="U98:AB98"/>
    <mergeCell ref="U95:AB95"/>
    <mergeCell ref="AD95:AK95"/>
    <mergeCell ref="U96:AB96"/>
    <mergeCell ref="AD96:AK96"/>
    <mergeCell ref="U76:AB76"/>
    <mergeCell ref="AD76:AK76"/>
    <mergeCell ref="C100:J100"/>
    <mergeCell ref="L100:S100"/>
    <mergeCell ref="C97:J97"/>
    <mergeCell ref="L97:S97"/>
    <mergeCell ref="C99:J99"/>
    <mergeCell ref="L99:S99"/>
    <mergeCell ref="AD100:AK100"/>
    <mergeCell ref="M78:N78"/>
    <mergeCell ref="C76:J76"/>
    <mergeCell ref="L76:S76"/>
    <mergeCell ref="D78:E78"/>
    <mergeCell ref="F78:G78"/>
    <mergeCell ref="C95:J95"/>
    <mergeCell ref="L95:S95"/>
    <mergeCell ref="C96:J96"/>
    <mergeCell ref="L96:S96"/>
    <mergeCell ref="O78:P78"/>
    <mergeCell ref="AE124:AF124"/>
    <mergeCell ref="AG124:AH124"/>
    <mergeCell ref="AN124:AO124"/>
    <mergeCell ref="AP124:AQ124"/>
    <mergeCell ref="C118:J118"/>
    <mergeCell ref="L118:S118"/>
    <mergeCell ref="U118:AB118"/>
    <mergeCell ref="AD118:AK118"/>
    <mergeCell ref="C98:J98"/>
    <mergeCell ref="L98:S98"/>
    <mergeCell ref="U99:AB99"/>
    <mergeCell ref="AD99:AK99"/>
    <mergeCell ref="AM99:AT99"/>
    <mergeCell ref="D124:E124"/>
    <mergeCell ref="F124:G124"/>
    <mergeCell ref="M124:N124"/>
    <mergeCell ref="O124:P124"/>
    <mergeCell ref="V124:W124"/>
    <mergeCell ref="X124:Y124"/>
    <mergeCell ref="C122:J122"/>
    <mergeCell ref="L122:S122"/>
    <mergeCell ref="U122:AB122"/>
    <mergeCell ref="C121:J121"/>
    <mergeCell ref="L121:S121"/>
    <mergeCell ref="U121:AB121"/>
    <mergeCell ref="AD121:AK121"/>
    <mergeCell ref="AM121:AT121"/>
    <mergeCell ref="AD122:AK122"/>
    <mergeCell ref="AM122:AT122"/>
    <mergeCell ref="C123:J123"/>
    <mergeCell ref="L123:S123"/>
    <mergeCell ref="U123:AB123"/>
    <mergeCell ref="AD123:AK123"/>
    <mergeCell ref="AM123:AT123"/>
    <mergeCell ref="C120:J120"/>
    <mergeCell ref="L120:S120"/>
    <mergeCell ref="AM120:AT120"/>
    <mergeCell ref="AD54:AK54"/>
    <mergeCell ref="AM54:AT54"/>
    <mergeCell ref="AM30:AT30"/>
    <mergeCell ref="C31:J31"/>
    <mergeCell ref="L31:S31"/>
    <mergeCell ref="U31:AB31"/>
    <mergeCell ref="AD31:AK31"/>
    <mergeCell ref="C119:J119"/>
    <mergeCell ref="L119:S119"/>
    <mergeCell ref="U119:AB119"/>
    <mergeCell ref="AD119:AK119"/>
    <mergeCell ref="AM119:AT119"/>
    <mergeCell ref="AM118:AT118"/>
    <mergeCell ref="C75:J75"/>
    <mergeCell ref="L75:S75"/>
    <mergeCell ref="C73:J73"/>
    <mergeCell ref="L73:S73"/>
    <mergeCell ref="C77:J77"/>
    <mergeCell ref="L77:S77"/>
    <mergeCell ref="C74:J74"/>
    <mergeCell ref="L74:S74"/>
    <mergeCell ref="C30:J30"/>
    <mergeCell ref="L30:S30"/>
    <mergeCell ref="U30:AB30"/>
    <mergeCell ref="C52:J52"/>
    <mergeCell ref="L52:S52"/>
    <mergeCell ref="AM52:AT52"/>
    <mergeCell ref="AE32:AF32"/>
    <mergeCell ref="C50:J50"/>
    <mergeCell ref="L50:S50"/>
    <mergeCell ref="U50:AB50"/>
    <mergeCell ref="AM31:AT31"/>
    <mergeCell ref="C49:J49"/>
    <mergeCell ref="L49:S49"/>
    <mergeCell ref="U49:AB49"/>
    <mergeCell ref="AD49:AK49"/>
    <mergeCell ref="AM49:AT49"/>
    <mergeCell ref="AN32:AO32"/>
    <mergeCell ref="AP32:AQ32"/>
    <mergeCell ref="X32:Y32"/>
    <mergeCell ref="U52:AB52"/>
    <mergeCell ref="AG32:AH32"/>
    <mergeCell ref="AD52:AK52"/>
    <mergeCell ref="C3:J3"/>
    <mergeCell ref="L3:S3"/>
    <mergeCell ref="U3:AB3"/>
    <mergeCell ref="AD3:AK3"/>
    <mergeCell ref="AM3:AT3"/>
    <mergeCell ref="C4:J4"/>
    <mergeCell ref="C5:J5"/>
    <mergeCell ref="C7:J7"/>
    <mergeCell ref="AM26:AT26"/>
    <mergeCell ref="L4:S4"/>
    <mergeCell ref="U4:AB4"/>
    <mergeCell ref="AD4:AK4"/>
    <mergeCell ref="AM4:AT4"/>
    <mergeCell ref="L5:S5"/>
    <mergeCell ref="U5:AB5"/>
    <mergeCell ref="C27:J27"/>
    <mergeCell ref="L27:S27"/>
    <mergeCell ref="U27:AB27"/>
    <mergeCell ref="AD27:AK27"/>
    <mergeCell ref="AM27:AT27"/>
    <mergeCell ref="AM6:AT6"/>
    <mergeCell ref="U6:AB6"/>
    <mergeCell ref="L26:S26"/>
    <mergeCell ref="U7:AB7"/>
    <mergeCell ref="AD7:AK7"/>
    <mergeCell ref="AM7:AT7"/>
    <mergeCell ref="L8:S8"/>
    <mergeCell ref="U8:AB8"/>
    <mergeCell ref="M9:N9"/>
    <mergeCell ref="C26:J26"/>
    <mergeCell ref="U26:AB26"/>
    <mergeCell ref="AD26:AK26"/>
    <mergeCell ref="C6:J6"/>
    <mergeCell ref="AD5:AK5"/>
    <mergeCell ref="AM5:AT5"/>
    <mergeCell ref="O9:P9"/>
    <mergeCell ref="V9:W9"/>
    <mergeCell ref="X9:Y9"/>
    <mergeCell ref="AD8:AK8"/>
    <mergeCell ref="AM8:AT8"/>
    <mergeCell ref="AD6:AK6"/>
    <mergeCell ref="C28:J28"/>
    <mergeCell ref="L28:S28"/>
    <mergeCell ref="AM28:AT28"/>
    <mergeCell ref="AD28:AK28"/>
    <mergeCell ref="L6:S6"/>
    <mergeCell ref="L7:S7"/>
    <mergeCell ref="C8:J8"/>
    <mergeCell ref="D9:E9"/>
    <mergeCell ref="F9:G9"/>
    <mergeCell ref="U28:AB28"/>
    <mergeCell ref="AE101:AF101"/>
    <mergeCell ref="AG101:AH101"/>
    <mergeCell ref="U54:AB54"/>
    <mergeCell ref="L51:S51"/>
    <mergeCell ref="U51:AB51"/>
    <mergeCell ref="AD51:AK51"/>
    <mergeCell ref="C72:J72"/>
    <mergeCell ref="L72:S72"/>
    <mergeCell ref="U72:AB72"/>
    <mergeCell ref="AD72:AK72"/>
    <mergeCell ref="C53:J53"/>
    <mergeCell ref="AE55:AF55"/>
    <mergeCell ref="AG55:AH55"/>
    <mergeCell ref="U53:AB53"/>
    <mergeCell ref="AD53:AK53"/>
    <mergeCell ref="C54:J54"/>
    <mergeCell ref="L54:S54"/>
    <mergeCell ref="C51:J51"/>
    <mergeCell ref="D55:E55"/>
    <mergeCell ref="F55:G55"/>
    <mergeCell ref="M55:N55"/>
    <mergeCell ref="O55:P55"/>
    <mergeCell ref="V55:W55"/>
    <mergeCell ref="X55:Y55"/>
    <mergeCell ref="A118:A139"/>
    <mergeCell ref="C1:J1"/>
    <mergeCell ref="L1:S1"/>
    <mergeCell ref="U1:AB1"/>
    <mergeCell ref="AD1:AK1"/>
    <mergeCell ref="AM1:AT1"/>
    <mergeCell ref="A3:A24"/>
    <mergeCell ref="A26:A47"/>
    <mergeCell ref="A49:A70"/>
    <mergeCell ref="AN101:AO101"/>
    <mergeCell ref="AE78:AF78"/>
    <mergeCell ref="AG78:AH78"/>
    <mergeCell ref="AN78:AO78"/>
    <mergeCell ref="AP78:AQ78"/>
    <mergeCell ref="V78:W78"/>
    <mergeCell ref="X78:Y78"/>
    <mergeCell ref="A95:A116"/>
    <mergeCell ref="AP101:AQ101"/>
    <mergeCell ref="D101:E101"/>
    <mergeCell ref="F101:G101"/>
    <mergeCell ref="M101:N101"/>
    <mergeCell ref="O101:P101"/>
    <mergeCell ref="V101:W101"/>
    <mergeCell ref="X101:Y101"/>
    <mergeCell ref="AD30:AK30"/>
    <mergeCell ref="A72:A93"/>
    <mergeCell ref="AE9:AF9"/>
    <mergeCell ref="AG9:AH9"/>
    <mergeCell ref="AN9:AO9"/>
    <mergeCell ref="AP9:AQ9"/>
    <mergeCell ref="D32:E32"/>
    <mergeCell ref="F32:G32"/>
    <mergeCell ref="M32:N32"/>
    <mergeCell ref="O32:P32"/>
    <mergeCell ref="V32:W32"/>
    <mergeCell ref="AM75:AT75"/>
    <mergeCell ref="AN55:AO55"/>
    <mergeCell ref="AP55:AQ55"/>
    <mergeCell ref="AM53:AT53"/>
    <mergeCell ref="AD50:AK50"/>
    <mergeCell ref="AM50:AT50"/>
    <mergeCell ref="AM51:AT51"/>
    <mergeCell ref="C29:J29"/>
    <mergeCell ref="L29:S29"/>
    <mergeCell ref="U29:AB29"/>
    <mergeCell ref="AD29:AK29"/>
    <mergeCell ref="AM29:AT29"/>
    <mergeCell ref="L53:S53"/>
  </mergeCells>
  <printOptions horizontalCentered="1"/>
  <pageMargins left="0.9055118110236221" right="0.7086614173228347" top="0.7480314960629921" bottom="0.7480314960629921" header="0.31496062992125984" footer="0.31496062992125984"/>
  <pageSetup orientation="portrait" paperSize="9" scale="64"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rowBreaks count="1" manualBreakCount="1">
    <brk id="71" min="2" max="46" man="1"/>
  </rowBreaks>
  <colBreaks count="1" manualBreakCount="1">
    <brk id="11" min="2" max="139" man="1"/>
  </colBreaks>
</worksheet>
</file>

<file path=xl/worksheets/sheet7.xml><?xml version="1.0" encoding="utf-8"?>
<worksheet xmlns="http://schemas.openxmlformats.org/spreadsheetml/2006/main" xmlns:r="http://schemas.openxmlformats.org/officeDocument/2006/relationships">
  <sheetPr>
    <tabColor rgb="FF92D050"/>
  </sheetPr>
  <dimension ref="A1:BC79"/>
  <sheetViews>
    <sheetView zoomScale="80" zoomScaleNormal="80" zoomScaleSheetLayoutView="46" zoomScalePageLayoutView="0" workbookViewId="0" topLeftCell="A1">
      <pane xSplit="1" ySplit="9" topLeftCell="B10" activePane="bottomRight" state="frozen"/>
      <selection pane="topLeft" activeCell="A1" sqref="A1:O1"/>
      <selection pane="topRight" activeCell="A1" sqref="A1:O1"/>
      <selection pane="bottomLeft" activeCell="A1" sqref="A1:O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136</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spans="11:13" ht="14.25" thickBot="1" thickTop="1">
      <c r="K2" s="58"/>
      <c r="L2" s="58"/>
      <c r="M2" s="58"/>
    </row>
    <row r="3" spans="1:55" s="90" customFormat="1" ht="16.5" thickTop="1">
      <c r="A3" s="122" t="s">
        <v>183</v>
      </c>
      <c r="C3" s="192" t="s">
        <v>31</v>
      </c>
      <c r="D3" s="193"/>
      <c r="E3" s="193"/>
      <c r="F3" s="193"/>
      <c r="G3" s="193"/>
      <c r="H3" s="193"/>
      <c r="I3" s="193"/>
      <c r="J3" s="194"/>
      <c r="K3" s="93"/>
      <c r="L3" s="192" t="s">
        <v>32</v>
      </c>
      <c r="M3" s="193"/>
      <c r="N3" s="193"/>
      <c r="O3" s="193"/>
      <c r="P3" s="193"/>
      <c r="Q3" s="193"/>
      <c r="R3" s="193"/>
      <c r="S3" s="194"/>
      <c r="U3" s="192" t="s">
        <v>33</v>
      </c>
      <c r="V3" s="193"/>
      <c r="W3" s="193"/>
      <c r="X3" s="193"/>
      <c r="Y3" s="193"/>
      <c r="Z3" s="193"/>
      <c r="AA3" s="193"/>
      <c r="AB3" s="194"/>
      <c r="AD3" s="192" t="s">
        <v>34</v>
      </c>
      <c r="AE3" s="193"/>
      <c r="AF3" s="193"/>
      <c r="AG3" s="193"/>
      <c r="AH3" s="193"/>
      <c r="AI3" s="193"/>
      <c r="AJ3" s="193"/>
      <c r="AK3" s="194"/>
      <c r="AM3" s="192" t="s">
        <v>35</v>
      </c>
      <c r="AN3" s="193"/>
      <c r="AO3" s="193"/>
      <c r="AP3" s="193"/>
      <c r="AQ3" s="193"/>
      <c r="AR3" s="193"/>
      <c r="AS3" s="193"/>
      <c r="AT3" s="194"/>
      <c r="AV3" s="192" t="s">
        <v>36</v>
      </c>
      <c r="AW3" s="193"/>
      <c r="AX3" s="193"/>
      <c r="AY3" s="193"/>
      <c r="AZ3" s="193"/>
      <c r="BA3" s="193"/>
      <c r="BB3" s="193"/>
      <c r="BC3" s="194"/>
    </row>
    <row r="4" spans="1:55" ht="15.75">
      <c r="A4" s="123"/>
      <c r="C4" s="195" t="str">
        <f>"Comparison of actual Claimant Recoveries with those expected using "&amp;Comparison_Basis</f>
        <v>Comparison of actual Claimant Recoveries with those expected using IPM 1991-98</v>
      </c>
      <c r="D4" s="196"/>
      <c r="E4" s="196"/>
      <c r="F4" s="196"/>
      <c r="G4" s="196"/>
      <c r="H4" s="196"/>
      <c r="I4" s="196"/>
      <c r="J4" s="197"/>
      <c r="K4" s="57"/>
      <c r="L4" s="195" t="str">
        <f>"Comparison of actual Claimant Recoveries with those expected using "&amp;Comparison_Basis</f>
        <v>Comparison of actual Claimant Recoveries with those expected using IPM 1991-98</v>
      </c>
      <c r="M4" s="196"/>
      <c r="N4" s="196"/>
      <c r="O4" s="196"/>
      <c r="P4" s="196"/>
      <c r="Q4" s="196"/>
      <c r="R4" s="196"/>
      <c r="S4" s="197"/>
      <c r="U4" s="195" t="str">
        <f>"Comparison of actual Claimant Recoveries with those expected using "&amp;Comparison_Basis</f>
        <v>Comparison of actual Claimant Recoveries with those expected using IPM 1991-98</v>
      </c>
      <c r="V4" s="196"/>
      <c r="W4" s="196"/>
      <c r="X4" s="196"/>
      <c r="Y4" s="196"/>
      <c r="Z4" s="196"/>
      <c r="AA4" s="196"/>
      <c r="AB4" s="197"/>
      <c r="AD4" s="195" t="str">
        <f>"Comparison of actual Claimant Recoveries with those expected using "&amp;Comparison_Basis</f>
        <v>Comparison of actual Claimant Recoveries with those expected using IPM 1991-98</v>
      </c>
      <c r="AE4" s="196"/>
      <c r="AF4" s="196"/>
      <c r="AG4" s="196"/>
      <c r="AH4" s="196"/>
      <c r="AI4" s="196"/>
      <c r="AJ4" s="196"/>
      <c r="AK4" s="197"/>
      <c r="AM4" s="195" t="str">
        <f>"Comparison of actual Claimant Recoveries with those expected using "&amp;Comparison_Basis</f>
        <v>Comparison of actual Claimant Recoveries with those expected using IPM 1991-98</v>
      </c>
      <c r="AN4" s="196"/>
      <c r="AO4" s="196"/>
      <c r="AP4" s="196"/>
      <c r="AQ4" s="196"/>
      <c r="AR4" s="196"/>
      <c r="AS4" s="196"/>
      <c r="AT4" s="197"/>
      <c r="AV4" s="195" t="str">
        <f>"Comparison of actual Claimant Recoveries with those expected using "&amp;Comparison_Basis</f>
        <v>Comparison of actual Claimant Recoveries with those expected using IPM 1991-98</v>
      </c>
      <c r="AW4" s="196"/>
      <c r="AX4" s="196"/>
      <c r="AY4" s="196"/>
      <c r="AZ4" s="196"/>
      <c r="BA4" s="196"/>
      <c r="BB4" s="196"/>
      <c r="BC4" s="197"/>
    </row>
    <row r="5" spans="1:55" ht="15.75">
      <c r="A5" s="124" t="str">
        <f>Office</f>
        <v>All Offices</v>
      </c>
      <c r="C5" s="195" t="str">
        <f>Investigation&amp;", "&amp;Data_Subset&amp;" business"</f>
        <v>Individual Income Protection, Standard* business</v>
      </c>
      <c r="D5" s="196"/>
      <c r="E5" s="196"/>
      <c r="F5" s="196"/>
      <c r="G5" s="196"/>
      <c r="H5" s="196"/>
      <c r="I5" s="196"/>
      <c r="J5" s="197"/>
      <c r="K5" s="5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c r="AV5" s="195" t="str">
        <f>Investigation&amp;", "&amp;Data_Subset&amp;" business"</f>
        <v>Individual Income Protection, Standard* business</v>
      </c>
      <c r="AW5" s="196"/>
      <c r="AX5" s="196"/>
      <c r="AY5" s="196"/>
      <c r="AZ5" s="196"/>
      <c r="BA5" s="196"/>
      <c r="BB5" s="196"/>
      <c r="BC5" s="197"/>
    </row>
    <row r="6" spans="1:55" ht="15.75">
      <c r="A6" s="124" t="str">
        <f>Period</f>
        <v>2003-2006</v>
      </c>
      <c r="C6" s="195" t="str">
        <f>Office&amp;" experience for "&amp;Period</f>
        <v>All Offices experience for 2003-2006</v>
      </c>
      <c r="D6" s="196"/>
      <c r="E6" s="196"/>
      <c r="F6" s="196"/>
      <c r="G6" s="196"/>
      <c r="H6" s="196"/>
      <c r="I6" s="196"/>
      <c r="J6" s="197"/>
      <c r="K6" s="57"/>
      <c r="L6" s="195" t="str">
        <f>Office&amp;" experience for "&amp;Period</f>
        <v>All Offices experience for 2003-2006</v>
      </c>
      <c r="M6" s="196"/>
      <c r="N6" s="196"/>
      <c r="O6" s="196"/>
      <c r="P6" s="196"/>
      <c r="Q6" s="196"/>
      <c r="R6" s="196"/>
      <c r="S6" s="197"/>
      <c r="U6" s="195" t="str">
        <f>Office&amp;" experience for "&amp;Period</f>
        <v>All Offices experience for 2003-2006</v>
      </c>
      <c r="V6" s="196"/>
      <c r="W6" s="196"/>
      <c r="X6" s="196"/>
      <c r="Y6" s="196"/>
      <c r="Z6" s="196"/>
      <c r="AA6" s="196"/>
      <c r="AB6" s="197"/>
      <c r="AD6" s="195" t="str">
        <f>Office&amp;" experience for "&amp;Period</f>
        <v>All Offices experience for 2003-2006</v>
      </c>
      <c r="AE6" s="196"/>
      <c r="AF6" s="196"/>
      <c r="AG6" s="196"/>
      <c r="AH6" s="196"/>
      <c r="AI6" s="196"/>
      <c r="AJ6" s="196"/>
      <c r="AK6" s="197"/>
      <c r="AM6" s="195" t="str">
        <f>Office&amp;" experience for "&amp;Period</f>
        <v>All Offices experience for 2003-2006</v>
      </c>
      <c r="AN6" s="196"/>
      <c r="AO6" s="196"/>
      <c r="AP6" s="196"/>
      <c r="AQ6" s="196"/>
      <c r="AR6" s="196"/>
      <c r="AS6" s="196"/>
      <c r="AT6" s="197"/>
      <c r="AV6" s="195" t="str">
        <f>Office&amp;" experience for "&amp;Period</f>
        <v>All Offices experience for 2003-2006</v>
      </c>
      <c r="AW6" s="196"/>
      <c r="AX6" s="196"/>
      <c r="AY6" s="196"/>
      <c r="AZ6" s="196"/>
      <c r="BA6" s="196"/>
      <c r="BB6" s="196"/>
      <c r="BC6" s="197"/>
    </row>
    <row r="7" spans="1:55" ht="15.75">
      <c r="A7" s="124" t="str">
        <f>Comparison_Basis</f>
        <v>IPM 1991-98</v>
      </c>
      <c r="C7" s="195" t="str">
        <f>$A3&amp;", "&amp;C1</f>
        <v>Males, CMI Occupation Class 1</v>
      </c>
      <c r="D7" s="196"/>
      <c r="E7" s="196"/>
      <c r="F7" s="196"/>
      <c r="G7" s="196"/>
      <c r="H7" s="196"/>
      <c r="I7" s="196"/>
      <c r="J7" s="197"/>
      <c r="K7" s="57"/>
      <c r="L7" s="195" t="str">
        <f>$A3&amp;", "&amp;L1</f>
        <v>Males, CMI Occupation Class 2</v>
      </c>
      <c r="M7" s="196"/>
      <c r="N7" s="196"/>
      <c r="O7" s="196"/>
      <c r="P7" s="196"/>
      <c r="Q7" s="196"/>
      <c r="R7" s="196"/>
      <c r="S7" s="197"/>
      <c r="U7" s="195" t="str">
        <f>$A3&amp;", "&amp;U1</f>
        <v>Males, CMI Occupation Class 3</v>
      </c>
      <c r="V7" s="196"/>
      <c r="W7" s="196"/>
      <c r="X7" s="196"/>
      <c r="Y7" s="196"/>
      <c r="Z7" s="196"/>
      <c r="AA7" s="196"/>
      <c r="AB7" s="197"/>
      <c r="AD7" s="195" t="str">
        <f>$A3&amp;", "&amp;AD1</f>
        <v>Males, CMI Occupation Class 4</v>
      </c>
      <c r="AE7" s="196"/>
      <c r="AF7" s="196"/>
      <c r="AG7" s="196"/>
      <c r="AH7" s="196"/>
      <c r="AI7" s="196"/>
      <c r="AJ7" s="196"/>
      <c r="AK7" s="197"/>
      <c r="AM7" s="195" t="str">
        <f>$A3&amp;", "&amp;AM1</f>
        <v>Males, CMI Occupation Class Unknown</v>
      </c>
      <c r="AN7" s="196"/>
      <c r="AO7" s="196"/>
      <c r="AP7" s="196"/>
      <c r="AQ7" s="196"/>
      <c r="AR7" s="196"/>
      <c r="AS7" s="196"/>
      <c r="AT7" s="197"/>
      <c r="AV7" s="195" t="str">
        <f>$A3&amp;", "&amp;AV1</f>
        <v>Males, All CMI Occupation Classes</v>
      </c>
      <c r="AW7" s="196"/>
      <c r="AX7" s="196"/>
      <c r="AY7" s="196"/>
      <c r="AZ7" s="196"/>
      <c r="BA7" s="196"/>
      <c r="BB7" s="196"/>
      <c r="BC7" s="197"/>
    </row>
    <row r="8" spans="1:55" ht="16.5" thickBot="1">
      <c r="A8" s="125"/>
      <c r="C8" s="198" t="s">
        <v>160</v>
      </c>
      <c r="D8" s="199"/>
      <c r="E8" s="199"/>
      <c r="F8" s="199"/>
      <c r="G8" s="199"/>
      <c r="H8" s="199"/>
      <c r="I8" s="199"/>
      <c r="J8" s="200"/>
      <c r="K8" s="57"/>
      <c r="L8" s="198" t="s">
        <v>160</v>
      </c>
      <c r="M8" s="199"/>
      <c r="N8" s="199"/>
      <c r="O8" s="199"/>
      <c r="P8" s="199"/>
      <c r="Q8" s="199"/>
      <c r="R8" s="199"/>
      <c r="S8" s="200"/>
      <c r="U8" s="198" t="s">
        <v>160</v>
      </c>
      <c r="V8" s="199"/>
      <c r="W8" s="199"/>
      <c r="X8" s="199"/>
      <c r="Y8" s="199"/>
      <c r="Z8" s="199"/>
      <c r="AA8" s="199"/>
      <c r="AB8" s="200"/>
      <c r="AD8" s="198" t="s">
        <v>160</v>
      </c>
      <c r="AE8" s="199"/>
      <c r="AF8" s="199"/>
      <c r="AG8" s="199"/>
      <c r="AH8" s="199"/>
      <c r="AI8" s="199"/>
      <c r="AJ8" s="199"/>
      <c r="AK8" s="200"/>
      <c r="AM8" s="198" t="s">
        <v>160</v>
      </c>
      <c r="AN8" s="199"/>
      <c r="AO8" s="199"/>
      <c r="AP8" s="199"/>
      <c r="AQ8" s="199"/>
      <c r="AR8" s="199"/>
      <c r="AS8" s="199"/>
      <c r="AT8" s="200"/>
      <c r="AV8" s="198" t="s">
        <v>160</v>
      </c>
      <c r="AW8" s="199"/>
      <c r="AX8" s="199"/>
      <c r="AY8" s="199"/>
      <c r="AZ8" s="199"/>
      <c r="BA8" s="199"/>
      <c r="BB8" s="199"/>
      <c r="BC8" s="200"/>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1998</v>
      </c>
      <c r="E11" s="128">
        <v>558</v>
      </c>
      <c r="F11" s="128">
        <v>421</v>
      </c>
      <c r="G11" s="128">
        <v>272</v>
      </c>
      <c r="H11" s="128">
        <v>70</v>
      </c>
      <c r="I11" s="128">
        <v>1321</v>
      </c>
      <c r="J11" s="129">
        <v>3319</v>
      </c>
      <c r="L11" s="7" t="s">
        <v>67</v>
      </c>
      <c r="M11" s="128">
        <v>0</v>
      </c>
      <c r="N11" s="128">
        <v>184</v>
      </c>
      <c r="O11" s="128">
        <v>229</v>
      </c>
      <c r="P11" s="128">
        <v>72</v>
      </c>
      <c r="Q11" s="128">
        <v>29</v>
      </c>
      <c r="R11" s="128">
        <v>514</v>
      </c>
      <c r="S11" s="129">
        <v>514</v>
      </c>
      <c r="U11" s="7" t="s">
        <v>67</v>
      </c>
      <c r="V11" s="128">
        <v>0</v>
      </c>
      <c r="W11" s="128">
        <v>265</v>
      </c>
      <c r="X11" s="128">
        <v>158</v>
      </c>
      <c r="Y11" s="128">
        <v>43</v>
      </c>
      <c r="Z11" s="128">
        <v>10</v>
      </c>
      <c r="AA11" s="128">
        <v>476</v>
      </c>
      <c r="AB11" s="129">
        <v>476</v>
      </c>
      <c r="AD11" s="7" t="s">
        <v>67</v>
      </c>
      <c r="AE11" s="128">
        <v>0</v>
      </c>
      <c r="AF11" s="128">
        <v>196</v>
      </c>
      <c r="AG11" s="128">
        <v>196</v>
      </c>
      <c r="AH11" s="128">
        <v>36</v>
      </c>
      <c r="AI11" s="128">
        <v>15</v>
      </c>
      <c r="AJ11" s="128">
        <v>443</v>
      </c>
      <c r="AK11" s="129">
        <v>443</v>
      </c>
      <c r="AM11" s="7" t="s">
        <v>67</v>
      </c>
      <c r="AN11" s="128">
        <v>0</v>
      </c>
      <c r="AO11" s="128">
        <v>17</v>
      </c>
      <c r="AP11" s="128">
        <v>21</v>
      </c>
      <c r="AQ11" s="128">
        <v>7</v>
      </c>
      <c r="AR11" s="128">
        <v>1</v>
      </c>
      <c r="AS11" s="128">
        <v>46</v>
      </c>
      <c r="AT11" s="129">
        <v>46</v>
      </c>
      <c r="AV11" s="7" t="s">
        <v>67</v>
      </c>
      <c r="AW11" s="128">
        <v>1998</v>
      </c>
      <c r="AX11" s="128">
        <v>1220</v>
      </c>
      <c r="AY11" s="128">
        <v>1025</v>
      </c>
      <c r="AZ11" s="128">
        <v>430</v>
      </c>
      <c r="BA11" s="128">
        <v>125</v>
      </c>
      <c r="BB11" s="128">
        <v>2800</v>
      </c>
      <c r="BC11" s="129">
        <v>4798</v>
      </c>
    </row>
    <row r="12" spans="1:55" ht="15.75">
      <c r="A12" s="79" t="s">
        <v>68</v>
      </c>
      <c r="C12" s="7" t="s">
        <v>68</v>
      </c>
      <c r="D12" s="130">
        <v>1891.7697110311387</v>
      </c>
      <c r="E12" s="130">
        <v>522.7053271543774</v>
      </c>
      <c r="F12" s="130">
        <v>341.2798809979624</v>
      </c>
      <c r="G12" s="130">
        <v>200.78467149174642</v>
      </c>
      <c r="H12" s="130">
        <v>44.22085141769124</v>
      </c>
      <c r="I12" s="130">
        <v>1108.9907310617775</v>
      </c>
      <c r="J12" s="131">
        <v>3000.7604420929165</v>
      </c>
      <c r="L12" s="7" t="s">
        <v>68</v>
      </c>
      <c r="M12" s="130">
        <v>0</v>
      </c>
      <c r="N12" s="130">
        <v>193.34366615012144</v>
      </c>
      <c r="O12" s="130">
        <v>160.93202415025033</v>
      </c>
      <c r="P12" s="130">
        <v>47.134883770783546</v>
      </c>
      <c r="Q12" s="130">
        <v>12.813780110980604</v>
      </c>
      <c r="R12" s="130">
        <v>414.2243541821359</v>
      </c>
      <c r="S12" s="131">
        <v>414.2243541821359</v>
      </c>
      <c r="U12" s="7" t="s">
        <v>68</v>
      </c>
      <c r="V12" s="130">
        <v>0</v>
      </c>
      <c r="W12" s="130">
        <v>266.0136449641566</v>
      </c>
      <c r="X12" s="130">
        <v>123.39076748262437</v>
      </c>
      <c r="Y12" s="130">
        <v>35.30541866888053</v>
      </c>
      <c r="Z12" s="130">
        <v>8.776378265670404</v>
      </c>
      <c r="AA12" s="130">
        <v>433.48620938133195</v>
      </c>
      <c r="AB12" s="131">
        <v>433.48620938133195</v>
      </c>
      <c r="AD12" s="7" t="s">
        <v>68</v>
      </c>
      <c r="AE12" s="130">
        <v>0</v>
      </c>
      <c r="AF12" s="130">
        <v>161.9510207075092</v>
      </c>
      <c r="AG12" s="130">
        <v>131.19302096728885</v>
      </c>
      <c r="AH12" s="130">
        <v>25.15607643862604</v>
      </c>
      <c r="AI12" s="130">
        <v>4.581665670479911</v>
      </c>
      <c r="AJ12" s="130">
        <v>322.881783783904</v>
      </c>
      <c r="AK12" s="131">
        <v>322.881783783904</v>
      </c>
      <c r="AM12" s="7" t="s">
        <v>68</v>
      </c>
      <c r="AN12" s="130">
        <v>0</v>
      </c>
      <c r="AO12" s="130">
        <v>14.66410823049164</v>
      </c>
      <c r="AP12" s="130">
        <v>7.290067584387996</v>
      </c>
      <c r="AQ12" s="130">
        <v>2.3729757624394208</v>
      </c>
      <c r="AR12" s="130">
        <v>0.4828412077009257</v>
      </c>
      <c r="AS12" s="130">
        <v>24.809992785019986</v>
      </c>
      <c r="AT12" s="131">
        <v>24.809992785019986</v>
      </c>
      <c r="AV12" s="7" t="s">
        <v>68</v>
      </c>
      <c r="AW12" s="130">
        <v>1891.7697110311387</v>
      </c>
      <c r="AX12" s="130">
        <v>1158.6777672066564</v>
      </c>
      <c r="AY12" s="130">
        <v>764.085761182514</v>
      </c>
      <c r="AZ12" s="130">
        <v>310.75402613247593</v>
      </c>
      <c r="BA12" s="130">
        <v>70.87551667252309</v>
      </c>
      <c r="BB12" s="130">
        <v>2304.3930711941694</v>
      </c>
      <c r="BC12" s="131">
        <v>4196.1627822253095</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105.61539459228516</v>
      </c>
      <c r="E14" s="134">
        <v>106.75230407714844</v>
      </c>
      <c r="F14" s="134">
        <v>123.35916137695312</v>
      </c>
      <c r="G14" s="134">
        <v>135.468505859375</v>
      </c>
      <c r="H14" s="134">
        <v>158.29637145996094</v>
      </c>
      <c r="I14" s="134">
        <v>119.11731719970703</v>
      </c>
      <c r="J14" s="135">
        <v>110.60529327392578</v>
      </c>
      <c r="L14" s="9" t="s">
        <v>9</v>
      </c>
      <c r="M14" s="134" t="s">
        <v>247</v>
      </c>
      <c r="N14" s="134">
        <v>95.16732788085938</v>
      </c>
      <c r="O14" s="134">
        <v>142.2960968017578</v>
      </c>
      <c r="P14" s="134">
        <v>152.75311279296875</v>
      </c>
      <c r="Q14" s="136">
        <v>226.31884765625</v>
      </c>
      <c r="R14" s="134">
        <v>124.08734130859375</v>
      </c>
      <c r="S14" s="135">
        <v>124.08734130859375</v>
      </c>
      <c r="U14" s="9" t="s">
        <v>9</v>
      </c>
      <c r="V14" s="134" t="s">
        <v>247</v>
      </c>
      <c r="W14" s="134">
        <v>99.61894989013672</v>
      </c>
      <c r="X14" s="134">
        <v>128.04847717285156</v>
      </c>
      <c r="Y14" s="134">
        <v>121.7943344116211</v>
      </c>
      <c r="Z14" s="136">
        <v>113.94221496582031</v>
      </c>
      <c r="AA14" s="134">
        <v>109.80741119384766</v>
      </c>
      <c r="AB14" s="135">
        <v>109.80741119384766</v>
      </c>
      <c r="AD14" s="9" t="s">
        <v>9</v>
      </c>
      <c r="AE14" s="134" t="s">
        <v>247</v>
      </c>
      <c r="AF14" s="134">
        <v>121.02424621582031</v>
      </c>
      <c r="AG14" s="134">
        <v>149.398193359375</v>
      </c>
      <c r="AH14" s="134">
        <v>143.10658264160156</v>
      </c>
      <c r="AI14" s="136">
        <v>327.391845703125</v>
      </c>
      <c r="AJ14" s="134">
        <v>137.20191955566406</v>
      </c>
      <c r="AK14" s="135">
        <v>137.20191955566406</v>
      </c>
      <c r="AM14" s="9" t="s">
        <v>9</v>
      </c>
      <c r="AN14" s="134" t="s">
        <v>247</v>
      </c>
      <c r="AO14" s="136">
        <v>115.92931365966797</v>
      </c>
      <c r="AP14" s="136">
        <v>288.06317138671875</v>
      </c>
      <c r="AQ14" s="136">
        <v>294.9882507324219</v>
      </c>
      <c r="AR14" s="136">
        <v>207.107421875</v>
      </c>
      <c r="AS14" s="134">
        <v>185.40916442871094</v>
      </c>
      <c r="AT14" s="135">
        <v>185.40916442871094</v>
      </c>
      <c r="AV14" s="9" t="s">
        <v>9</v>
      </c>
      <c r="AW14" s="134">
        <v>105.61539459228516</v>
      </c>
      <c r="AX14" s="134">
        <v>105.29243469238281</v>
      </c>
      <c r="AY14" s="134">
        <v>134.14724731445312</v>
      </c>
      <c r="AZ14" s="134">
        <v>138.37310791015625</v>
      </c>
      <c r="BA14" s="134">
        <v>176.3655548095703</v>
      </c>
      <c r="BB14" s="134">
        <v>121.50704956054688</v>
      </c>
      <c r="BC14" s="135">
        <v>114.34255981445312</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v>94.12176513671875</v>
      </c>
      <c r="E17" s="134" t="s">
        <v>247</v>
      </c>
      <c r="F17" s="134" t="s">
        <v>247</v>
      </c>
      <c r="G17" s="134" t="s">
        <v>247</v>
      </c>
      <c r="H17" s="134" t="s">
        <v>247</v>
      </c>
      <c r="I17" s="134" t="s">
        <v>247</v>
      </c>
      <c r="J17" s="135">
        <v>94.12176513671875</v>
      </c>
      <c r="L17" s="6" t="s">
        <v>146</v>
      </c>
      <c r="M17" s="134" t="s">
        <v>247</v>
      </c>
      <c r="N17" s="134" t="s">
        <v>247</v>
      </c>
      <c r="O17" s="134" t="s">
        <v>247</v>
      </c>
      <c r="P17" s="134" t="s">
        <v>247</v>
      </c>
      <c r="Q17" s="134" t="s">
        <v>247</v>
      </c>
      <c r="R17" s="134" t="s">
        <v>247</v>
      </c>
      <c r="S17" s="135" t="s">
        <v>247</v>
      </c>
      <c r="U17" s="6" t="s">
        <v>146</v>
      </c>
      <c r="V17" s="134" t="s">
        <v>247</v>
      </c>
      <c r="W17" s="134" t="s">
        <v>247</v>
      </c>
      <c r="X17" s="134" t="s">
        <v>247</v>
      </c>
      <c r="Y17" s="134" t="s">
        <v>247</v>
      </c>
      <c r="Z17" s="134" t="s">
        <v>247</v>
      </c>
      <c r="AA17" s="134" t="s">
        <v>247</v>
      </c>
      <c r="AB17" s="135" t="s">
        <v>247</v>
      </c>
      <c r="AD17" s="6" t="s">
        <v>146</v>
      </c>
      <c r="AE17" s="134" t="s">
        <v>247</v>
      </c>
      <c r="AF17" s="134" t="s">
        <v>247</v>
      </c>
      <c r="AG17" s="134" t="s">
        <v>247</v>
      </c>
      <c r="AH17" s="134" t="s">
        <v>247</v>
      </c>
      <c r="AI17" s="134" t="s">
        <v>247</v>
      </c>
      <c r="AJ17" s="134" t="s">
        <v>247</v>
      </c>
      <c r="AK17" s="135" t="s">
        <v>247</v>
      </c>
      <c r="AM17" s="6" t="s">
        <v>146</v>
      </c>
      <c r="AN17" s="134" t="s">
        <v>247</v>
      </c>
      <c r="AO17" s="134" t="s">
        <v>247</v>
      </c>
      <c r="AP17" s="134" t="s">
        <v>247</v>
      </c>
      <c r="AQ17" s="134" t="s">
        <v>247</v>
      </c>
      <c r="AR17" s="134" t="s">
        <v>247</v>
      </c>
      <c r="AS17" s="134" t="s">
        <v>296</v>
      </c>
      <c r="AT17" s="135" t="s">
        <v>296</v>
      </c>
      <c r="AV17" s="6" t="s">
        <v>146</v>
      </c>
      <c r="AW17" s="134">
        <v>94.12176513671875</v>
      </c>
      <c r="AX17" s="134" t="s">
        <v>247</v>
      </c>
      <c r="AY17" s="134" t="s">
        <v>247</v>
      </c>
      <c r="AZ17" s="134" t="s">
        <v>247</v>
      </c>
      <c r="BA17" s="134" t="s">
        <v>247</v>
      </c>
      <c r="BB17" s="134" t="s">
        <v>247</v>
      </c>
      <c r="BC17" s="135">
        <v>94.12176513671875</v>
      </c>
    </row>
    <row r="18" spans="1:55" ht="15.75">
      <c r="A18" s="75" t="s">
        <v>147</v>
      </c>
      <c r="C18" s="6" t="s">
        <v>147</v>
      </c>
      <c r="D18" s="134">
        <v>117.32337188720703</v>
      </c>
      <c r="E18" s="134" t="s">
        <v>247</v>
      </c>
      <c r="F18" s="134" t="s">
        <v>247</v>
      </c>
      <c r="G18" s="134" t="s">
        <v>247</v>
      </c>
      <c r="H18" s="134" t="s">
        <v>247</v>
      </c>
      <c r="I18" s="134" t="s">
        <v>247</v>
      </c>
      <c r="J18" s="135">
        <v>117.32337188720703</v>
      </c>
      <c r="L18" s="6" t="s">
        <v>147</v>
      </c>
      <c r="M18" s="134" t="s">
        <v>247</v>
      </c>
      <c r="N18" s="134" t="s">
        <v>247</v>
      </c>
      <c r="O18" s="134" t="s">
        <v>247</v>
      </c>
      <c r="P18" s="134" t="s">
        <v>247</v>
      </c>
      <c r="Q18" s="134" t="s">
        <v>247</v>
      </c>
      <c r="R18" s="134" t="s">
        <v>247</v>
      </c>
      <c r="S18" s="135" t="s">
        <v>247</v>
      </c>
      <c r="U18" s="6" t="s">
        <v>147</v>
      </c>
      <c r="V18" s="134" t="s">
        <v>247</v>
      </c>
      <c r="W18" s="134" t="s">
        <v>247</v>
      </c>
      <c r="X18" s="134" t="s">
        <v>247</v>
      </c>
      <c r="Y18" s="134" t="s">
        <v>247</v>
      </c>
      <c r="Z18" s="134" t="s">
        <v>247</v>
      </c>
      <c r="AA18" s="134" t="s">
        <v>247</v>
      </c>
      <c r="AB18" s="135" t="s">
        <v>247</v>
      </c>
      <c r="AD18" s="6" t="s">
        <v>147</v>
      </c>
      <c r="AE18" s="134" t="s">
        <v>247</v>
      </c>
      <c r="AF18" s="134" t="s">
        <v>247</v>
      </c>
      <c r="AG18" s="134" t="s">
        <v>247</v>
      </c>
      <c r="AH18" s="134" t="s">
        <v>247</v>
      </c>
      <c r="AI18" s="134" t="s">
        <v>247</v>
      </c>
      <c r="AJ18" s="134" t="s">
        <v>247</v>
      </c>
      <c r="AK18" s="135" t="s">
        <v>247</v>
      </c>
      <c r="AM18" s="6" t="s">
        <v>147</v>
      </c>
      <c r="AN18" s="134" t="s">
        <v>247</v>
      </c>
      <c r="AO18" s="134" t="s">
        <v>247</v>
      </c>
      <c r="AP18" s="134" t="s">
        <v>247</v>
      </c>
      <c r="AQ18" s="134" t="s">
        <v>247</v>
      </c>
      <c r="AR18" s="134" t="s">
        <v>247</v>
      </c>
      <c r="AS18" s="134" t="s">
        <v>296</v>
      </c>
      <c r="AT18" s="135" t="s">
        <v>296</v>
      </c>
      <c r="AV18" s="6" t="s">
        <v>147</v>
      </c>
      <c r="AW18" s="134">
        <v>117.32337188720703</v>
      </c>
      <c r="AX18" s="134" t="s">
        <v>247</v>
      </c>
      <c r="AY18" s="134" t="s">
        <v>247</v>
      </c>
      <c r="AZ18" s="134" t="s">
        <v>247</v>
      </c>
      <c r="BA18" s="134" t="s">
        <v>247</v>
      </c>
      <c r="BB18" s="134" t="s">
        <v>247</v>
      </c>
      <c r="BC18" s="135">
        <v>117.32337188720703</v>
      </c>
    </row>
    <row r="19" spans="1:55" ht="15.75">
      <c r="A19" s="75" t="s">
        <v>148</v>
      </c>
      <c r="C19" s="6" t="s">
        <v>148</v>
      </c>
      <c r="D19" s="134">
        <v>112.9880142211914</v>
      </c>
      <c r="E19" s="134" t="s">
        <v>247</v>
      </c>
      <c r="F19" s="134" t="s">
        <v>247</v>
      </c>
      <c r="G19" s="134" t="s">
        <v>247</v>
      </c>
      <c r="H19" s="134" t="s">
        <v>247</v>
      </c>
      <c r="I19" s="134" t="s">
        <v>247</v>
      </c>
      <c r="J19" s="135">
        <v>112.9880142211914</v>
      </c>
      <c r="L19" s="6" t="s">
        <v>148</v>
      </c>
      <c r="M19" s="134" t="s">
        <v>247</v>
      </c>
      <c r="N19" s="134" t="s">
        <v>247</v>
      </c>
      <c r="O19" s="134" t="s">
        <v>247</v>
      </c>
      <c r="P19" s="134" t="s">
        <v>247</v>
      </c>
      <c r="Q19" s="134" t="s">
        <v>247</v>
      </c>
      <c r="R19" s="134" t="s">
        <v>247</v>
      </c>
      <c r="S19" s="135" t="s">
        <v>247</v>
      </c>
      <c r="U19" s="6" t="s">
        <v>148</v>
      </c>
      <c r="V19" s="134" t="s">
        <v>247</v>
      </c>
      <c r="W19" s="134" t="s">
        <v>247</v>
      </c>
      <c r="X19" s="134" t="s">
        <v>247</v>
      </c>
      <c r="Y19" s="134" t="s">
        <v>247</v>
      </c>
      <c r="Z19" s="134" t="s">
        <v>247</v>
      </c>
      <c r="AA19" s="134" t="s">
        <v>247</v>
      </c>
      <c r="AB19" s="135" t="s">
        <v>247</v>
      </c>
      <c r="AD19" s="6" t="s">
        <v>148</v>
      </c>
      <c r="AE19" s="134" t="s">
        <v>247</v>
      </c>
      <c r="AF19" s="134" t="s">
        <v>247</v>
      </c>
      <c r="AG19" s="134" t="s">
        <v>247</v>
      </c>
      <c r="AH19" s="134" t="s">
        <v>247</v>
      </c>
      <c r="AI19" s="134" t="s">
        <v>247</v>
      </c>
      <c r="AJ19" s="134" t="s">
        <v>247</v>
      </c>
      <c r="AK19" s="135" t="s">
        <v>247</v>
      </c>
      <c r="AM19" s="6" t="s">
        <v>148</v>
      </c>
      <c r="AN19" s="134" t="s">
        <v>247</v>
      </c>
      <c r="AO19" s="134" t="s">
        <v>247</v>
      </c>
      <c r="AP19" s="134" t="s">
        <v>247</v>
      </c>
      <c r="AQ19" s="134" t="s">
        <v>247</v>
      </c>
      <c r="AR19" s="134" t="s">
        <v>247</v>
      </c>
      <c r="AS19" s="134" t="s">
        <v>296</v>
      </c>
      <c r="AT19" s="135" t="s">
        <v>296</v>
      </c>
      <c r="AV19" s="6" t="s">
        <v>148</v>
      </c>
      <c r="AW19" s="134">
        <v>112.9880142211914</v>
      </c>
      <c r="AX19" s="134" t="s">
        <v>247</v>
      </c>
      <c r="AY19" s="134" t="s">
        <v>247</v>
      </c>
      <c r="AZ19" s="134" t="s">
        <v>247</v>
      </c>
      <c r="BA19" s="134" t="s">
        <v>247</v>
      </c>
      <c r="BB19" s="134" t="s">
        <v>247</v>
      </c>
      <c r="BC19" s="135">
        <v>112.9880142211914</v>
      </c>
    </row>
    <row r="20" spans="1:55" ht="15.75">
      <c r="A20" s="75" t="s">
        <v>149</v>
      </c>
      <c r="C20" s="6" t="s">
        <v>149</v>
      </c>
      <c r="D20" s="134">
        <v>114.28959655761719</v>
      </c>
      <c r="E20" s="134">
        <v>99.3801040649414</v>
      </c>
      <c r="F20" s="134" t="s">
        <v>247</v>
      </c>
      <c r="G20" s="134" t="s">
        <v>247</v>
      </c>
      <c r="H20" s="134" t="s">
        <v>247</v>
      </c>
      <c r="I20" s="134">
        <v>99.3801040649414</v>
      </c>
      <c r="J20" s="135">
        <v>109.21046447753906</v>
      </c>
      <c r="L20" s="6" t="s">
        <v>149</v>
      </c>
      <c r="M20" s="134" t="s">
        <v>247</v>
      </c>
      <c r="N20" s="136">
        <v>57.58762741088867</v>
      </c>
      <c r="O20" s="134" t="s">
        <v>247</v>
      </c>
      <c r="P20" s="134" t="s">
        <v>247</v>
      </c>
      <c r="Q20" s="134" t="s">
        <v>247</v>
      </c>
      <c r="R20" s="136">
        <v>57.58762741088867</v>
      </c>
      <c r="S20" s="137">
        <v>57.58762741088867</v>
      </c>
      <c r="U20" s="6" t="s">
        <v>149</v>
      </c>
      <c r="V20" s="134" t="s">
        <v>247</v>
      </c>
      <c r="W20" s="136">
        <v>48.500850677490234</v>
      </c>
      <c r="X20" s="134" t="s">
        <v>247</v>
      </c>
      <c r="Y20" s="134" t="s">
        <v>247</v>
      </c>
      <c r="Z20" s="134" t="s">
        <v>247</v>
      </c>
      <c r="AA20" s="136">
        <v>48.500850677490234</v>
      </c>
      <c r="AB20" s="137">
        <v>48.500850677490234</v>
      </c>
      <c r="AD20" s="6" t="s">
        <v>149</v>
      </c>
      <c r="AE20" s="134" t="s">
        <v>247</v>
      </c>
      <c r="AF20" s="134">
        <v>85.44012451171875</v>
      </c>
      <c r="AG20" s="134" t="s">
        <v>247</v>
      </c>
      <c r="AH20" s="134" t="s">
        <v>247</v>
      </c>
      <c r="AI20" s="134" t="s">
        <v>247</v>
      </c>
      <c r="AJ20" s="134">
        <v>85.44012451171875</v>
      </c>
      <c r="AK20" s="135">
        <v>85.44012451171875</v>
      </c>
      <c r="AM20" s="6" t="s">
        <v>149</v>
      </c>
      <c r="AN20" s="134" t="s">
        <v>247</v>
      </c>
      <c r="AO20" s="134" t="s">
        <v>296</v>
      </c>
      <c r="AP20" s="134" t="s">
        <v>247</v>
      </c>
      <c r="AQ20" s="134" t="s">
        <v>247</v>
      </c>
      <c r="AR20" s="134" t="s">
        <v>247</v>
      </c>
      <c r="AS20" s="134" t="s">
        <v>296</v>
      </c>
      <c r="AT20" s="135" t="s">
        <v>296</v>
      </c>
      <c r="AV20" s="6" t="s">
        <v>149</v>
      </c>
      <c r="AW20" s="134">
        <v>114.28959655761719</v>
      </c>
      <c r="AX20" s="134">
        <v>78.23418426513672</v>
      </c>
      <c r="AY20" s="134" t="s">
        <v>247</v>
      </c>
      <c r="AZ20" s="134" t="s">
        <v>247</v>
      </c>
      <c r="BA20" s="134" t="s">
        <v>247</v>
      </c>
      <c r="BB20" s="134">
        <v>78.23418426513672</v>
      </c>
      <c r="BC20" s="135">
        <v>95.09832000732422</v>
      </c>
    </row>
    <row r="21" spans="1:55" ht="15.75">
      <c r="A21" s="75" t="s">
        <v>150</v>
      </c>
      <c r="C21" s="6" t="s">
        <v>150</v>
      </c>
      <c r="D21" s="134">
        <v>120.91165924072266</v>
      </c>
      <c r="E21" s="134">
        <v>98.0978012084961</v>
      </c>
      <c r="F21" s="134" t="s">
        <v>247</v>
      </c>
      <c r="G21" s="134" t="s">
        <v>247</v>
      </c>
      <c r="H21" s="134" t="s">
        <v>247</v>
      </c>
      <c r="I21" s="134">
        <v>98.0978012084961</v>
      </c>
      <c r="J21" s="135">
        <v>107.29235076904297</v>
      </c>
      <c r="L21" s="6" t="s">
        <v>150</v>
      </c>
      <c r="M21" s="134" t="s">
        <v>247</v>
      </c>
      <c r="N21" s="134">
        <v>93.99981689453125</v>
      </c>
      <c r="O21" s="134" t="s">
        <v>247</v>
      </c>
      <c r="P21" s="134" t="s">
        <v>247</v>
      </c>
      <c r="Q21" s="134" t="s">
        <v>247</v>
      </c>
      <c r="R21" s="134">
        <v>93.99981689453125</v>
      </c>
      <c r="S21" s="135">
        <v>93.99981689453125</v>
      </c>
      <c r="U21" s="6" t="s">
        <v>150</v>
      </c>
      <c r="V21" s="134" t="s">
        <v>247</v>
      </c>
      <c r="W21" s="134">
        <v>98.70695495605469</v>
      </c>
      <c r="X21" s="134" t="s">
        <v>247</v>
      </c>
      <c r="Y21" s="134" t="s">
        <v>247</v>
      </c>
      <c r="Z21" s="134" t="s">
        <v>247</v>
      </c>
      <c r="AA21" s="134">
        <v>98.70695495605469</v>
      </c>
      <c r="AB21" s="135">
        <v>98.70695495605469</v>
      </c>
      <c r="AD21" s="6" t="s">
        <v>150</v>
      </c>
      <c r="AE21" s="134" t="s">
        <v>247</v>
      </c>
      <c r="AF21" s="134">
        <v>109.27682495117188</v>
      </c>
      <c r="AG21" s="134" t="s">
        <v>247</v>
      </c>
      <c r="AH21" s="134" t="s">
        <v>247</v>
      </c>
      <c r="AI21" s="134" t="s">
        <v>247</v>
      </c>
      <c r="AJ21" s="134">
        <v>109.27682495117188</v>
      </c>
      <c r="AK21" s="135">
        <v>109.27682495117188</v>
      </c>
      <c r="AM21" s="6" t="s">
        <v>150</v>
      </c>
      <c r="AN21" s="134" t="s">
        <v>247</v>
      </c>
      <c r="AO21" s="134" t="s">
        <v>296</v>
      </c>
      <c r="AP21" s="134" t="s">
        <v>247</v>
      </c>
      <c r="AQ21" s="134" t="s">
        <v>247</v>
      </c>
      <c r="AR21" s="134" t="s">
        <v>247</v>
      </c>
      <c r="AS21" s="134" t="s">
        <v>296</v>
      </c>
      <c r="AT21" s="135" t="s">
        <v>296</v>
      </c>
      <c r="AV21" s="6" t="s">
        <v>150</v>
      </c>
      <c r="AW21" s="134">
        <v>120.91165924072266</v>
      </c>
      <c r="AX21" s="134">
        <v>100.30150604248047</v>
      </c>
      <c r="AY21" s="134" t="s">
        <v>247</v>
      </c>
      <c r="AZ21" s="134" t="s">
        <v>247</v>
      </c>
      <c r="BA21" s="134" t="s">
        <v>247</v>
      </c>
      <c r="BB21" s="134">
        <v>100.30150604248047</v>
      </c>
      <c r="BC21" s="135">
        <v>105.04873657226562</v>
      </c>
    </row>
    <row r="22" spans="1:55" ht="15.75">
      <c r="A22" s="75" t="s">
        <v>156</v>
      </c>
      <c r="C22" s="6" t="s">
        <v>156</v>
      </c>
      <c r="D22" s="134">
        <v>149.85723876953125</v>
      </c>
      <c r="E22" s="134">
        <v>110.50006103515625</v>
      </c>
      <c r="F22" s="134">
        <v>87.99627685546875</v>
      </c>
      <c r="G22" s="134" t="s">
        <v>247</v>
      </c>
      <c r="H22" s="134" t="s">
        <v>247</v>
      </c>
      <c r="I22" s="134">
        <v>102.4053726196289</v>
      </c>
      <c r="J22" s="135">
        <v>112.77252960205078</v>
      </c>
      <c r="L22" s="6" t="s">
        <v>156</v>
      </c>
      <c r="M22" s="134" t="s">
        <v>247</v>
      </c>
      <c r="N22" s="136">
        <v>76.27393341064453</v>
      </c>
      <c r="O22" s="136">
        <v>103.27263641357422</v>
      </c>
      <c r="P22" s="134" t="s">
        <v>247</v>
      </c>
      <c r="Q22" s="134" t="s">
        <v>247</v>
      </c>
      <c r="R22" s="134">
        <v>88.4433364868164</v>
      </c>
      <c r="S22" s="135">
        <v>88.4433364868164</v>
      </c>
      <c r="U22" s="6" t="s">
        <v>156</v>
      </c>
      <c r="V22" s="134" t="s">
        <v>247</v>
      </c>
      <c r="W22" s="136">
        <v>83.48372650146484</v>
      </c>
      <c r="X22" s="136">
        <v>84.34635925292969</v>
      </c>
      <c r="Y22" s="134" t="s">
        <v>247</v>
      </c>
      <c r="Z22" s="134" t="s">
        <v>247</v>
      </c>
      <c r="AA22" s="134">
        <v>83.74884033203125</v>
      </c>
      <c r="AB22" s="135">
        <v>83.74884033203125</v>
      </c>
      <c r="AD22" s="6" t="s">
        <v>156</v>
      </c>
      <c r="AE22" s="134" t="s">
        <v>247</v>
      </c>
      <c r="AF22" s="134">
        <v>148.2045135498047</v>
      </c>
      <c r="AG22" s="136">
        <v>58.875457763671875</v>
      </c>
      <c r="AH22" s="134" t="s">
        <v>247</v>
      </c>
      <c r="AI22" s="134" t="s">
        <v>247</v>
      </c>
      <c r="AJ22" s="134">
        <v>106.76521301269531</v>
      </c>
      <c r="AK22" s="135">
        <v>106.76521301269531</v>
      </c>
      <c r="AM22" s="6" t="s">
        <v>156</v>
      </c>
      <c r="AN22" s="134" t="s">
        <v>247</v>
      </c>
      <c r="AO22" s="134" t="s">
        <v>296</v>
      </c>
      <c r="AP22" s="134" t="s">
        <v>296</v>
      </c>
      <c r="AQ22" s="134" t="s">
        <v>247</v>
      </c>
      <c r="AR22" s="134" t="s">
        <v>247</v>
      </c>
      <c r="AS22" s="134">
        <v>185.40916442871094</v>
      </c>
      <c r="AT22" s="135">
        <v>185.40916442871094</v>
      </c>
      <c r="AV22" s="6" t="s">
        <v>156</v>
      </c>
      <c r="AW22" s="134">
        <v>149.85723876953125</v>
      </c>
      <c r="AX22" s="134">
        <v>104.80895233154297</v>
      </c>
      <c r="AY22" s="134">
        <v>86.15436553955078</v>
      </c>
      <c r="AZ22" s="134" t="s">
        <v>247</v>
      </c>
      <c r="BA22" s="134" t="s">
        <v>247</v>
      </c>
      <c r="BB22" s="134">
        <v>97.69831085205078</v>
      </c>
      <c r="BC22" s="135">
        <v>103.42219543457031</v>
      </c>
    </row>
    <row r="23" spans="1:55" ht="15.75">
      <c r="A23" s="75" t="s">
        <v>157</v>
      </c>
      <c r="C23" s="6" t="s">
        <v>157</v>
      </c>
      <c r="D23" s="134">
        <v>136.14414978027344</v>
      </c>
      <c r="E23" s="134">
        <v>124.15371704101562</v>
      </c>
      <c r="F23" s="134">
        <v>60.563602447509766</v>
      </c>
      <c r="G23" s="134" t="s">
        <v>247</v>
      </c>
      <c r="H23" s="134" t="s">
        <v>247</v>
      </c>
      <c r="I23" s="134">
        <v>88.65259552001953</v>
      </c>
      <c r="J23" s="135">
        <v>95.7724609375</v>
      </c>
      <c r="L23" s="6" t="s">
        <v>157</v>
      </c>
      <c r="M23" s="134" t="s">
        <v>247</v>
      </c>
      <c r="N23" s="134">
        <v>104.3231430053711</v>
      </c>
      <c r="O23" s="134">
        <v>88.38683319091797</v>
      </c>
      <c r="P23" s="134" t="s">
        <v>247</v>
      </c>
      <c r="Q23" s="134" t="s">
        <v>247</v>
      </c>
      <c r="R23" s="134">
        <v>72.57408905029297</v>
      </c>
      <c r="S23" s="135">
        <v>72.57408905029297</v>
      </c>
      <c r="U23" s="6" t="s">
        <v>157</v>
      </c>
      <c r="V23" s="134" t="s">
        <v>247</v>
      </c>
      <c r="W23" s="134">
        <v>95.61151885986328</v>
      </c>
      <c r="X23" s="134">
        <v>99.17581176757812</v>
      </c>
      <c r="Y23" s="134" t="s">
        <v>247</v>
      </c>
      <c r="Z23" s="134" t="s">
        <v>247</v>
      </c>
      <c r="AA23" s="134">
        <v>94.70503997802734</v>
      </c>
      <c r="AB23" s="135">
        <v>94.70503997802734</v>
      </c>
      <c r="AD23" s="6" t="s">
        <v>157</v>
      </c>
      <c r="AE23" s="134" t="s">
        <v>247</v>
      </c>
      <c r="AF23" s="134">
        <v>149.68186950683594</v>
      </c>
      <c r="AG23" s="134">
        <v>109.73120880126953</v>
      </c>
      <c r="AH23" s="134" t="s">
        <v>247</v>
      </c>
      <c r="AI23" s="134" t="s">
        <v>247</v>
      </c>
      <c r="AJ23" s="134">
        <v>132.42384338378906</v>
      </c>
      <c r="AK23" s="135">
        <v>132.42384338378906</v>
      </c>
      <c r="AM23" s="6" t="s">
        <v>157</v>
      </c>
      <c r="AN23" s="134" t="s">
        <v>247</v>
      </c>
      <c r="AO23" s="134" t="s">
        <v>296</v>
      </c>
      <c r="AP23" s="134" t="s">
        <v>296</v>
      </c>
      <c r="AQ23" s="134" t="s">
        <v>247</v>
      </c>
      <c r="AR23" s="134" t="s">
        <v>247</v>
      </c>
      <c r="AS23" s="134" t="s">
        <v>297</v>
      </c>
      <c r="AT23" s="135" t="s">
        <v>297</v>
      </c>
      <c r="AV23" s="6" t="s">
        <v>157</v>
      </c>
      <c r="AW23" s="134">
        <v>136.14414978027344</v>
      </c>
      <c r="AX23" s="134">
        <v>113.77271270751953</v>
      </c>
      <c r="AY23" s="134">
        <v>76.30493927001953</v>
      </c>
      <c r="AZ23" s="134" t="s">
        <v>247</v>
      </c>
      <c r="BA23" s="134" t="s">
        <v>247</v>
      </c>
      <c r="BB23" s="134">
        <v>91.24147033691406</v>
      </c>
      <c r="BC23" s="135">
        <v>94.41226196289062</v>
      </c>
    </row>
    <row r="24" spans="1:55" ht="15.75">
      <c r="A24" s="75" t="s">
        <v>158</v>
      </c>
      <c r="C24" s="6" t="s">
        <v>158</v>
      </c>
      <c r="D24" s="136">
        <v>108.66874694824219</v>
      </c>
      <c r="E24" s="134" t="s">
        <v>297</v>
      </c>
      <c r="F24" s="136">
        <v>107.35216522216797</v>
      </c>
      <c r="G24" s="136">
        <v>72.48267364501953</v>
      </c>
      <c r="H24" s="134" t="s">
        <v>247</v>
      </c>
      <c r="I24" s="134">
        <v>93.15673065185547</v>
      </c>
      <c r="J24" s="135">
        <v>86.69540405273438</v>
      </c>
      <c r="L24" s="6" t="s">
        <v>158</v>
      </c>
      <c r="M24" s="134" t="s">
        <v>247</v>
      </c>
      <c r="N24" s="134" t="s">
        <v>297</v>
      </c>
      <c r="O24" s="134" t="s">
        <v>297</v>
      </c>
      <c r="P24" s="134" t="s">
        <v>296</v>
      </c>
      <c r="Q24" s="134" t="s">
        <v>247</v>
      </c>
      <c r="R24" s="136">
        <v>139.76153564453125</v>
      </c>
      <c r="S24" s="137">
        <v>139.76153564453125</v>
      </c>
      <c r="U24" s="6" t="s">
        <v>158</v>
      </c>
      <c r="V24" s="134" t="s">
        <v>247</v>
      </c>
      <c r="W24" s="134">
        <v>197.83734130859375</v>
      </c>
      <c r="X24" s="134" t="s">
        <v>297</v>
      </c>
      <c r="Y24" s="134" t="s">
        <v>296</v>
      </c>
      <c r="Z24" s="134" t="s">
        <v>247</v>
      </c>
      <c r="AA24" s="136">
        <v>131.31411743164062</v>
      </c>
      <c r="AB24" s="137">
        <v>131.31411743164062</v>
      </c>
      <c r="AD24" s="6" t="s">
        <v>158</v>
      </c>
      <c r="AE24" s="134" t="s">
        <v>247</v>
      </c>
      <c r="AF24" s="134" t="s">
        <v>297</v>
      </c>
      <c r="AG24" s="134">
        <v>221.60165405273438</v>
      </c>
      <c r="AH24" s="134" t="s">
        <v>296</v>
      </c>
      <c r="AI24" s="134" t="s">
        <v>247</v>
      </c>
      <c r="AJ24" s="134" t="s">
        <v>297</v>
      </c>
      <c r="AK24" s="135" t="s">
        <v>297</v>
      </c>
      <c r="AM24" s="6" t="s">
        <v>158</v>
      </c>
      <c r="AN24" s="134" t="s">
        <v>247</v>
      </c>
      <c r="AO24" s="134" t="s">
        <v>296</v>
      </c>
      <c r="AP24" s="134" t="s">
        <v>296</v>
      </c>
      <c r="AQ24" s="134" t="s">
        <v>296</v>
      </c>
      <c r="AR24" s="134" t="s">
        <v>247</v>
      </c>
      <c r="AS24" s="134" t="s">
        <v>297</v>
      </c>
      <c r="AT24" s="135" t="s">
        <v>297</v>
      </c>
      <c r="AV24" s="6" t="s">
        <v>158</v>
      </c>
      <c r="AW24" s="134">
        <v>108.66874694824219</v>
      </c>
      <c r="AX24" s="134">
        <v>116.93697357177734</v>
      </c>
      <c r="AY24" s="134">
        <v>161.7786407470703</v>
      </c>
      <c r="AZ24" s="134">
        <v>77.69221496582031</v>
      </c>
      <c r="BA24" s="134" t="s">
        <v>247</v>
      </c>
      <c r="BB24" s="134">
        <v>127.01731872558594</v>
      </c>
      <c r="BC24" s="135">
        <v>121.77519226074219</v>
      </c>
    </row>
    <row r="25" spans="1:55" ht="15.75">
      <c r="A25" s="75" t="s">
        <v>159</v>
      </c>
      <c r="C25" s="6" t="s">
        <v>159</v>
      </c>
      <c r="D25" s="134" t="s">
        <v>297</v>
      </c>
      <c r="E25" s="136">
        <v>132.27755737304688</v>
      </c>
      <c r="F25" s="134">
        <v>108.29173278808594</v>
      </c>
      <c r="G25" s="136">
        <v>75.04106903076172</v>
      </c>
      <c r="H25" s="134" t="s">
        <v>247</v>
      </c>
      <c r="I25" s="134">
        <v>101.53794860839844</v>
      </c>
      <c r="J25" s="135">
        <v>107.33021545410156</v>
      </c>
      <c r="L25" s="6" t="s">
        <v>159</v>
      </c>
      <c r="M25" s="134" t="s">
        <v>247</v>
      </c>
      <c r="N25" s="134" t="s">
        <v>297</v>
      </c>
      <c r="O25" s="134">
        <v>182.09727478027344</v>
      </c>
      <c r="P25" s="134" t="s">
        <v>296</v>
      </c>
      <c r="Q25" s="134" t="s">
        <v>247</v>
      </c>
      <c r="R25" s="134">
        <v>156.37026977539062</v>
      </c>
      <c r="S25" s="135">
        <v>156.37026977539062</v>
      </c>
      <c r="U25" s="6" t="s">
        <v>159</v>
      </c>
      <c r="V25" s="134" t="s">
        <v>247</v>
      </c>
      <c r="W25" s="134" t="s">
        <v>297</v>
      </c>
      <c r="X25" s="134">
        <v>130.4026641845703</v>
      </c>
      <c r="Y25" s="134" t="s">
        <v>296</v>
      </c>
      <c r="Z25" s="134" t="s">
        <v>247</v>
      </c>
      <c r="AA25" s="134">
        <v>147.3717041015625</v>
      </c>
      <c r="AB25" s="135">
        <v>147.3717041015625</v>
      </c>
      <c r="AD25" s="6" t="s">
        <v>159</v>
      </c>
      <c r="AE25" s="134" t="s">
        <v>247</v>
      </c>
      <c r="AF25" s="134" t="s">
        <v>297</v>
      </c>
      <c r="AG25" s="134" t="s">
        <v>297</v>
      </c>
      <c r="AH25" s="134" t="s">
        <v>296</v>
      </c>
      <c r="AI25" s="134" t="s">
        <v>247</v>
      </c>
      <c r="AJ25" s="134">
        <v>176.89402770996094</v>
      </c>
      <c r="AK25" s="135">
        <v>176.89402770996094</v>
      </c>
      <c r="AM25" s="6" t="s">
        <v>159</v>
      </c>
      <c r="AN25" s="134" t="s">
        <v>247</v>
      </c>
      <c r="AO25" s="134" t="s">
        <v>296</v>
      </c>
      <c r="AP25" s="134" t="s">
        <v>296</v>
      </c>
      <c r="AQ25" s="134" t="s">
        <v>296</v>
      </c>
      <c r="AR25" s="134" t="s">
        <v>247</v>
      </c>
      <c r="AS25" s="134" t="s">
        <v>297</v>
      </c>
      <c r="AT25" s="135" t="s">
        <v>297</v>
      </c>
      <c r="AV25" s="6" t="s">
        <v>159</v>
      </c>
      <c r="AW25" s="134" t="s">
        <v>297</v>
      </c>
      <c r="AX25" s="134">
        <v>170.72328186035156</v>
      </c>
      <c r="AY25" s="134">
        <v>131.52493286132812</v>
      </c>
      <c r="AZ25" s="134">
        <v>93.88097381591797</v>
      </c>
      <c r="BA25" s="134" t="s">
        <v>247</v>
      </c>
      <c r="BB25" s="134">
        <v>130.81600952148438</v>
      </c>
      <c r="BC25" s="135">
        <v>132.2847442626953</v>
      </c>
    </row>
    <row r="26" spans="1:55" ht="15.75">
      <c r="A26" s="75" t="s">
        <v>151</v>
      </c>
      <c r="C26" s="6" t="s">
        <v>151</v>
      </c>
      <c r="D26" s="134">
        <v>152.0382537841797</v>
      </c>
      <c r="E26" s="136">
        <v>131.21685791015625</v>
      </c>
      <c r="F26" s="134">
        <v>168.29144287109375</v>
      </c>
      <c r="G26" s="134">
        <v>187.69607543945312</v>
      </c>
      <c r="H26" s="134" t="s">
        <v>247</v>
      </c>
      <c r="I26" s="134">
        <v>167.13186645507812</v>
      </c>
      <c r="J26" s="135">
        <v>171.5518035888672</v>
      </c>
      <c r="L26" s="6" t="s">
        <v>151</v>
      </c>
      <c r="M26" s="134" t="s">
        <v>247</v>
      </c>
      <c r="N26" s="134">
        <v>188.62413024902344</v>
      </c>
      <c r="O26" s="134" t="s">
        <v>297</v>
      </c>
      <c r="P26" s="134">
        <v>168.81585693359375</v>
      </c>
      <c r="Q26" s="134" t="s">
        <v>247</v>
      </c>
      <c r="R26" s="134">
        <v>208.79075622558594</v>
      </c>
      <c r="S26" s="135">
        <v>208.79075622558594</v>
      </c>
      <c r="U26" s="6" t="s">
        <v>151</v>
      </c>
      <c r="V26" s="134" t="s">
        <v>247</v>
      </c>
      <c r="W26" s="134">
        <v>149.322998046875</v>
      </c>
      <c r="X26" s="134" t="s">
        <v>297</v>
      </c>
      <c r="Y26" s="134" t="s">
        <v>296</v>
      </c>
      <c r="Z26" s="134" t="s">
        <v>247</v>
      </c>
      <c r="AA26" s="134">
        <v>157.79649353027344</v>
      </c>
      <c r="AB26" s="135">
        <v>157.79649353027344</v>
      </c>
      <c r="AD26" s="6" t="s">
        <v>151</v>
      </c>
      <c r="AE26" s="134" t="s">
        <v>247</v>
      </c>
      <c r="AF26" s="134" t="s">
        <v>297</v>
      </c>
      <c r="AG26" s="134">
        <v>227.67977905273438</v>
      </c>
      <c r="AH26" s="134" t="s">
        <v>296</v>
      </c>
      <c r="AI26" s="134" t="s">
        <v>247</v>
      </c>
      <c r="AJ26" s="134">
        <v>189.0523223876953</v>
      </c>
      <c r="AK26" s="135">
        <v>189.0523223876953</v>
      </c>
      <c r="AM26" s="6" t="s">
        <v>151</v>
      </c>
      <c r="AN26" s="134" t="s">
        <v>247</v>
      </c>
      <c r="AO26" s="134" t="s">
        <v>296</v>
      </c>
      <c r="AP26" s="134" t="s">
        <v>296</v>
      </c>
      <c r="AQ26" s="134" t="s">
        <v>296</v>
      </c>
      <c r="AR26" s="134" t="s">
        <v>247</v>
      </c>
      <c r="AS26" s="134" t="s">
        <v>297</v>
      </c>
      <c r="AT26" s="135" t="s">
        <v>297</v>
      </c>
      <c r="AV26" s="6" t="s">
        <v>151</v>
      </c>
      <c r="AW26" s="134">
        <v>152.0382537841797</v>
      </c>
      <c r="AX26" s="134">
        <v>147.4657745361328</v>
      </c>
      <c r="AY26" s="134">
        <v>189.8295440673828</v>
      </c>
      <c r="AZ26" s="134">
        <v>185.0237579345703</v>
      </c>
      <c r="BA26" s="134" t="s">
        <v>247</v>
      </c>
      <c r="BB26" s="134">
        <v>177.7209014892578</v>
      </c>
      <c r="BC26" s="135">
        <v>179.59185791015625</v>
      </c>
    </row>
    <row r="27" spans="1:55" ht="15.75">
      <c r="A27" s="75" t="s">
        <v>152</v>
      </c>
      <c r="C27" s="6" t="s">
        <v>152</v>
      </c>
      <c r="D27" s="134" t="s">
        <v>297</v>
      </c>
      <c r="E27" s="134">
        <v>132.85519409179688</v>
      </c>
      <c r="F27" s="134">
        <v>213.37814331054688</v>
      </c>
      <c r="G27" s="134">
        <v>183.71188354492188</v>
      </c>
      <c r="H27" s="134">
        <v>184.6613006591797</v>
      </c>
      <c r="I27" s="134">
        <v>184.6027374267578</v>
      </c>
      <c r="J27" s="135">
        <v>178.33233642578125</v>
      </c>
      <c r="L27" s="6" t="s">
        <v>152</v>
      </c>
      <c r="M27" s="134" t="s">
        <v>247</v>
      </c>
      <c r="N27" s="134" t="s">
        <v>297</v>
      </c>
      <c r="O27" s="134">
        <v>210.8840789794922</v>
      </c>
      <c r="P27" s="134" t="s">
        <v>297</v>
      </c>
      <c r="Q27" s="134" t="s">
        <v>296</v>
      </c>
      <c r="R27" s="134">
        <v>207.15841674804688</v>
      </c>
      <c r="S27" s="135">
        <v>207.15841674804688</v>
      </c>
      <c r="U27" s="6" t="s">
        <v>152</v>
      </c>
      <c r="V27" s="134" t="s">
        <v>247</v>
      </c>
      <c r="W27" s="134" t="s">
        <v>297</v>
      </c>
      <c r="X27" s="134">
        <v>237.59632873535156</v>
      </c>
      <c r="Y27" s="134">
        <v>121.7943344116211</v>
      </c>
      <c r="Z27" s="134" t="s">
        <v>296</v>
      </c>
      <c r="AA27" s="134">
        <v>190.32574462890625</v>
      </c>
      <c r="AB27" s="135">
        <v>190.32574462890625</v>
      </c>
      <c r="AD27" s="6" t="s">
        <v>152</v>
      </c>
      <c r="AE27" s="134" t="s">
        <v>247</v>
      </c>
      <c r="AF27" s="136">
        <v>153.1266326904297</v>
      </c>
      <c r="AG27" s="134" t="s">
        <v>297</v>
      </c>
      <c r="AH27" s="134">
        <v>143.10658264160156</v>
      </c>
      <c r="AI27" s="134" t="s">
        <v>296</v>
      </c>
      <c r="AJ27" s="134">
        <v>232.4196319580078</v>
      </c>
      <c r="AK27" s="135">
        <v>232.4196319580078</v>
      </c>
      <c r="AM27" s="6" t="s">
        <v>152</v>
      </c>
      <c r="AN27" s="134" t="s">
        <v>247</v>
      </c>
      <c r="AO27" s="134" t="s">
        <v>296</v>
      </c>
      <c r="AP27" s="134" t="s">
        <v>296</v>
      </c>
      <c r="AQ27" s="134" t="s">
        <v>296</v>
      </c>
      <c r="AR27" s="134" t="s">
        <v>296</v>
      </c>
      <c r="AS27" s="134" t="s">
        <v>297</v>
      </c>
      <c r="AT27" s="135" t="s">
        <v>297</v>
      </c>
      <c r="AV27" s="6" t="s">
        <v>152</v>
      </c>
      <c r="AW27" s="134" t="s">
        <v>297</v>
      </c>
      <c r="AX27" s="134">
        <v>169.43588256835938</v>
      </c>
      <c r="AY27" s="134">
        <v>221.41470336914062</v>
      </c>
      <c r="AZ27" s="134">
        <v>177.5963592529297</v>
      </c>
      <c r="BA27" s="134">
        <v>202.76608276367188</v>
      </c>
      <c r="BB27" s="134">
        <v>195.75186157226562</v>
      </c>
      <c r="BC27" s="135">
        <v>191.6329803466797</v>
      </c>
    </row>
    <row r="28" spans="1:55" ht="15.75">
      <c r="A28" s="75" t="s">
        <v>153</v>
      </c>
      <c r="C28" s="6" t="s">
        <v>153</v>
      </c>
      <c r="D28" s="136">
        <v>62.39400863647461</v>
      </c>
      <c r="E28" s="136">
        <v>97.85062408447266</v>
      </c>
      <c r="F28" s="134">
        <v>228.9585723876953</v>
      </c>
      <c r="G28" s="134">
        <v>167.6951446533203</v>
      </c>
      <c r="H28" s="134">
        <v>142.9853515625</v>
      </c>
      <c r="I28" s="134">
        <v>176.8321990966797</v>
      </c>
      <c r="J28" s="135">
        <v>166.22633361816406</v>
      </c>
      <c r="L28" s="6" t="s">
        <v>153</v>
      </c>
      <c r="M28" s="134" t="s">
        <v>247</v>
      </c>
      <c r="N28" s="136">
        <v>101.35245513916016</v>
      </c>
      <c r="O28" s="134">
        <v>183.2039794921875</v>
      </c>
      <c r="P28" s="136">
        <v>127.00743865966797</v>
      </c>
      <c r="Q28" s="134" t="s">
        <v>296</v>
      </c>
      <c r="R28" s="134">
        <v>217.87396240234375</v>
      </c>
      <c r="S28" s="135">
        <v>217.87396240234375</v>
      </c>
      <c r="U28" s="6" t="s">
        <v>153</v>
      </c>
      <c r="V28" s="134" t="s">
        <v>247</v>
      </c>
      <c r="W28" s="134">
        <v>139.4546661376953</v>
      </c>
      <c r="X28" s="136">
        <v>131.89187622070312</v>
      </c>
      <c r="Y28" s="134" t="s">
        <v>297</v>
      </c>
      <c r="Z28" s="134" t="s">
        <v>296</v>
      </c>
      <c r="AA28" s="134">
        <v>168.1302947998047</v>
      </c>
      <c r="AB28" s="135">
        <v>168.1302947998047</v>
      </c>
      <c r="AD28" s="6" t="s">
        <v>153</v>
      </c>
      <c r="AE28" s="134" t="s">
        <v>247</v>
      </c>
      <c r="AF28" s="134" t="s">
        <v>297</v>
      </c>
      <c r="AG28" s="134">
        <v>146.60264587402344</v>
      </c>
      <c r="AH28" s="134" t="s">
        <v>297</v>
      </c>
      <c r="AI28" s="134" t="s">
        <v>296</v>
      </c>
      <c r="AJ28" s="134">
        <v>235.22329711914062</v>
      </c>
      <c r="AK28" s="135">
        <v>235.22329711914062</v>
      </c>
      <c r="AM28" s="6" t="s">
        <v>153</v>
      </c>
      <c r="AN28" s="134" t="s">
        <v>247</v>
      </c>
      <c r="AO28" s="134" t="s">
        <v>296</v>
      </c>
      <c r="AP28" s="134" t="s">
        <v>296</v>
      </c>
      <c r="AQ28" s="134" t="s">
        <v>296</v>
      </c>
      <c r="AR28" s="134" t="s">
        <v>296</v>
      </c>
      <c r="AS28" s="134" t="s">
        <v>297</v>
      </c>
      <c r="AT28" s="135" t="s">
        <v>297</v>
      </c>
      <c r="AV28" s="6" t="s">
        <v>153</v>
      </c>
      <c r="AW28" s="134">
        <v>62.39400863647461</v>
      </c>
      <c r="AX28" s="134">
        <v>127.87653350830078</v>
      </c>
      <c r="AY28" s="134">
        <v>229.22879028320312</v>
      </c>
      <c r="AZ28" s="134">
        <v>179.93115234375</v>
      </c>
      <c r="BA28" s="134">
        <v>207.7151641845703</v>
      </c>
      <c r="BB28" s="134">
        <v>189.62152099609375</v>
      </c>
      <c r="BC28" s="135">
        <v>182.8157958984375</v>
      </c>
    </row>
    <row r="29" spans="1:55" ht="15.75">
      <c r="A29" s="75" t="s">
        <v>154</v>
      </c>
      <c r="C29" s="6" t="s">
        <v>154</v>
      </c>
      <c r="D29" s="134" t="s">
        <v>297</v>
      </c>
      <c r="E29" s="136">
        <v>67.89991760253906</v>
      </c>
      <c r="F29" s="136">
        <v>80.1964111328125</v>
      </c>
      <c r="G29" s="134">
        <v>85.31318664550781</v>
      </c>
      <c r="H29" s="134" t="s">
        <v>297</v>
      </c>
      <c r="I29" s="134">
        <v>82.70132446289062</v>
      </c>
      <c r="J29" s="135">
        <v>80.33649444580078</v>
      </c>
      <c r="L29" s="6" t="s">
        <v>154</v>
      </c>
      <c r="M29" s="134" t="s">
        <v>247</v>
      </c>
      <c r="N29" s="134" t="s">
        <v>297</v>
      </c>
      <c r="O29" s="134" t="s">
        <v>297</v>
      </c>
      <c r="P29" s="134" t="s">
        <v>297</v>
      </c>
      <c r="Q29" s="134" t="s">
        <v>296</v>
      </c>
      <c r="R29" s="134">
        <v>86.00981140136719</v>
      </c>
      <c r="S29" s="135">
        <v>86.00981140136719</v>
      </c>
      <c r="U29" s="6" t="s">
        <v>154</v>
      </c>
      <c r="V29" s="134" t="s">
        <v>247</v>
      </c>
      <c r="W29" s="134" t="s">
        <v>297</v>
      </c>
      <c r="X29" s="134" t="s">
        <v>297</v>
      </c>
      <c r="Y29" s="134" t="s">
        <v>297</v>
      </c>
      <c r="Z29" s="134" t="s">
        <v>296</v>
      </c>
      <c r="AA29" s="136">
        <v>79.5572509765625</v>
      </c>
      <c r="AB29" s="137">
        <v>79.5572509765625</v>
      </c>
      <c r="AD29" s="6" t="s">
        <v>154</v>
      </c>
      <c r="AE29" s="134" t="s">
        <v>247</v>
      </c>
      <c r="AF29" s="134" t="s">
        <v>297</v>
      </c>
      <c r="AG29" s="134" t="s">
        <v>297</v>
      </c>
      <c r="AH29" s="134" t="s">
        <v>297</v>
      </c>
      <c r="AI29" s="134" t="s">
        <v>296</v>
      </c>
      <c r="AJ29" s="136">
        <v>90.44338989257812</v>
      </c>
      <c r="AK29" s="137">
        <v>90.44338989257812</v>
      </c>
      <c r="AM29" s="6" t="s">
        <v>154</v>
      </c>
      <c r="AN29" s="134" t="s">
        <v>247</v>
      </c>
      <c r="AO29" s="134" t="s">
        <v>296</v>
      </c>
      <c r="AP29" s="134" t="s">
        <v>296</v>
      </c>
      <c r="AQ29" s="134" t="s">
        <v>296</v>
      </c>
      <c r="AR29" s="134" t="s">
        <v>296</v>
      </c>
      <c r="AS29" s="134" t="s">
        <v>297</v>
      </c>
      <c r="AT29" s="135" t="s">
        <v>297</v>
      </c>
      <c r="AV29" s="6" t="s">
        <v>154</v>
      </c>
      <c r="AW29" s="134" t="s">
        <v>297</v>
      </c>
      <c r="AX29" s="134">
        <v>86.5158462524414</v>
      </c>
      <c r="AY29" s="134">
        <v>95.73966217041016</v>
      </c>
      <c r="AZ29" s="134">
        <v>82.05097961425781</v>
      </c>
      <c r="BA29" s="134">
        <v>112.95154571533203</v>
      </c>
      <c r="BB29" s="134">
        <v>90.61651611328125</v>
      </c>
      <c r="BC29" s="135">
        <v>88.77124786376953</v>
      </c>
    </row>
    <row r="30" spans="1:55" ht="15.75">
      <c r="A30" s="75" t="s">
        <v>11</v>
      </c>
      <c r="C30" s="6" t="s">
        <v>11</v>
      </c>
      <c r="D30" s="134" t="s">
        <v>297</v>
      </c>
      <c r="E30" s="134" t="s">
        <v>297</v>
      </c>
      <c r="F30" s="134" t="s">
        <v>297</v>
      </c>
      <c r="G30" s="134" t="s">
        <v>297</v>
      </c>
      <c r="H30" s="134" t="s">
        <v>297</v>
      </c>
      <c r="I30" s="136">
        <v>72.22107696533203</v>
      </c>
      <c r="J30" s="137">
        <v>63.99555587768555</v>
      </c>
      <c r="L30" s="6" t="s">
        <v>11</v>
      </c>
      <c r="M30" s="134" t="s">
        <v>247</v>
      </c>
      <c r="N30" s="134" t="s">
        <v>297</v>
      </c>
      <c r="O30" s="134" t="s">
        <v>297</v>
      </c>
      <c r="P30" s="134" t="s">
        <v>297</v>
      </c>
      <c r="Q30" s="136">
        <v>226.31884765625</v>
      </c>
      <c r="R30" s="134" t="s">
        <v>297</v>
      </c>
      <c r="S30" s="135" t="s">
        <v>297</v>
      </c>
      <c r="U30" s="6" t="s">
        <v>11</v>
      </c>
      <c r="V30" s="134" t="s">
        <v>247</v>
      </c>
      <c r="W30" s="134" t="s">
        <v>297</v>
      </c>
      <c r="X30" s="134" t="s">
        <v>297</v>
      </c>
      <c r="Y30" s="134" t="s">
        <v>297</v>
      </c>
      <c r="Z30" s="136">
        <v>113.94221496582031</v>
      </c>
      <c r="AA30" s="134" t="s">
        <v>297</v>
      </c>
      <c r="AB30" s="135" t="s">
        <v>297</v>
      </c>
      <c r="AD30" s="6" t="s">
        <v>11</v>
      </c>
      <c r="AE30" s="134" t="s">
        <v>247</v>
      </c>
      <c r="AF30" s="134" t="s">
        <v>297</v>
      </c>
      <c r="AG30" s="134" t="s">
        <v>297</v>
      </c>
      <c r="AH30" s="134" t="s">
        <v>297</v>
      </c>
      <c r="AI30" s="136">
        <v>327.391845703125</v>
      </c>
      <c r="AJ30" s="134" t="s">
        <v>297</v>
      </c>
      <c r="AK30" s="135" t="s">
        <v>297</v>
      </c>
      <c r="AM30" s="6" t="s">
        <v>11</v>
      </c>
      <c r="AN30" s="134" t="s">
        <v>247</v>
      </c>
      <c r="AO30" s="136">
        <v>115.92931365966797</v>
      </c>
      <c r="AP30" s="136">
        <v>288.06317138671875</v>
      </c>
      <c r="AQ30" s="136">
        <v>294.9882507324219</v>
      </c>
      <c r="AR30" s="136">
        <v>207.107421875</v>
      </c>
      <c r="AS30" s="134" t="s">
        <v>297</v>
      </c>
      <c r="AT30" s="135" t="s">
        <v>297</v>
      </c>
      <c r="AV30" s="6" t="s">
        <v>11</v>
      </c>
      <c r="AW30" s="134" t="s">
        <v>297</v>
      </c>
      <c r="AX30" s="134">
        <v>45.24769973754883</v>
      </c>
      <c r="AY30" s="134">
        <v>57.619625091552734</v>
      </c>
      <c r="AZ30" s="134" t="s">
        <v>297</v>
      </c>
      <c r="BA30" s="134" t="s">
        <v>297</v>
      </c>
      <c r="BB30" s="134">
        <v>64.60176086425781</v>
      </c>
      <c r="BC30" s="135">
        <v>61.19072723388672</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4" t="s">
        <v>247</v>
      </c>
      <c r="E33" s="134" t="s">
        <v>247</v>
      </c>
      <c r="F33" s="134" t="s">
        <v>247</v>
      </c>
      <c r="G33" s="134" t="s">
        <v>247</v>
      </c>
      <c r="H33" s="134" t="s">
        <v>247</v>
      </c>
      <c r="I33" s="134" t="s">
        <v>247</v>
      </c>
      <c r="J33" s="135" t="s">
        <v>247</v>
      </c>
      <c r="L33" s="6" t="s">
        <v>13</v>
      </c>
      <c r="M33" s="134" t="s">
        <v>247</v>
      </c>
      <c r="N33" s="134" t="s">
        <v>296</v>
      </c>
      <c r="O33" s="134" t="s">
        <v>247</v>
      </c>
      <c r="P33" s="134" t="s">
        <v>247</v>
      </c>
      <c r="Q33" s="136">
        <v>226.31884765625</v>
      </c>
      <c r="R33" s="134" t="s">
        <v>296</v>
      </c>
      <c r="S33" s="135" t="s">
        <v>296</v>
      </c>
      <c r="U33" s="6" t="s">
        <v>13</v>
      </c>
      <c r="V33" s="134" t="s">
        <v>247</v>
      </c>
      <c r="W33" s="134" t="s">
        <v>296</v>
      </c>
      <c r="X33" s="134" t="s">
        <v>247</v>
      </c>
      <c r="Y33" s="134" t="s">
        <v>247</v>
      </c>
      <c r="Z33" s="136">
        <v>113.94221496582031</v>
      </c>
      <c r="AA33" s="134" t="s">
        <v>296</v>
      </c>
      <c r="AB33" s="135" t="s">
        <v>296</v>
      </c>
      <c r="AD33" s="6" t="s">
        <v>13</v>
      </c>
      <c r="AE33" s="134" t="s">
        <v>247</v>
      </c>
      <c r="AF33" s="134" t="s">
        <v>296</v>
      </c>
      <c r="AG33" s="134" t="s">
        <v>247</v>
      </c>
      <c r="AH33" s="134" t="s">
        <v>247</v>
      </c>
      <c r="AI33" s="136">
        <v>327.391845703125</v>
      </c>
      <c r="AJ33" s="134" t="s">
        <v>296</v>
      </c>
      <c r="AK33" s="135" t="s">
        <v>296</v>
      </c>
      <c r="AM33" s="6" t="s">
        <v>13</v>
      </c>
      <c r="AN33" s="134" t="s">
        <v>247</v>
      </c>
      <c r="AO33" s="136">
        <v>115.92931365966797</v>
      </c>
      <c r="AP33" s="136">
        <v>288.06317138671875</v>
      </c>
      <c r="AQ33" s="136">
        <v>294.9882507324219</v>
      </c>
      <c r="AR33" s="136">
        <v>207.107421875</v>
      </c>
      <c r="AS33" s="134" t="s">
        <v>247</v>
      </c>
      <c r="AT33" s="135" t="s">
        <v>247</v>
      </c>
      <c r="AV33" s="6" t="s">
        <v>13</v>
      </c>
      <c r="AW33" s="134" t="s">
        <v>247</v>
      </c>
      <c r="AX33" s="134" t="s">
        <v>296</v>
      </c>
      <c r="AY33" s="134" t="s">
        <v>247</v>
      </c>
      <c r="AZ33" s="134" t="s">
        <v>247</v>
      </c>
      <c r="BA33" s="134" t="s">
        <v>247</v>
      </c>
      <c r="BB33" s="134" t="s">
        <v>296</v>
      </c>
      <c r="BC33" s="135" t="s">
        <v>296</v>
      </c>
    </row>
    <row r="34" spans="1:55" ht="15.75">
      <c r="A34" s="75" t="s">
        <v>21</v>
      </c>
      <c r="C34" s="6" t="s">
        <v>21</v>
      </c>
      <c r="D34" s="134" t="s">
        <v>296</v>
      </c>
      <c r="E34" s="134" t="s">
        <v>296</v>
      </c>
      <c r="F34" s="134" t="s">
        <v>296</v>
      </c>
      <c r="G34" s="134" t="s">
        <v>296</v>
      </c>
      <c r="H34" s="134" t="s">
        <v>296</v>
      </c>
      <c r="I34" s="134" t="s">
        <v>296</v>
      </c>
      <c r="J34" s="135" t="s">
        <v>296</v>
      </c>
      <c r="L34" s="6" t="s">
        <v>21</v>
      </c>
      <c r="M34" s="134" t="s">
        <v>247</v>
      </c>
      <c r="N34" s="134" t="s">
        <v>296</v>
      </c>
      <c r="O34" s="134" t="s">
        <v>296</v>
      </c>
      <c r="P34" s="134" t="s">
        <v>247</v>
      </c>
      <c r="Q34" s="134" t="s">
        <v>297</v>
      </c>
      <c r="R34" s="134" t="s">
        <v>296</v>
      </c>
      <c r="S34" s="135" t="s">
        <v>296</v>
      </c>
      <c r="U34" s="6" t="s">
        <v>21</v>
      </c>
      <c r="V34" s="134" t="s">
        <v>247</v>
      </c>
      <c r="W34" s="134" t="s">
        <v>296</v>
      </c>
      <c r="X34" s="134" t="s">
        <v>296</v>
      </c>
      <c r="Y34" s="134" t="s">
        <v>296</v>
      </c>
      <c r="Z34" s="134" t="s">
        <v>297</v>
      </c>
      <c r="AA34" s="134" t="s">
        <v>296</v>
      </c>
      <c r="AB34" s="135" t="s">
        <v>296</v>
      </c>
      <c r="AD34" s="6" t="s">
        <v>21</v>
      </c>
      <c r="AE34" s="134" t="s">
        <v>247</v>
      </c>
      <c r="AF34" s="134" t="s">
        <v>296</v>
      </c>
      <c r="AG34" s="134" t="s">
        <v>296</v>
      </c>
      <c r="AH34" s="134" t="s">
        <v>247</v>
      </c>
      <c r="AI34" s="134" t="s">
        <v>297</v>
      </c>
      <c r="AJ34" s="134" t="s">
        <v>296</v>
      </c>
      <c r="AK34" s="135" t="s">
        <v>296</v>
      </c>
      <c r="AM34" s="6" t="s">
        <v>21</v>
      </c>
      <c r="AN34" s="134" t="s">
        <v>247</v>
      </c>
      <c r="AO34" s="134" t="s">
        <v>297</v>
      </c>
      <c r="AP34" s="134" t="s">
        <v>297</v>
      </c>
      <c r="AQ34" s="134" t="s">
        <v>297</v>
      </c>
      <c r="AR34" s="134" t="s">
        <v>297</v>
      </c>
      <c r="AS34" s="134" t="s">
        <v>247</v>
      </c>
      <c r="AT34" s="135" t="s">
        <v>247</v>
      </c>
      <c r="AV34" s="6" t="s">
        <v>21</v>
      </c>
      <c r="AW34" s="134" t="s">
        <v>296</v>
      </c>
      <c r="AX34" s="134">
        <v>104.36773681640625</v>
      </c>
      <c r="AY34" s="134" t="s">
        <v>296</v>
      </c>
      <c r="AZ34" s="134" t="s">
        <v>296</v>
      </c>
      <c r="BA34" s="134" t="s">
        <v>296</v>
      </c>
      <c r="BB34" s="134">
        <v>106.28898620605469</v>
      </c>
      <c r="BC34" s="135">
        <v>101.11896514892578</v>
      </c>
    </row>
    <row r="35" spans="1:55" ht="15.75">
      <c r="A35" s="75" t="s">
        <v>22</v>
      </c>
      <c r="C35" s="6" t="s">
        <v>22</v>
      </c>
      <c r="D35" s="136">
        <v>73.63304901123047</v>
      </c>
      <c r="E35" s="136">
        <v>110.97252655029297</v>
      </c>
      <c r="F35" s="134" t="s">
        <v>296</v>
      </c>
      <c r="G35" s="134" t="s">
        <v>296</v>
      </c>
      <c r="H35" s="134" t="s">
        <v>296</v>
      </c>
      <c r="I35" s="134">
        <v>105.65536499023438</v>
      </c>
      <c r="J35" s="135">
        <v>94.9735336303711</v>
      </c>
      <c r="L35" s="6" t="s">
        <v>22</v>
      </c>
      <c r="M35" s="134" t="s">
        <v>247</v>
      </c>
      <c r="N35" s="136">
        <v>91.58763885498047</v>
      </c>
      <c r="O35" s="134" t="s">
        <v>296</v>
      </c>
      <c r="P35" s="134" t="s">
        <v>296</v>
      </c>
      <c r="Q35" s="134" t="s">
        <v>297</v>
      </c>
      <c r="R35" s="134">
        <v>104.59331512451172</v>
      </c>
      <c r="S35" s="135">
        <v>104.59331512451172</v>
      </c>
      <c r="U35" s="6" t="s">
        <v>22</v>
      </c>
      <c r="V35" s="134" t="s">
        <v>247</v>
      </c>
      <c r="W35" s="136">
        <v>65.62376403808594</v>
      </c>
      <c r="X35" s="134" t="s">
        <v>296</v>
      </c>
      <c r="Y35" s="134" t="s">
        <v>296</v>
      </c>
      <c r="Z35" s="134" t="s">
        <v>297</v>
      </c>
      <c r="AA35" s="134">
        <v>85.1052017211914</v>
      </c>
      <c r="AB35" s="135">
        <v>85.1052017211914</v>
      </c>
      <c r="AD35" s="6" t="s">
        <v>22</v>
      </c>
      <c r="AE35" s="134" t="s">
        <v>247</v>
      </c>
      <c r="AF35" s="134" t="s">
        <v>296</v>
      </c>
      <c r="AG35" s="136">
        <v>117.23690032958984</v>
      </c>
      <c r="AH35" s="134" t="s">
        <v>296</v>
      </c>
      <c r="AI35" s="134" t="s">
        <v>297</v>
      </c>
      <c r="AJ35" s="134">
        <v>118.07473754882812</v>
      </c>
      <c r="AK35" s="135">
        <v>118.07473754882812</v>
      </c>
      <c r="AM35" s="6" t="s">
        <v>22</v>
      </c>
      <c r="AN35" s="134" t="s">
        <v>247</v>
      </c>
      <c r="AO35" s="134" t="s">
        <v>297</v>
      </c>
      <c r="AP35" s="134" t="s">
        <v>297</v>
      </c>
      <c r="AQ35" s="134" t="s">
        <v>297</v>
      </c>
      <c r="AR35" s="134" t="s">
        <v>297</v>
      </c>
      <c r="AS35" s="134" t="s">
        <v>296</v>
      </c>
      <c r="AT35" s="135" t="s">
        <v>296</v>
      </c>
      <c r="AV35" s="6" t="s">
        <v>22</v>
      </c>
      <c r="AW35" s="134">
        <v>73.63304901123047</v>
      </c>
      <c r="AX35" s="134">
        <v>79.328125</v>
      </c>
      <c r="AY35" s="134">
        <v>114.85697174072266</v>
      </c>
      <c r="AZ35" s="134" t="s">
        <v>296</v>
      </c>
      <c r="BA35" s="134" t="s">
        <v>296</v>
      </c>
      <c r="BB35" s="134">
        <v>101.06185913085938</v>
      </c>
      <c r="BC35" s="135">
        <v>98.09739685058594</v>
      </c>
    </row>
    <row r="36" spans="1:55" ht="15.75">
      <c r="A36" s="75" t="s">
        <v>23</v>
      </c>
      <c r="C36" s="6" t="s">
        <v>23</v>
      </c>
      <c r="D36" s="136">
        <v>68.89849853515625</v>
      </c>
      <c r="E36" s="134">
        <v>83.3095474243164</v>
      </c>
      <c r="F36" s="134">
        <v>102.09564208984375</v>
      </c>
      <c r="G36" s="136">
        <v>99.63114166259766</v>
      </c>
      <c r="H36" s="134" t="s">
        <v>296</v>
      </c>
      <c r="I36" s="134">
        <v>94.70785522460938</v>
      </c>
      <c r="J36" s="135">
        <v>88.81907653808594</v>
      </c>
      <c r="L36" s="6" t="s">
        <v>23</v>
      </c>
      <c r="M36" s="134" t="s">
        <v>247</v>
      </c>
      <c r="N36" s="136">
        <v>76.95722961425781</v>
      </c>
      <c r="O36" s="134">
        <v>128.60963439941406</v>
      </c>
      <c r="P36" s="134" t="s">
        <v>296</v>
      </c>
      <c r="Q36" s="134" t="s">
        <v>297</v>
      </c>
      <c r="R36" s="134">
        <v>112.69336700439453</v>
      </c>
      <c r="S36" s="135">
        <v>112.69336700439453</v>
      </c>
      <c r="U36" s="6" t="s">
        <v>23</v>
      </c>
      <c r="V36" s="134" t="s">
        <v>247</v>
      </c>
      <c r="W36" s="136">
        <v>98.26560974121094</v>
      </c>
      <c r="X36" s="134">
        <v>118.247314453125</v>
      </c>
      <c r="Y36" s="134" t="s">
        <v>296</v>
      </c>
      <c r="Z36" s="134" t="s">
        <v>297</v>
      </c>
      <c r="AA36" s="134">
        <v>112.6427230834961</v>
      </c>
      <c r="AB36" s="135">
        <v>112.6427230834961</v>
      </c>
      <c r="AD36" s="6" t="s">
        <v>23</v>
      </c>
      <c r="AE36" s="134" t="s">
        <v>247</v>
      </c>
      <c r="AF36" s="136">
        <v>91.6578598022461</v>
      </c>
      <c r="AG36" s="136">
        <v>124.56338500976562</v>
      </c>
      <c r="AH36" s="134" t="s">
        <v>296</v>
      </c>
      <c r="AI36" s="134" t="s">
        <v>297</v>
      </c>
      <c r="AJ36" s="134">
        <v>112.99754333496094</v>
      </c>
      <c r="AK36" s="135">
        <v>112.99754333496094</v>
      </c>
      <c r="AM36" s="6" t="s">
        <v>23</v>
      </c>
      <c r="AN36" s="134" t="s">
        <v>247</v>
      </c>
      <c r="AO36" s="134" t="s">
        <v>297</v>
      </c>
      <c r="AP36" s="134" t="s">
        <v>297</v>
      </c>
      <c r="AQ36" s="134" t="s">
        <v>297</v>
      </c>
      <c r="AR36" s="134" t="s">
        <v>297</v>
      </c>
      <c r="AS36" s="134" t="s">
        <v>296</v>
      </c>
      <c r="AT36" s="135" t="s">
        <v>296</v>
      </c>
      <c r="AV36" s="6" t="s">
        <v>23</v>
      </c>
      <c r="AW36" s="134">
        <v>68.89849853515625</v>
      </c>
      <c r="AX36" s="134">
        <v>87.7000961303711</v>
      </c>
      <c r="AY36" s="134">
        <v>115.99385833740234</v>
      </c>
      <c r="AZ36" s="134">
        <v>113.73735046386719</v>
      </c>
      <c r="BA36" s="134" t="s">
        <v>296</v>
      </c>
      <c r="BB36" s="134">
        <v>104.9980239868164</v>
      </c>
      <c r="BC36" s="135">
        <v>100.88450622558594</v>
      </c>
    </row>
    <row r="37" spans="1:55" ht="15.75">
      <c r="A37" s="75" t="s">
        <v>24</v>
      </c>
      <c r="C37" s="6" t="s">
        <v>24</v>
      </c>
      <c r="D37" s="134">
        <v>82.03917694091797</v>
      </c>
      <c r="E37" s="134">
        <v>62.773414611816406</v>
      </c>
      <c r="F37" s="134">
        <v>94.90189361572266</v>
      </c>
      <c r="G37" s="136">
        <v>94.84236145019531</v>
      </c>
      <c r="H37" s="134" t="s">
        <v>296</v>
      </c>
      <c r="I37" s="134">
        <v>85.38883209228516</v>
      </c>
      <c r="J37" s="135">
        <v>84.52104187011719</v>
      </c>
      <c r="L37" s="6" t="s">
        <v>24</v>
      </c>
      <c r="M37" s="134" t="s">
        <v>247</v>
      </c>
      <c r="N37" s="136">
        <v>67.7145767211914</v>
      </c>
      <c r="O37" s="136">
        <v>69.437255859375</v>
      </c>
      <c r="P37" s="136">
        <v>139.38568115234375</v>
      </c>
      <c r="Q37" s="134" t="s">
        <v>297</v>
      </c>
      <c r="R37" s="134">
        <v>76.62968444824219</v>
      </c>
      <c r="S37" s="135">
        <v>76.62968444824219</v>
      </c>
      <c r="U37" s="6" t="s">
        <v>24</v>
      </c>
      <c r="V37" s="134" t="s">
        <v>247</v>
      </c>
      <c r="W37" s="136">
        <v>79.51277923583984</v>
      </c>
      <c r="X37" s="136">
        <v>132.81982421875</v>
      </c>
      <c r="Y37" s="134" t="s">
        <v>296</v>
      </c>
      <c r="Z37" s="134" t="s">
        <v>297</v>
      </c>
      <c r="AA37" s="134">
        <v>104.30719757080078</v>
      </c>
      <c r="AB37" s="135">
        <v>104.30719757080078</v>
      </c>
      <c r="AD37" s="6" t="s">
        <v>24</v>
      </c>
      <c r="AE37" s="134" t="s">
        <v>247</v>
      </c>
      <c r="AF37" s="134" t="s">
        <v>296</v>
      </c>
      <c r="AG37" s="134">
        <v>116.18948364257812</v>
      </c>
      <c r="AH37" s="134" t="s">
        <v>296</v>
      </c>
      <c r="AI37" s="134" t="s">
        <v>297</v>
      </c>
      <c r="AJ37" s="134">
        <v>114.33346557617188</v>
      </c>
      <c r="AK37" s="135">
        <v>114.33346557617188</v>
      </c>
      <c r="AM37" s="6" t="s">
        <v>24</v>
      </c>
      <c r="AN37" s="134" t="s">
        <v>247</v>
      </c>
      <c r="AO37" s="134" t="s">
        <v>297</v>
      </c>
      <c r="AP37" s="134" t="s">
        <v>297</v>
      </c>
      <c r="AQ37" s="134" t="s">
        <v>297</v>
      </c>
      <c r="AR37" s="134" t="s">
        <v>297</v>
      </c>
      <c r="AS37" s="134" t="s">
        <v>296</v>
      </c>
      <c r="AT37" s="135" t="s">
        <v>296</v>
      </c>
      <c r="AV37" s="6" t="s">
        <v>24</v>
      </c>
      <c r="AW37" s="134">
        <v>82.03917694091797</v>
      </c>
      <c r="AX37" s="134">
        <v>70.84416198730469</v>
      </c>
      <c r="AY37" s="134">
        <v>97.94886779785156</v>
      </c>
      <c r="AZ37" s="134">
        <v>107.7581787109375</v>
      </c>
      <c r="BA37" s="134">
        <v>177.30201721191406</v>
      </c>
      <c r="BB37" s="134">
        <v>90.26942443847656</v>
      </c>
      <c r="BC37" s="135">
        <v>89.10811614990234</v>
      </c>
    </row>
    <row r="38" spans="1:55" ht="15.75">
      <c r="A38" s="75" t="s">
        <v>25</v>
      </c>
      <c r="C38" s="6" t="s">
        <v>25</v>
      </c>
      <c r="D38" s="134">
        <v>81.3805923461914</v>
      </c>
      <c r="E38" s="134">
        <v>69.09999084472656</v>
      </c>
      <c r="F38" s="134">
        <v>134.55067443847656</v>
      </c>
      <c r="G38" s="134">
        <v>150.08645629882812</v>
      </c>
      <c r="H38" s="134">
        <v>184.33291625976562</v>
      </c>
      <c r="I38" s="134">
        <v>116.30508422851562</v>
      </c>
      <c r="J38" s="135">
        <v>95.98036193847656</v>
      </c>
      <c r="L38" s="6" t="s">
        <v>25</v>
      </c>
      <c r="M38" s="134" t="s">
        <v>247</v>
      </c>
      <c r="N38" s="136">
        <v>90.5836410522461</v>
      </c>
      <c r="O38" s="134">
        <v>139.67861938476562</v>
      </c>
      <c r="P38" s="134" t="s">
        <v>296</v>
      </c>
      <c r="Q38" s="134" t="s">
        <v>297</v>
      </c>
      <c r="R38" s="134">
        <v>129.61825561523438</v>
      </c>
      <c r="S38" s="135">
        <v>129.61825561523438</v>
      </c>
      <c r="U38" s="6" t="s">
        <v>25</v>
      </c>
      <c r="V38" s="134" t="s">
        <v>247</v>
      </c>
      <c r="W38" s="134">
        <v>95.92261505126953</v>
      </c>
      <c r="X38" s="136">
        <v>124.0849609375</v>
      </c>
      <c r="Y38" s="136">
        <v>113.30905151367188</v>
      </c>
      <c r="Z38" s="134" t="s">
        <v>297</v>
      </c>
      <c r="AA38" s="134">
        <v>99.8483657836914</v>
      </c>
      <c r="AB38" s="135">
        <v>99.8483657836914</v>
      </c>
      <c r="AD38" s="6" t="s">
        <v>25</v>
      </c>
      <c r="AE38" s="134" t="s">
        <v>247</v>
      </c>
      <c r="AF38" s="134">
        <v>93.18064880371094</v>
      </c>
      <c r="AG38" s="134">
        <v>156.6511993408203</v>
      </c>
      <c r="AH38" s="134">
        <v>143.10658264160156</v>
      </c>
      <c r="AI38" s="134" t="s">
        <v>297</v>
      </c>
      <c r="AJ38" s="134">
        <v>127.53407287597656</v>
      </c>
      <c r="AK38" s="135">
        <v>127.53407287597656</v>
      </c>
      <c r="AM38" s="6" t="s">
        <v>25</v>
      </c>
      <c r="AN38" s="134" t="s">
        <v>247</v>
      </c>
      <c r="AO38" s="134" t="s">
        <v>297</v>
      </c>
      <c r="AP38" s="134" t="s">
        <v>297</v>
      </c>
      <c r="AQ38" s="134" t="s">
        <v>297</v>
      </c>
      <c r="AR38" s="134" t="s">
        <v>297</v>
      </c>
      <c r="AS38" s="134" t="s">
        <v>296</v>
      </c>
      <c r="AT38" s="135" t="s">
        <v>296</v>
      </c>
      <c r="AV38" s="6" t="s">
        <v>25</v>
      </c>
      <c r="AW38" s="134">
        <v>81.3805923461914</v>
      </c>
      <c r="AX38" s="134">
        <v>83.04178619384766</v>
      </c>
      <c r="AY38" s="134">
        <v>137.54104614257812</v>
      </c>
      <c r="AZ38" s="134">
        <v>145.43690490722656</v>
      </c>
      <c r="BA38" s="134" t="s">
        <v>296</v>
      </c>
      <c r="BB38" s="134">
        <v>117.68192291259766</v>
      </c>
      <c r="BC38" s="135">
        <v>103.31378173828125</v>
      </c>
    </row>
    <row r="39" spans="1:55" ht="15.75">
      <c r="A39" s="75" t="s">
        <v>26</v>
      </c>
      <c r="C39" s="6" t="s">
        <v>26</v>
      </c>
      <c r="D39" s="134">
        <v>102.1579818725586</v>
      </c>
      <c r="E39" s="134">
        <v>94.58404541015625</v>
      </c>
      <c r="F39" s="134">
        <v>134.41578674316406</v>
      </c>
      <c r="G39" s="134">
        <v>141.40383911132812</v>
      </c>
      <c r="H39" s="134" t="s">
        <v>296</v>
      </c>
      <c r="I39" s="134">
        <v>117.54911804199219</v>
      </c>
      <c r="J39" s="135">
        <v>107.23561096191406</v>
      </c>
      <c r="L39" s="6" t="s">
        <v>26</v>
      </c>
      <c r="M39" s="134" t="s">
        <v>247</v>
      </c>
      <c r="N39" s="134">
        <v>101.69445037841797</v>
      </c>
      <c r="O39" s="134">
        <v>175.7530517578125</v>
      </c>
      <c r="P39" s="134">
        <v>159.95347595214844</v>
      </c>
      <c r="Q39" s="134" t="s">
        <v>297</v>
      </c>
      <c r="R39" s="134">
        <v>141.79055786132812</v>
      </c>
      <c r="S39" s="135">
        <v>141.79055786132812</v>
      </c>
      <c r="U39" s="6" t="s">
        <v>26</v>
      </c>
      <c r="V39" s="134" t="s">
        <v>247</v>
      </c>
      <c r="W39" s="134">
        <v>102.97013092041016</v>
      </c>
      <c r="X39" s="136">
        <v>146.73220825195312</v>
      </c>
      <c r="Y39" s="134" t="s">
        <v>296</v>
      </c>
      <c r="Z39" s="134" t="s">
        <v>297</v>
      </c>
      <c r="AA39" s="134">
        <v>122.80915832519531</v>
      </c>
      <c r="AB39" s="135">
        <v>122.80915832519531</v>
      </c>
      <c r="AD39" s="6" t="s">
        <v>26</v>
      </c>
      <c r="AE39" s="134" t="s">
        <v>247</v>
      </c>
      <c r="AF39" s="134">
        <v>134.72933959960938</v>
      </c>
      <c r="AG39" s="134">
        <v>190.6641845703125</v>
      </c>
      <c r="AH39" s="134" t="s">
        <v>297</v>
      </c>
      <c r="AI39" s="134" t="s">
        <v>297</v>
      </c>
      <c r="AJ39" s="134">
        <v>155.7984619140625</v>
      </c>
      <c r="AK39" s="135">
        <v>155.7984619140625</v>
      </c>
      <c r="AM39" s="6" t="s">
        <v>26</v>
      </c>
      <c r="AN39" s="134" t="s">
        <v>247</v>
      </c>
      <c r="AO39" s="134" t="s">
        <v>297</v>
      </c>
      <c r="AP39" s="134" t="s">
        <v>297</v>
      </c>
      <c r="AQ39" s="134" t="s">
        <v>297</v>
      </c>
      <c r="AR39" s="134" t="s">
        <v>297</v>
      </c>
      <c r="AS39" s="134" t="s">
        <v>296</v>
      </c>
      <c r="AT39" s="135" t="s">
        <v>296</v>
      </c>
      <c r="AV39" s="6" t="s">
        <v>26</v>
      </c>
      <c r="AW39" s="134">
        <v>102.1579818725586</v>
      </c>
      <c r="AX39" s="134">
        <v>103.82225036621094</v>
      </c>
      <c r="AY39" s="134">
        <v>154.21897888183594</v>
      </c>
      <c r="AZ39" s="134">
        <v>147.9156036376953</v>
      </c>
      <c r="BA39" s="134">
        <v>211.5926513671875</v>
      </c>
      <c r="BB39" s="134">
        <v>128.4536590576172</v>
      </c>
      <c r="BC39" s="135">
        <v>114.88719940185547</v>
      </c>
    </row>
    <row r="40" spans="1:55" ht="15.75">
      <c r="A40" s="75" t="s">
        <v>27</v>
      </c>
      <c r="C40" s="6" t="s">
        <v>27</v>
      </c>
      <c r="D40" s="134">
        <v>103.91627502441406</v>
      </c>
      <c r="E40" s="134">
        <v>122.10064697265625</v>
      </c>
      <c r="F40" s="134">
        <v>134.73692321777344</v>
      </c>
      <c r="G40" s="134">
        <v>151.6104278564453</v>
      </c>
      <c r="H40" s="134">
        <v>142.3178253173828</v>
      </c>
      <c r="I40" s="134">
        <v>132.22647094726562</v>
      </c>
      <c r="J40" s="135">
        <v>112.8650131225586</v>
      </c>
      <c r="L40" s="6" t="s">
        <v>27</v>
      </c>
      <c r="M40" s="134" t="s">
        <v>247</v>
      </c>
      <c r="N40" s="136">
        <v>94.08661651611328</v>
      </c>
      <c r="O40" s="134">
        <v>167.84121704101562</v>
      </c>
      <c r="P40" s="134" t="s">
        <v>297</v>
      </c>
      <c r="Q40" s="134" t="s">
        <v>297</v>
      </c>
      <c r="R40" s="134">
        <v>137.00006103515625</v>
      </c>
      <c r="S40" s="135">
        <v>137.00006103515625</v>
      </c>
      <c r="U40" s="6" t="s">
        <v>27</v>
      </c>
      <c r="V40" s="134" t="s">
        <v>247</v>
      </c>
      <c r="W40" s="134">
        <v>89.99742889404297</v>
      </c>
      <c r="X40" s="134">
        <v>172.4580535888672</v>
      </c>
      <c r="Y40" s="134" t="s">
        <v>296</v>
      </c>
      <c r="Z40" s="134" t="s">
        <v>297</v>
      </c>
      <c r="AA40" s="134">
        <v>108.4779281616211</v>
      </c>
      <c r="AB40" s="135">
        <v>108.4779281616211</v>
      </c>
      <c r="AD40" s="6" t="s">
        <v>27</v>
      </c>
      <c r="AE40" s="134" t="s">
        <v>247</v>
      </c>
      <c r="AF40" s="134">
        <v>153.05978393554688</v>
      </c>
      <c r="AG40" s="134">
        <v>192.86122131347656</v>
      </c>
      <c r="AH40" s="134" t="s">
        <v>297</v>
      </c>
      <c r="AI40" s="134" t="s">
        <v>297</v>
      </c>
      <c r="AJ40" s="134">
        <v>168.60203552246094</v>
      </c>
      <c r="AK40" s="135">
        <v>168.60203552246094</v>
      </c>
      <c r="AM40" s="6" t="s">
        <v>27</v>
      </c>
      <c r="AN40" s="134" t="s">
        <v>247</v>
      </c>
      <c r="AO40" s="134" t="s">
        <v>297</v>
      </c>
      <c r="AP40" s="134" t="s">
        <v>297</v>
      </c>
      <c r="AQ40" s="134" t="s">
        <v>297</v>
      </c>
      <c r="AR40" s="134" t="s">
        <v>297</v>
      </c>
      <c r="AS40" s="134" t="s">
        <v>296</v>
      </c>
      <c r="AT40" s="135" t="s">
        <v>296</v>
      </c>
      <c r="AV40" s="6" t="s">
        <v>27</v>
      </c>
      <c r="AW40" s="134">
        <v>103.91627502441406</v>
      </c>
      <c r="AX40" s="134">
        <v>116.24668884277344</v>
      </c>
      <c r="AY40" s="134">
        <v>159.50975036621094</v>
      </c>
      <c r="AZ40" s="134">
        <v>151.5845947265625</v>
      </c>
      <c r="BA40" s="134">
        <v>135.8106689453125</v>
      </c>
      <c r="BB40" s="134">
        <v>135.23680114746094</v>
      </c>
      <c r="BC40" s="135">
        <v>118.6143798828125</v>
      </c>
    </row>
    <row r="41" spans="1:55" ht="15.75">
      <c r="A41" s="75" t="s">
        <v>28</v>
      </c>
      <c r="C41" s="6" t="s">
        <v>28</v>
      </c>
      <c r="D41" s="134">
        <v>117.68485260009766</v>
      </c>
      <c r="E41" s="134">
        <v>136.62278747558594</v>
      </c>
      <c r="F41" s="134">
        <v>137.4424285888672</v>
      </c>
      <c r="G41" s="134">
        <v>148.40478515625</v>
      </c>
      <c r="H41" s="134" t="s">
        <v>297</v>
      </c>
      <c r="I41" s="134">
        <v>134.8568572998047</v>
      </c>
      <c r="J41" s="135">
        <v>122.45393371582031</v>
      </c>
      <c r="L41" s="6" t="s">
        <v>28</v>
      </c>
      <c r="M41" s="134" t="s">
        <v>247</v>
      </c>
      <c r="N41" s="134">
        <v>124.25983428955078</v>
      </c>
      <c r="O41" s="134">
        <v>191.73556518554688</v>
      </c>
      <c r="P41" s="134" t="s">
        <v>297</v>
      </c>
      <c r="Q41" s="134" t="s">
        <v>297</v>
      </c>
      <c r="R41" s="134">
        <v>150.541259765625</v>
      </c>
      <c r="S41" s="135">
        <v>150.541259765625</v>
      </c>
      <c r="U41" s="6" t="s">
        <v>28</v>
      </c>
      <c r="V41" s="134" t="s">
        <v>247</v>
      </c>
      <c r="W41" s="134">
        <v>135.2549591064453</v>
      </c>
      <c r="X41" s="136">
        <v>91.11495971679688</v>
      </c>
      <c r="Y41" s="136">
        <v>128.73550415039062</v>
      </c>
      <c r="Z41" s="134" t="s">
        <v>297</v>
      </c>
      <c r="AA41" s="134">
        <v>126.61822509765625</v>
      </c>
      <c r="AB41" s="135">
        <v>126.61822509765625</v>
      </c>
      <c r="AD41" s="6" t="s">
        <v>28</v>
      </c>
      <c r="AE41" s="134" t="s">
        <v>247</v>
      </c>
      <c r="AF41" s="134">
        <v>134.98544311523438</v>
      </c>
      <c r="AG41" s="134" t="s">
        <v>296</v>
      </c>
      <c r="AH41" s="134" t="s">
        <v>297</v>
      </c>
      <c r="AI41" s="134" t="s">
        <v>297</v>
      </c>
      <c r="AJ41" s="134">
        <v>145.97027587890625</v>
      </c>
      <c r="AK41" s="135">
        <v>145.97027587890625</v>
      </c>
      <c r="AM41" s="6" t="s">
        <v>28</v>
      </c>
      <c r="AN41" s="134" t="s">
        <v>247</v>
      </c>
      <c r="AO41" s="134" t="s">
        <v>297</v>
      </c>
      <c r="AP41" s="134" t="s">
        <v>297</v>
      </c>
      <c r="AQ41" s="134" t="s">
        <v>297</v>
      </c>
      <c r="AR41" s="134" t="s">
        <v>297</v>
      </c>
      <c r="AS41" s="134">
        <v>185.40916442871094</v>
      </c>
      <c r="AT41" s="135">
        <v>185.40916442871094</v>
      </c>
      <c r="AV41" s="6" t="s">
        <v>28</v>
      </c>
      <c r="AW41" s="134">
        <v>117.68485260009766</v>
      </c>
      <c r="AX41" s="134">
        <v>136.6230926513672</v>
      </c>
      <c r="AY41" s="134">
        <v>143.890869140625</v>
      </c>
      <c r="AZ41" s="134">
        <v>152.1842803955078</v>
      </c>
      <c r="BA41" s="134" t="s">
        <v>297</v>
      </c>
      <c r="BB41" s="134">
        <v>139.29971313476562</v>
      </c>
      <c r="BC41" s="135">
        <v>127.042236328125</v>
      </c>
    </row>
    <row r="42" spans="1:55" ht="15.75">
      <c r="A42" s="75" t="s">
        <v>144</v>
      </c>
      <c r="C42" s="6" t="s">
        <v>144</v>
      </c>
      <c r="D42" s="134">
        <v>127.69229888916016</v>
      </c>
      <c r="E42" s="134">
        <v>166.953369140625</v>
      </c>
      <c r="F42" s="134" t="s">
        <v>297</v>
      </c>
      <c r="G42" s="134" t="s">
        <v>297</v>
      </c>
      <c r="H42" s="134" t="s">
        <v>297</v>
      </c>
      <c r="I42" s="134">
        <v>170.41409301757812</v>
      </c>
      <c r="J42" s="135">
        <v>136.93841552734375</v>
      </c>
      <c r="L42" s="6" t="s">
        <v>144</v>
      </c>
      <c r="M42" s="134" t="s">
        <v>247</v>
      </c>
      <c r="N42" s="134" t="s">
        <v>297</v>
      </c>
      <c r="O42" s="134" t="s">
        <v>297</v>
      </c>
      <c r="P42" s="134" t="s">
        <v>297</v>
      </c>
      <c r="Q42" s="134" t="s">
        <v>297</v>
      </c>
      <c r="R42" s="136">
        <v>148.9156036376953</v>
      </c>
      <c r="S42" s="137">
        <v>148.9156036376953</v>
      </c>
      <c r="U42" s="6" t="s">
        <v>144</v>
      </c>
      <c r="V42" s="134" t="s">
        <v>247</v>
      </c>
      <c r="W42" s="136">
        <v>99.94699096679688</v>
      </c>
      <c r="X42" s="134" t="s">
        <v>297</v>
      </c>
      <c r="Y42" s="134" t="s">
        <v>297</v>
      </c>
      <c r="Z42" s="134" t="s">
        <v>297</v>
      </c>
      <c r="AA42" s="136">
        <v>100.38494110107422</v>
      </c>
      <c r="AB42" s="137">
        <v>100.38494110107422</v>
      </c>
      <c r="AD42" s="6" t="s">
        <v>144</v>
      </c>
      <c r="AE42" s="134" t="s">
        <v>247</v>
      </c>
      <c r="AF42" s="134" t="s">
        <v>297</v>
      </c>
      <c r="AG42" s="136">
        <v>167.12449645996094</v>
      </c>
      <c r="AH42" s="134" t="s">
        <v>297</v>
      </c>
      <c r="AI42" s="134" t="s">
        <v>297</v>
      </c>
      <c r="AJ42" s="134" t="s">
        <v>297</v>
      </c>
      <c r="AK42" s="135" t="s">
        <v>297</v>
      </c>
      <c r="AM42" s="6" t="s">
        <v>144</v>
      </c>
      <c r="AN42" s="134" t="s">
        <v>247</v>
      </c>
      <c r="AO42" s="134" t="s">
        <v>297</v>
      </c>
      <c r="AP42" s="134" t="s">
        <v>297</v>
      </c>
      <c r="AQ42" s="134" t="s">
        <v>297</v>
      </c>
      <c r="AR42" s="134" t="s">
        <v>297</v>
      </c>
      <c r="AS42" s="134" t="s">
        <v>297</v>
      </c>
      <c r="AT42" s="135" t="s">
        <v>297</v>
      </c>
      <c r="AV42" s="6" t="s">
        <v>144</v>
      </c>
      <c r="AW42" s="134">
        <v>127.69229888916016</v>
      </c>
      <c r="AX42" s="134">
        <v>132.75003051757812</v>
      </c>
      <c r="AY42" s="134">
        <v>174.21250915527344</v>
      </c>
      <c r="AZ42" s="134" t="s">
        <v>297</v>
      </c>
      <c r="BA42" s="134" t="s">
        <v>297</v>
      </c>
      <c r="BB42" s="134">
        <v>148.24935913085938</v>
      </c>
      <c r="BC42" s="135">
        <v>134.74124145507812</v>
      </c>
    </row>
    <row r="43" spans="1:55" ht="15.75">
      <c r="A43" s="75" t="s">
        <v>155</v>
      </c>
      <c r="C43" s="6" t="s">
        <v>155</v>
      </c>
      <c r="D43" s="134" t="s">
        <v>247</v>
      </c>
      <c r="E43" s="134" t="s">
        <v>247</v>
      </c>
      <c r="F43" s="134" t="s">
        <v>297</v>
      </c>
      <c r="G43" s="134" t="s">
        <v>297</v>
      </c>
      <c r="H43" s="134" t="s">
        <v>297</v>
      </c>
      <c r="I43" s="134" t="s">
        <v>247</v>
      </c>
      <c r="J43" s="135" t="s">
        <v>247</v>
      </c>
      <c r="L43" s="6" t="s">
        <v>155</v>
      </c>
      <c r="M43" s="134" t="s">
        <v>247</v>
      </c>
      <c r="N43" s="134" t="s">
        <v>297</v>
      </c>
      <c r="O43" s="134" t="s">
        <v>297</v>
      </c>
      <c r="P43" s="134" t="s">
        <v>297</v>
      </c>
      <c r="Q43" s="134" t="s">
        <v>297</v>
      </c>
      <c r="R43" s="134" t="s">
        <v>247</v>
      </c>
      <c r="S43" s="135" t="s">
        <v>247</v>
      </c>
      <c r="U43" s="6" t="s">
        <v>155</v>
      </c>
      <c r="V43" s="134" t="s">
        <v>247</v>
      </c>
      <c r="W43" s="134" t="s">
        <v>247</v>
      </c>
      <c r="X43" s="134" t="s">
        <v>297</v>
      </c>
      <c r="Y43" s="134" t="s">
        <v>297</v>
      </c>
      <c r="Z43" s="134" t="s">
        <v>297</v>
      </c>
      <c r="AA43" s="134" t="s">
        <v>247</v>
      </c>
      <c r="AB43" s="135" t="s">
        <v>247</v>
      </c>
      <c r="AD43" s="6" t="s">
        <v>155</v>
      </c>
      <c r="AE43" s="134" t="s">
        <v>247</v>
      </c>
      <c r="AF43" s="134" t="s">
        <v>297</v>
      </c>
      <c r="AG43" s="134" t="s">
        <v>247</v>
      </c>
      <c r="AH43" s="134" t="s">
        <v>297</v>
      </c>
      <c r="AI43" s="134" t="s">
        <v>297</v>
      </c>
      <c r="AJ43" s="134" t="s">
        <v>297</v>
      </c>
      <c r="AK43" s="135" t="s">
        <v>297</v>
      </c>
      <c r="AM43" s="6" t="s">
        <v>155</v>
      </c>
      <c r="AN43" s="134" t="s">
        <v>247</v>
      </c>
      <c r="AO43" s="134" t="s">
        <v>297</v>
      </c>
      <c r="AP43" s="134" t="s">
        <v>297</v>
      </c>
      <c r="AQ43" s="134" t="s">
        <v>297</v>
      </c>
      <c r="AR43" s="134" t="s">
        <v>297</v>
      </c>
      <c r="AS43" s="134" t="s">
        <v>297</v>
      </c>
      <c r="AT43" s="135" t="s">
        <v>297</v>
      </c>
      <c r="AV43" s="6" t="s">
        <v>155</v>
      </c>
      <c r="AW43" s="134" t="s">
        <v>247</v>
      </c>
      <c r="AX43" s="134" t="s">
        <v>247</v>
      </c>
      <c r="AY43" s="134" t="s">
        <v>247</v>
      </c>
      <c r="AZ43" s="134" t="s">
        <v>297</v>
      </c>
      <c r="BA43" s="134" t="s">
        <v>297</v>
      </c>
      <c r="BB43" s="134" t="s">
        <v>297</v>
      </c>
      <c r="BC43" s="135" t="s">
        <v>297</v>
      </c>
    </row>
    <row r="44" spans="1:55" ht="15.75">
      <c r="A44" s="75" t="s">
        <v>145</v>
      </c>
      <c r="C44" s="6" t="s">
        <v>145</v>
      </c>
      <c r="D44" s="134" t="s">
        <v>247</v>
      </c>
      <c r="E44" s="134" t="s">
        <v>247</v>
      </c>
      <c r="F44" s="134" t="s">
        <v>297</v>
      </c>
      <c r="G44" s="134" t="s">
        <v>297</v>
      </c>
      <c r="H44" s="134" t="s">
        <v>297</v>
      </c>
      <c r="I44" s="134" t="s">
        <v>247</v>
      </c>
      <c r="J44" s="135" t="s">
        <v>247</v>
      </c>
      <c r="L44" s="6" t="s">
        <v>145</v>
      </c>
      <c r="M44" s="134" t="s">
        <v>247</v>
      </c>
      <c r="N44" s="134" t="s">
        <v>297</v>
      </c>
      <c r="O44" s="134" t="s">
        <v>297</v>
      </c>
      <c r="P44" s="134" t="s">
        <v>297</v>
      </c>
      <c r="Q44" s="134" t="s">
        <v>297</v>
      </c>
      <c r="R44" s="134" t="s">
        <v>247</v>
      </c>
      <c r="S44" s="135" t="s">
        <v>247</v>
      </c>
      <c r="U44" s="6" t="s">
        <v>145</v>
      </c>
      <c r="V44" s="134" t="s">
        <v>247</v>
      </c>
      <c r="W44" s="134" t="s">
        <v>247</v>
      </c>
      <c r="X44" s="134" t="s">
        <v>297</v>
      </c>
      <c r="Y44" s="134" t="s">
        <v>297</v>
      </c>
      <c r="Z44" s="134" t="s">
        <v>297</v>
      </c>
      <c r="AA44" s="134" t="s">
        <v>247</v>
      </c>
      <c r="AB44" s="135" t="s">
        <v>247</v>
      </c>
      <c r="AD44" s="6" t="s">
        <v>145</v>
      </c>
      <c r="AE44" s="134" t="s">
        <v>247</v>
      </c>
      <c r="AF44" s="134" t="s">
        <v>297</v>
      </c>
      <c r="AG44" s="134" t="s">
        <v>247</v>
      </c>
      <c r="AH44" s="134" t="s">
        <v>297</v>
      </c>
      <c r="AI44" s="134" t="s">
        <v>297</v>
      </c>
      <c r="AJ44" s="134" t="s">
        <v>297</v>
      </c>
      <c r="AK44" s="135" t="s">
        <v>297</v>
      </c>
      <c r="AM44" s="6" t="s">
        <v>145</v>
      </c>
      <c r="AN44" s="134" t="s">
        <v>247</v>
      </c>
      <c r="AO44" s="134" t="s">
        <v>297</v>
      </c>
      <c r="AP44" s="134" t="s">
        <v>297</v>
      </c>
      <c r="AQ44" s="134" t="s">
        <v>297</v>
      </c>
      <c r="AR44" s="134" t="s">
        <v>297</v>
      </c>
      <c r="AS44" s="134" t="s">
        <v>297</v>
      </c>
      <c r="AT44" s="135" t="s">
        <v>297</v>
      </c>
      <c r="AV44" s="6" t="s">
        <v>145</v>
      </c>
      <c r="AW44" s="134" t="s">
        <v>247</v>
      </c>
      <c r="AX44" s="134" t="s">
        <v>247</v>
      </c>
      <c r="AY44" s="134" t="s">
        <v>247</v>
      </c>
      <c r="AZ44" s="134" t="s">
        <v>297</v>
      </c>
      <c r="BA44" s="134" t="s">
        <v>297</v>
      </c>
      <c r="BB44" s="134" t="s">
        <v>297</v>
      </c>
      <c r="BC44" s="135" t="s">
        <v>297</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99.38208119700332</v>
      </c>
      <c r="E48" s="142">
        <v>74.65672788317772</v>
      </c>
      <c r="F48" s="142">
        <v>171.0923874131365</v>
      </c>
      <c r="G48" s="142">
        <v>91.49376865306532</v>
      </c>
      <c r="H48" s="142">
        <v>15.27984801922666</v>
      </c>
      <c r="I48" s="142">
        <v>331.1728295333251</v>
      </c>
      <c r="J48" s="143">
        <v>421.5350088342069</v>
      </c>
      <c r="K48" s="120"/>
      <c r="L48" s="6" t="s">
        <v>180</v>
      </c>
      <c r="M48" s="142" t="s">
        <v>247</v>
      </c>
      <c r="N48" s="142">
        <v>31.476261779434246</v>
      </c>
      <c r="O48" s="142">
        <v>105.09009414156297</v>
      </c>
      <c r="P48" s="142">
        <v>16.734814474458314</v>
      </c>
      <c r="Q48" s="142">
        <v>19.202568818534026</v>
      </c>
      <c r="R48" s="142">
        <v>208.65561549315473</v>
      </c>
      <c r="S48" s="143">
        <v>208.65561549315473</v>
      </c>
      <c r="T48" s="120"/>
      <c r="U48" s="6" t="s">
        <v>180</v>
      </c>
      <c r="V48" s="142" t="s">
        <v>247</v>
      </c>
      <c r="W48" s="142">
        <v>51.53125781809656</v>
      </c>
      <c r="X48" s="142">
        <v>40.04495243596393</v>
      </c>
      <c r="Y48" s="142">
        <v>1.4930894645379882</v>
      </c>
      <c r="Z48" s="142">
        <v>0.05966338260993027</v>
      </c>
      <c r="AA48" s="142">
        <v>107.16521869482948</v>
      </c>
      <c r="AB48" s="143">
        <v>107.16521869482948</v>
      </c>
      <c r="AC48" s="120"/>
      <c r="AD48" s="6" t="s">
        <v>180</v>
      </c>
      <c r="AE48" s="142" t="s">
        <v>247</v>
      </c>
      <c r="AF48" s="142">
        <v>31.675047012448402</v>
      </c>
      <c r="AG48" s="142">
        <v>85.25600176248616</v>
      </c>
      <c r="AH48" s="142">
        <v>4.253316486161508</v>
      </c>
      <c r="AI48" s="142">
        <v>21.471089980651627</v>
      </c>
      <c r="AJ48" s="142">
        <v>150.4234270946021</v>
      </c>
      <c r="AK48" s="143">
        <v>150.4234270946021</v>
      </c>
      <c r="AL48" s="120"/>
      <c r="AM48" s="6" t="s">
        <v>180</v>
      </c>
      <c r="AN48" s="142" t="s">
        <v>247</v>
      </c>
      <c r="AO48" s="142">
        <v>0.22984681621076153</v>
      </c>
      <c r="AP48" s="142">
        <v>23.936995426316933</v>
      </c>
      <c r="AQ48" s="142">
        <v>7.177624536671726</v>
      </c>
      <c r="AR48" s="142">
        <v>0.0006097742870056305</v>
      </c>
      <c r="AS48" s="142">
        <v>17.254192786964175</v>
      </c>
      <c r="AT48" s="143">
        <v>17.254192786964175</v>
      </c>
      <c r="AU48" s="120"/>
      <c r="AV48" s="6" t="s">
        <v>180</v>
      </c>
      <c r="AW48" s="142">
        <v>99.38208119700332</v>
      </c>
      <c r="AX48" s="142">
        <v>169.30260035521857</v>
      </c>
      <c r="AY48" s="142">
        <v>436.8406634384553</v>
      </c>
      <c r="AZ48" s="142">
        <v>136.78480487457674</v>
      </c>
      <c r="BA48" s="142">
        <v>61.01209914068836</v>
      </c>
      <c r="BB48" s="142">
        <v>706.2842320292534</v>
      </c>
      <c r="BC48" s="143">
        <v>777.3588835462779</v>
      </c>
    </row>
    <row r="49" spans="1:55" ht="15.75">
      <c r="A49" s="75" t="s">
        <v>15</v>
      </c>
      <c r="C49" s="6" t="s">
        <v>15</v>
      </c>
      <c r="D49" s="126">
        <v>40</v>
      </c>
      <c r="E49" s="126">
        <v>34</v>
      </c>
      <c r="F49" s="126">
        <v>25</v>
      </c>
      <c r="G49" s="126">
        <v>16</v>
      </c>
      <c r="H49" s="126">
        <v>3</v>
      </c>
      <c r="I49" s="126">
        <v>63</v>
      </c>
      <c r="J49" s="127">
        <v>84</v>
      </c>
      <c r="K49" s="120"/>
      <c r="L49" s="6" t="s">
        <v>15</v>
      </c>
      <c r="M49" s="126" t="s">
        <v>247</v>
      </c>
      <c r="N49" s="126">
        <v>18</v>
      </c>
      <c r="O49" s="126">
        <v>14</v>
      </c>
      <c r="P49" s="126">
        <v>3</v>
      </c>
      <c r="Q49" s="126">
        <v>1</v>
      </c>
      <c r="R49" s="126">
        <v>35</v>
      </c>
      <c r="S49" s="127">
        <v>35</v>
      </c>
      <c r="T49" s="120"/>
      <c r="U49" s="6" t="s">
        <v>15</v>
      </c>
      <c r="V49" s="126" t="s">
        <v>247</v>
      </c>
      <c r="W49" s="126">
        <v>21</v>
      </c>
      <c r="X49" s="126">
        <v>10</v>
      </c>
      <c r="Y49" s="126">
        <v>2</v>
      </c>
      <c r="Z49" s="126">
        <v>1</v>
      </c>
      <c r="AA49" s="126">
        <v>35</v>
      </c>
      <c r="AB49" s="127">
        <v>35</v>
      </c>
      <c r="AC49" s="120"/>
      <c r="AD49" s="6" t="s">
        <v>15</v>
      </c>
      <c r="AE49" s="126" t="s">
        <v>247</v>
      </c>
      <c r="AF49" s="126">
        <v>13</v>
      </c>
      <c r="AG49" s="126">
        <v>12</v>
      </c>
      <c r="AH49" s="126">
        <v>1</v>
      </c>
      <c r="AI49" s="126">
        <v>1</v>
      </c>
      <c r="AJ49" s="126">
        <v>28</v>
      </c>
      <c r="AK49" s="127">
        <v>28</v>
      </c>
      <c r="AL49" s="120"/>
      <c r="AM49" s="6" t="s">
        <v>15</v>
      </c>
      <c r="AN49" s="126" t="s">
        <v>247</v>
      </c>
      <c r="AO49" s="126">
        <v>1</v>
      </c>
      <c r="AP49" s="126">
        <v>1</v>
      </c>
      <c r="AQ49" s="126">
        <v>1</v>
      </c>
      <c r="AR49" s="126">
        <v>1</v>
      </c>
      <c r="AS49" s="126">
        <v>1</v>
      </c>
      <c r="AT49" s="127">
        <v>1</v>
      </c>
      <c r="AU49" s="120"/>
      <c r="AV49" s="6" t="s">
        <v>15</v>
      </c>
      <c r="AW49" s="126">
        <v>40</v>
      </c>
      <c r="AX49" s="126">
        <v>53</v>
      </c>
      <c r="AY49" s="126">
        <v>51</v>
      </c>
      <c r="AZ49" s="126">
        <v>26</v>
      </c>
      <c r="BA49" s="126">
        <v>5</v>
      </c>
      <c r="BB49" s="126">
        <v>78</v>
      </c>
      <c r="BC49" s="127">
        <v>99</v>
      </c>
    </row>
    <row r="50" spans="1:55" ht="18.75">
      <c r="A50" s="75" t="s">
        <v>37</v>
      </c>
      <c r="C50" s="6" t="s">
        <v>37</v>
      </c>
      <c r="D50" s="144">
        <v>5.821072106838289E-07</v>
      </c>
      <c r="E50" s="144">
        <v>7.086915874167252E-05</v>
      </c>
      <c r="F50" s="144">
        <v>9.8550613160464E-24</v>
      </c>
      <c r="G50" s="144">
        <v>1.326469158606985E-12</v>
      </c>
      <c r="H50" s="144">
        <v>0.0015924635703012846</v>
      </c>
      <c r="I50" s="144">
        <v>4.865169174958286E-38</v>
      </c>
      <c r="J50" s="145">
        <v>1.029900371714821E-45</v>
      </c>
      <c r="K50" s="120"/>
      <c r="L50" s="6" t="s">
        <v>37</v>
      </c>
      <c r="M50" s="144" t="s">
        <v>247</v>
      </c>
      <c r="N50" s="144">
        <v>0.02533993768462581</v>
      </c>
      <c r="O50" s="144">
        <v>4.981331867436694E-16</v>
      </c>
      <c r="P50" s="144">
        <v>0.000801268627434557</v>
      </c>
      <c r="Q50" s="144">
        <v>1.1755509406019549E-05</v>
      </c>
      <c r="R50" s="144">
        <v>1.3671716139977328E-26</v>
      </c>
      <c r="S50" s="145">
        <v>1.3671716139977328E-26</v>
      </c>
      <c r="T50" s="120"/>
      <c r="U50" s="6" t="s">
        <v>37</v>
      </c>
      <c r="V50" s="144" t="s">
        <v>247</v>
      </c>
      <c r="W50" s="144">
        <v>0.00022250818558201113</v>
      </c>
      <c r="X50" s="144">
        <v>1.663865804277349E-05</v>
      </c>
      <c r="Y50" s="144">
        <v>0.47400152866102846</v>
      </c>
      <c r="Z50" s="144">
        <v>0.8070287710790882</v>
      </c>
      <c r="AA50" s="144">
        <v>3.024395040143183E-09</v>
      </c>
      <c r="AB50" s="145">
        <v>3.024395040143183E-09</v>
      </c>
      <c r="AC50" s="120"/>
      <c r="AD50" s="6" t="s">
        <v>37</v>
      </c>
      <c r="AE50" s="144" t="s">
        <v>247</v>
      </c>
      <c r="AF50" s="144">
        <v>0.0026833784578231693</v>
      </c>
      <c r="AG50" s="144">
        <v>4.063731330309139E-13</v>
      </c>
      <c r="AH50" s="144">
        <v>0.039173757883173455</v>
      </c>
      <c r="AI50" s="144">
        <v>3.592034667154742E-06</v>
      </c>
      <c r="AJ50" s="144">
        <v>1.033734335888672E-18</v>
      </c>
      <c r="AK50" s="145">
        <v>1.033734335888672E-18</v>
      </c>
      <c r="AL50" s="120"/>
      <c r="AM50" s="6" t="s">
        <v>37</v>
      </c>
      <c r="AN50" s="144" t="s">
        <v>247</v>
      </c>
      <c r="AO50" s="144">
        <v>0.6316374352190008</v>
      </c>
      <c r="AP50" s="144">
        <v>9.9540406450771E-07</v>
      </c>
      <c r="AQ50" s="144">
        <v>0.007381838018327813</v>
      </c>
      <c r="AR50" s="144">
        <v>0.9802993534277072</v>
      </c>
      <c r="AS50" s="144">
        <v>3.269752015822025E-05</v>
      </c>
      <c r="AT50" s="145">
        <v>3.269752015822025E-05</v>
      </c>
      <c r="AU50" s="120"/>
      <c r="AV50" s="6" t="s">
        <v>37</v>
      </c>
      <c r="AW50" s="144">
        <v>5.821072106838289E-07</v>
      </c>
      <c r="AX50" s="144">
        <v>4.443001582766314E-14</v>
      </c>
      <c r="AY50" s="144">
        <v>0</v>
      </c>
      <c r="AZ50" s="144">
        <v>5.242416777061493E-17</v>
      </c>
      <c r="BA50" s="144">
        <v>7.5077106208673E-12</v>
      </c>
      <c r="BB50" s="144">
        <v>0</v>
      </c>
      <c r="BC50" s="145">
        <v>0</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194.32042393828678</v>
      </c>
      <c r="E52" s="142">
        <v>157.15810413461818</v>
      </c>
      <c r="F52" s="142">
        <v>190.43158896087337</v>
      </c>
      <c r="G52" s="142">
        <v>117.8429432810784</v>
      </c>
      <c r="H52" s="142">
        <v>46.751978117722764</v>
      </c>
      <c r="I52" s="142">
        <v>349.99942986929506</v>
      </c>
      <c r="J52" s="143">
        <v>454.5450031875667</v>
      </c>
      <c r="K52" s="120"/>
      <c r="L52" s="6" t="s">
        <v>176</v>
      </c>
      <c r="M52" s="142" t="s">
        <v>247</v>
      </c>
      <c r="N52" s="142">
        <v>119.94652852348696</v>
      </c>
      <c r="O52" s="142">
        <v>172.43768753148916</v>
      </c>
      <c r="P52" s="142">
        <v>81.09308780172807</v>
      </c>
      <c r="Q52" s="142">
        <v>48.16881130948599</v>
      </c>
      <c r="R52" s="142">
        <v>252.19346109590498</v>
      </c>
      <c r="S52" s="143">
        <v>252.19346109590498</v>
      </c>
      <c r="T52" s="120"/>
      <c r="U52" s="6" t="s">
        <v>176</v>
      </c>
      <c r="V52" s="142" t="s">
        <v>247</v>
      </c>
      <c r="W52" s="142">
        <v>169.23015573866027</v>
      </c>
      <c r="X52" s="142">
        <v>101.13672531254272</v>
      </c>
      <c r="Y52" s="142">
        <v>50.015232263752885</v>
      </c>
      <c r="Z52" s="142">
        <v>23.24460082417783</v>
      </c>
      <c r="AA52" s="142">
        <v>181.46367676504784</v>
      </c>
      <c r="AB52" s="143">
        <v>181.46367676504784</v>
      </c>
      <c r="AC52" s="120"/>
      <c r="AD52" s="6" t="s">
        <v>176</v>
      </c>
      <c r="AE52" s="142" t="s">
        <v>247</v>
      </c>
      <c r="AF52" s="142">
        <v>123.92800128026566</v>
      </c>
      <c r="AG52" s="142">
        <v>132.3519979649459</v>
      </c>
      <c r="AH52" s="142">
        <v>57.006969443429504</v>
      </c>
      <c r="AI52" s="142">
        <v>40.06475933521891</v>
      </c>
      <c r="AJ52" s="142">
        <v>204.05091525248667</v>
      </c>
      <c r="AK52" s="143">
        <v>204.05091525248667</v>
      </c>
      <c r="AL52" s="120"/>
      <c r="AM52" s="6" t="s">
        <v>176</v>
      </c>
      <c r="AN52" s="142" t="s">
        <v>247</v>
      </c>
      <c r="AO52" s="142">
        <v>38.23514809344862</v>
      </c>
      <c r="AP52" s="142">
        <v>58.68395368510945</v>
      </c>
      <c r="AQ52" s="142">
        <v>36.71672406364206</v>
      </c>
      <c r="AR52" s="142">
        <v>7.10637010346919</v>
      </c>
      <c r="AS52" s="142">
        <v>102.88567487239425</v>
      </c>
      <c r="AT52" s="143">
        <v>102.88567487239425</v>
      </c>
      <c r="AU52" s="120"/>
      <c r="AV52" s="6" t="s">
        <v>176</v>
      </c>
      <c r="AW52" s="142">
        <v>194.32042393828678</v>
      </c>
      <c r="AX52" s="142">
        <v>234.60711791739027</v>
      </c>
      <c r="AY52" s="142">
        <v>373.3351021963639</v>
      </c>
      <c r="AZ52" s="142">
        <v>164.20806244751012</v>
      </c>
      <c r="BA52" s="142">
        <v>80.6362933777196</v>
      </c>
      <c r="BB52" s="142">
        <v>639.0192929509514</v>
      </c>
      <c r="BC52" s="143">
        <v>723.8974627937824</v>
      </c>
    </row>
    <row r="53" spans="1:55" ht="15.75">
      <c r="A53" s="75" t="s">
        <v>15</v>
      </c>
      <c r="C53" s="6" t="s">
        <v>15</v>
      </c>
      <c r="D53" s="134">
        <v>103</v>
      </c>
      <c r="E53" s="134">
        <v>93</v>
      </c>
      <c r="F53" s="134">
        <v>76</v>
      </c>
      <c r="G53" s="134">
        <v>54</v>
      </c>
      <c r="H53" s="134">
        <v>32</v>
      </c>
      <c r="I53" s="134">
        <v>96</v>
      </c>
      <c r="J53" s="135">
        <v>123</v>
      </c>
      <c r="K53" s="120"/>
      <c r="L53" s="6" t="s">
        <v>15</v>
      </c>
      <c r="M53" s="134" t="s">
        <v>247</v>
      </c>
      <c r="N53" s="134">
        <v>103</v>
      </c>
      <c r="O53" s="134">
        <v>76</v>
      </c>
      <c r="P53" s="134">
        <v>52</v>
      </c>
      <c r="Q53" s="134">
        <v>31</v>
      </c>
      <c r="R53" s="134">
        <v>105</v>
      </c>
      <c r="S53" s="135">
        <v>105</v>
      </c>
      <c r="T53" s="120"/>
      <c r="U53" s="6" t="s">
        <v>15</v>
      </c>
      <c r="V53" s="134" t="s">
        <v>247</v>
      </c>
      <c r="W53" s="134">
        <v>96</v>
      </c>
      <c r="X53" s="134">
        <v>76</v>
      </c>
      <c r="Y53" s="134">
        <v>58</v>
      </c>
      <c r="Z53" s="134">
        <v>29</v>
      </c>
      <c r="AA53" s="134">
        <v>99</v>
      </c>
      <c r="AB53" s="135">
        <v>99</v>
      </c>
      <c r="AC53" s="120"/>
      <c r="AD53" s="6" t="s">
        <v>15</v>
      </c>
      <c r="AE53" s="134" t="s">
        <v>247</v>
      </c>
      <c r="AF53" s="134">
        <v>89</v>
      </c>
      <c r="AG53" s="134">
        <v>78</v>
      </c>
      <c r="AH53" s="134">
        <v>53</v>
      </c>
      <c r="AI53" s="134">
        <v>31</v>
      </c>
      <c r="AJ53" s="134">
        <v>98</v>
      </c>
      <c r="AK53" s="135">
        <v>98</v>
      </c>
      <c r="AL53" s="120"/>
      <c r="AM53" s="6" t="s">
        <v>15</v>
      </c>
      <c r="AN53" s="134" t="s">
        <v>247</v>
      </c>
      <c r="AO53" s="134">
        <v>47</v>
      </c>
      <c r="AP53" s="134">
        <v>47</v>
      </c>
      <c r="AQ53" s="134">
        <v>31</v>
      </c>
      <c r="AR53" s="134">
        <v>15</v>
      </c>
      <c r="AS53" s="134">
        <v>63</v>
      </c>
      <c r="AT53" s="135">
        <v>63</v>
      </c>
      <c r="AU53" s="120"/>
      <c r="AV53" s="6" t="s">
        <v>15</v>
      </c>
      <c r="AW53" s="134">
        <v>103</v>
      </c>
      <c r="AX53" s="134">
        <v>106</v>
      </c>
      <c r="AY53" s="134">
        <v>78</v>
      </c>
      <c r="AZ53" s="134">
        <v>61</v>
      </c>
      <c r="BA53" s="134">
        <v>34</v>
      </c>
      <c r="BB53" s="134">
        <v>109</v>
      </c>
      <c r="BC53" s="135">
        <v>136</v>
      </c>
    </row>
    <row r="54" spans="1:55" ht="18.75">
      <c r="A54" s="75" t="s">
        <v>38</v>
      </c>
      <c r="C54" s="6" t="s">
        <v>38</v>
      </c>
      <c r="D54" s="144">
        <v>1.3981808710958077E-07</v>
      </c>
      <c r="E54" s="144">
        <v>3.647748240990728E-05</v>
      </c>
      <c r="F54" s="144">
        <v>8.53087490327466E-12</v>
      </c>
      <c r="G54" s="144">
        <v>1.190280373094149E-06</v>
      </c>
      <c r="H54" s="144">
        <v>0.04462855638792133</v>
      </c>
      <c r="I54" s="144">
        <v>5.1102723911750146E-30</v>
      </c>
      <c r="J54" s="145">
        <v>0</v>
      </c>
      <c r="K54" s="120"/>
      <c r="L54" s="6" t="s">
        <v>38</v>
      </c>
      <c r="M54" s="144" t="s">
        <v>247</v>
      </c>
      <c r="N54" s="144">
        <v>0.12152165796265825</v>
      </c>
      <c r="O54" s="144">
        <v>1.868424802975939E-09</v>
      </c>
      <c r="P54" s="144">
        <v>0.0060435993461288645</v>
      </c>
      <c r="Q54" s="144">
        <v>0.025352157180005084</v>
      </c>
      <c r="R54" s="144">
        <v>3.978137980666829E-14</v>
      </c>
      <c r="S54" s="145">
        <v>3.978137980666829E-14</v>
      </c>
      <c r="T54" s="120"/>
      <c r="U54" s="6" t="s">
        <v>38</v>
      </c>
      <c r="V54" s="144" t="s">
        <v>247</v>
      </c>
      <c r="W54" s="144">
        <v>5.871843092497089E-06</v>
      </c>
      <c r="X54" s="144">
        <v>0.02857182852842491</v>
      </c>
      <c r="Y54" s="144">
        <v>0.7629190712939541</v>
      </c>
      <c r="Z54" s="144">
        <v>0.7652318869521086</v>
      </c>
      <c r="AA54" s="144">
        <v>8.522368811743318E-07</v>
      </c>
      <c r="AB54" s="145">
        <v>8.522368811743318E-07</v>
      </c>
      <c r="AC54" s="120"/>
      <c r="AD54" s="6" t="s">
        <v>38</v>
      </c>
      <c r="AE54" s="144" t="s">
        <v>247</v>
      </c>
      <c r="AF54" s="144">
        <v>0.008518725021699548</v>
      </c>
      <c r="AG54" s="144">
        <v>0.00012058041379536409</v>
      </c>
      <c r="AH54" s="144">
        <v>0.3284463220511207</v>
      </c>
      <c r="AI54" s="144">
        <v>0.12758640646903427</v>
      </c>
      <c r="AJ54" s="144">
        <v>1.9251703813593546E-09</v>
      </c>
      <c r="AK54" s="145">
        <v>1.9251703813593546E-09</v>
      </c>
      <c r="AL54" s="120"/>
      <c r="AM54" s="6" t="s">
        <v>38</v>
      </c>
      <c r="AN54" s="144" t="s">
        <v>247</v>
      </c>
      <c r="AO54" s="144">
        <v>0.8152202246951622</v>
      </c>
      <c r="AP54" s="144">
        <v>0.11798294328628185</v>
      </c>
      <c r="AQ54" s="144">
        <v>0.2208793788299509</v>
      </c>
      <c r="AR54" s="144">
        <v>0.9546305182072717</v>
      </c>
      <c r="AS54" s="144">
        <v>0.0011278308099387892</v>
      </c>
      <c r="AT54" s="145">
        <v>0.0011278308099387892</v>
      </c>
      <c r="AU54" s="120"/>
      <c r="AV54" s="6" t="s">
        <v>38</v>
      </c>
      <c r="AW54" s="144">
        <v>1.3981808710958077E-07</v>
      </c>
      <c r="AX54" s="144">
        <v>1.0060440280187694E-11</v>
      </c>
      <c r="AY54" s="144">
        <v>1.96984705555707E-39</v>
      </c>
      <c r="AZ54" s="144">
        <v>2.0995225042132546E-11</v>
      </c>
      <c r="BA54" s="144">
        <v>1.165949138441638E-05</v>
      </c>
      <c r="BB54" s="144">
        <v>0</v>
      </c>
      <c r="BC54" s="145">
        <v>0</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248</v>
      </c>
      <c r="E56" s="126" t="s">
        <v>250</v>
      </c>
      <c r="F56" s="126" t="s">
        <v>252</v>
      </c>
      <c r="G56" s="126" t="s">
        <v>253</v>
      </c>
      <c r="H56" s="126" t="s">
        <v>254</v>
      </c>
      <c r="I56" s="126" t="s">
        <v>255</v>
      </c>
      <c r="J56" s="127" t="s">
        <v>256</v>
      </c>
      <c r="K56" s="120"/>
      <c r="L56" s="6" t="s">
        <v>16</v>
      </c>
      <c r="M56" s="126" t="s">
        <v>247</v>
      </c>
      <c r="N56" s="126" t="s">
        <v>262</v>
      </c>
      <c r="O56" s="126" t="s">
        <v>264</v>
      </c>
      <c r="P56" s="126" t="s">
        <v>254</v>
      </c>
      <c r="Q56" s="126" t="s">
        <v>265</v>
      </c>
      <c r="R56" s="126" t="s">
        <v>266</v>
      </c>
      <c r="S56" s="127" t="s">
        <v>266</v>
      </c>
      <c r="T56" s="120"/>
      <c r="U56" s="6" t="s">
        <v>16</v>
      </c>
      <c r="V56" s="126" t="s">
        <v>247</v>
      </c>
      <c r="W56" s="126" t="s">
        <v>269</v>
      </c>
      <c r="X56" s="126" t="s">
        <v>270</v>
      </c>
      <c r="Y56" s="126" t="s">
        <v>271</v>
      </c>
      <c r="Z56" s="126" t="s">
        <v>265</v>
      </c>
      <c r="AA56" s="126" t="s">
        <v>272</v>
      </c>
      <c r="AB56" s="127" t="s">
        <v>272</v>
      </c>
      <c r="AC56" s="120"/>
      <c r="AD56" s="6" t="s">
        <v>16</v>
      </c>
      <c r="AE56" s="126" t="s">
        <v>247</v>
      </c>
      <c r="AF56" s="126" t="s">
        <v>276</v>
      </c>
      <c r="AG56" s="126" t="s">
        <v>278</v>
      </c>
      <c r="AH56" s="126" t="s">
        <v>265</v>
      </c>
      <c r="AI56" s="126" t="s">
        <v>265</v>
      </c>
      <c r="AJ56" s="126" t="s">
        <v>279</v>
      </c>
      <c r="AK56" s="127" t="s">
        <v>279</v>
      </c>
      <c r="AL56" s="120"/>
      <c r="AM56" s="6" t="s">
        <v>16</v>
      </c>
      <c r="AN56" s="126" t="s">
        <v>247</v>
      </c>
      <c r="AO56" s="126" t="s">
        <v>265</v>
      </c>
      <c r="AP56" s="126" t="s">
        <v>265</v>
      </c>
      <c r="AQ56" s="126" t="s">
        <v>265</v>
      </c>
      <c r="AR56" s="126" t="s">
        <v>265</v>
      </c>
      <c r="AS56" s="126" t="s">
        <v>265</v>
      </c>
      <c r="AT56" s="127" t="s">
        <v>265</v>
      </c>
      <c r="AU56" s="120"/>
      <c r="AV56" s="6" t="s">
        <v>16</v>
      </c>
      <c r="AW56" s="126" t="s">
        <v>248</v>
      </c>
      <c r="AX56" s="126" t="s">
        <v>284</v>
      </c>
      <c r="AY56" s="126" t="s">
        <v>286</v>
      </c>
      <c r="AZ56" s="126" t="s">
        <v>287</v>
      </c>
      <c r="BA56" s="126" t="s">
        <v>288</v>
      </c>
      <c r="BB56" s="126" t="s">
        <v>289</v>
      </c>
      <c r="BC56" s="127" t="s">
        <v>290</v>
      </c>
    </row>
    <row r="57" spans="1:55" ht="15.75">
      <c r="A57" s="75" t="s">
        <v>39</v>
      </c>
      <c r="C57" s="6" t="s">
        <v>39</v>
      </c>
      <c r="D57" s="144">
        <v>0.26818725105476915</v>
      </c>
      <c r="E57" s="144">
        <v>0.6075913612730801</v>
      </c>
      <c r="F57" s="144">
        <v>1</v>
      </c>
      <c r="G57" s="144">
        <v>0.210113525390625</v>
      </c>
      <c r="H57" s="144">
        <v>0.25</v>
      </c>
      <c r="I57" s="144">
        <v>0.4499625362902224</v>
      </c>
      <c r="J57" s="145">
        <v>0.1556564637139971</v>
      </c>
      <c r="K57" s="120"/>
      <c r="L57" s="6" t="s">
        <v>39</v>
      </c>
      <c r="M57" s="144" t="s">
        <v>247</v>
      </c>
      <c r="N57" s="144">
        <v>0.480682373046875</v>
      </c>
      <c r="O57" s="144">
        <v>0.4239501953125</v>
      </c>
      <c r="P57" s="144">
        <v>0.25</v>
      </c>
      <c r="Q57" s="144">
        <v>1</v>
      </c>
      <c r="R57" s="144">
        <v>0.7358788008568808</v>
      </c>
      <c r="S57" s="145">
        <v>0.7358788008568808</v>
      </c>
      <c r="T57" s="120"/>
      <c r="U57" s="6" t="s">
        <v>39</v>
      </c>
      <c r="V57" s="144" t="s">
        <v>247</v>
      </c>
      <c r="W57" s="144">
        <v>1</v>
      </c>
      <c r="X57" s="144">
        <v>0.75390625</v>
      </c>
      <c r="Y57" s="144">
        <v>0.5</v>
      </c>
      <c r="Z57" s="144">
        <v>1</v>
      </c>
      <c r="AA57" s="144">
        <v>1</v>
      </c>
      <c r="AB57" s="145">
        <v>1</v>
      </c>
      <c r="AC57" s="120"/>
      <c r="AD57" s="6" t="s">
        <v>39</v>
      </c>
      <c r="AE57" s="144" t="s">
        <v>247</v>
      </c>
      <c r="AF57" s="144">
        <v>0.09228515625</v>
      </c>
      <c r="AG57" s="144">
        <v>0.3876953125</v>
      </c>
      <c r="AH57" s="144">
        <v>1</v>
      </c>
      <c r="AI57" s="144">
        <v>1</v>
      </c>
      <c r="AJ57" s="144">
        <v>0.03569813817739487</v>
      </c>
      <c r="AK57" s="145">
        <v>0.03569813817739487</v>
      </c>
      <c r="AL57" s="120"/>
      <c r="AM57" s="6" t="s">
        <v>39</v>
      </c>
      <c r="AN57" s="144" t="s">
        <v>247</v>
      </c>
      <c r="AO57" s="144">
        <v>1</v>
      </c>
      <c r="AP57" s="144">
        <v>1</v>
      </c>
      <c r="AQ57" s="144">
        <v>1</v>
      </c>
      <c r="AR57" s="144">
        <v>1</v>
      </c>
      <c r="AS57" s="144">
        <v>1</v>
      </c>
      <c r="AT57" s="145">
        <v>1</v>
      </c>
      <c r="AU57" s="120"/>
      <c r="AV57" s="6" t="s">
        <v>39</v>
      </c>
      <c r="AW57" s="144">
        <v>0.26818725105476915</v>
      </c>
      <c r="AX57" s="144">
        <v>1</v>
      </c>
      <c r="AY57" s="144">
        <v>0.04887389231827033</v>
      </c>
      <c r="AZ57" s="144">
        <v>0.16863754391670227</v>
      </c>
      <c r="BA57" s="144">
        <v>0.0625</v>
      </c>
      <c r="BB57" s="144">
        <v>0.21268281985080578</v>
      </c>
      <c r="BC57" s="145">
        <v>0.10735158653318885</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0.0049000000000000155</v>
      </c>
      <c r="E59" s="146">
        <v>0.0019000000000000128</v>
      </c>
      <c r="F59" s="146">
        <v>0.056599999999999984</v>
      </c>
      <c r="G59" s="146">
        <v>0.04469999999999996</v>
      </c>
      <c r="H59" s="146">
        <v>1</v>
      </c>
      <c r="I59" s="146">
        <v>0.00019999999999997797</v>
      </c>
      <c r="J59" s="147">
        <v>0.00019999999999997797</v>
      </c>
      <c r="K59" s="120"/>
      <c r="L59" s="10" t="s">
        <v>40</v>
      </c>
      <c r="M59" s="146" t="s">
        <v>247</v>
      </c>
      <c r="N59" s="146">
        <v>0.7926</v>
      </c>
      <c r="O59" s="146">
        <v>0.779</v>
      </c>
      <c r="P59" s="146">
        <v>1</v>
      </c>
      <c r="Q59" s="146">
        <v>1</v>
      </c>
      <c r="R59" s="146">
        <v>0.2339</v>
      </c>
      <c r="S59" s="147">
        <v>0.23370000000000002</v>
      </c>
      <c r="T59" s="120"/>
      <c r="U59" s="10" t="s">
        <v>40</v>
      </c>
      <c r="V59" s="146" t="s">
        <v>247</v>
      </c>
      <c r="W59" s="146">
        <v>0.0756</v>
      </c>
      <c r="X59" s="146">
        <v>0.6649</v>
      </c>
      <c r="Y59" s="146">
        <v>1</v>
      </c>
      <c r="Z59" s="146">
        <v>1</v>
      </c>
      <c r="AA59" s="146">
        <v>0.17079999999999995</v>
      </c>
      <c r="AB59" s="147">
        <v>0.1724</v>
      </c>
      <c r="AC59" s="120"/>
      <c r="AD59" s="10" t="s">
        <v>40</v>
      </c>
      <c r="AE59" s="146" t="s">
        <v>247</v>
      </c>
      <c r="AF59" s="146">
        <v>0.47650000000000003</v>
      </c>
      <c r="AG59" s="146">
        <v>0.26380000000000003</v>
      </c>
      <c r="AH59" s="146">
        <v>1</v>
      </c>
      <c r="AI59" s="146">
        <v>1</v>
      </c>
      <c r="AJ59" s="146">
        <v>0.8429</v>
      </c>
      <c r="AK59" s="147">
        <v>0.8495</v>
      </c>
      <c r="AL59" s="120"/>
      <c r="AM59" s="10" t="s">
        <v>40</v>
      </c>
      <c r="AN59" s="146" t="s">
        <v>247</v>
      </c>
      <c r="AO59" s="146">
        <v>1</v>
      </c>
      <c r="AP59" s="146">
        <v>1</v>
      </c>
      <c r="AQ59" s="146">
        <v>1</v>
      </c>
      <c r="AR59" s="146">
        <v>1</v>
      </c>
      <c r="AS59" s="146">
        <v>1</v>
      </c>
      <c r="AT59" s="147">
        <v>1</v>
      </c>
      <c r="AU59" s="120"/>
      <c r="AV59" s="10" t="s">
        <v>40</v>
      </c>
      <c r="AW59" s="146">
        <v>0.006399999999999961</v>
      </c>
      <c r="AX59" s="146">
        <v>0</v>
      </c>
      <c r="AY59" s="146">
        <v>0</v>
      </c>
      <c r="AZ59" s="146">
        <v>9.999999999998899E-05</v>
      </c>
      <c r="BA59" s="146">
        <v>1</v>
      </c>
      <c r="BB59" s="146">
        <v>0</v>
      </c>
      <c r="BC59" s="147">
        <v>0</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0.01601339318715178</v>
      </c>
      <c r="E61" s="144">
        <v>0.00313959842292022</v>
      </c>
      <c r="F61" s="144">
        <v>3.243044667167183E-05</v>
      </c>
      <c r="G61" s="144">
        <v>0.03098824591476823</v>
      </c>
      <c r="H61" s="144">
        <v>0.7349860746707606</v>
      </c>
      <c r="I61" s="144">
        <v>2.4523870854054053E-06</v>
      </c>
      <c r="J61" s="145">
        <v>5.809743540696743E-07</v>
      </c>
      <c r="K61" s="120"/>
      <c r="L61" s="6" t="s">
        <v>182</v>
      </c>
      <c r="M61" s="144" t="s">
        <v>247</v>
      </c>
      <c r="N61" s="144">
        <v>0.19713045595400813</v>
      </c>
      <c r="O61" s="144">
        <v>0.0018539255180793912</v>
      </c>
      <c r="P61" s="144">
        <v>0.6865163200364661</v>
      </c>
      <c r="Q61" s="144">
        <v>0.5876121911748738</v>
      </c>
      <c r="R61" s="144">
        <v>1.57855589052458E-05</v>
      </c>
      <c r="S61" s="145">
        <v>1.57855589052458E-05</v>
      </c>
      <c r="T61" s="120"/>
      <c r="U61" s="6" t="s">
        <v>182</v>
      </c>
      <c r="V61" s="144" t="s">
        <v>247</v>
      </c>
      <c r="W61" s="144">
        <v>0.013223459185328856</v>
      </c>
      <c r="X61" s="144">
        <v>0.14933275659012768</v>
      </c>
      <c r="Y61" s="144">
        <v>0.969869505398001</v>
      </c>
      <c r="Z61" s="144">
        <v>0.3381562291560811</v>
      </c>
      <c r="AA61" s="144">
        <v>0.0022801553702137545</v>
      </c>
      <c r="AB61" s="145">
        <v>0.0022801553702137545</v>
      </c>
      <c r="AC61" s="120"/>
      <c r="AD61" s="6" t="s">
        <v>182</v>
      </c>
      <c r="AE61" s="144" t="s">
        <v>247</v>
      </c>
      <c r="AF61" s="144">
        <v>0.14510204481032996</v>
      </c>
      <c r="AG61" s="144">
        <v>0.05749466520599211</v>
      </c>
      <c r="AH61" s="144">
        <v>0.8329100939340406</v>
      </c>
      <c r="AI61" s="144">
        <v>0.9775188417209503</v>
      </c>
      <c r="AJ61" s="144">
        <v>0.010097891005525828</v>
      </c>
      <c r="AK61" s="145">
        <v>0.010097891005525828</v>
      </c>
      <c r="AL61" s="120"/>
      <c r="AM61" s="6" t="s">
        <v>182</v>
      </c>
      <c r="AN61" s="144" t="s">
        <v>247</v>
      </c>
      <c r="AO61" s="144">
        <v>0.15595490973498205</v>
      </c>
      <c r="AP61" s="144">
        <v>0.4404909413787693</v>
      </c>
      <c r="AQ61" s="144">
        <v>0.9064899329179472</v>
      </c>
      <c r="AR61" s="144">
        <v>1</v>
      </c>
      <c r="AS61" s="144">
        <v>0.1394352629781166</v>
      </c>
      <c r="AT61" s="145">
        <v>0.1394352629781166</v>
      </c>
      <c r="AU61" s="120"/>
      <c r="AV61" s="6" t="s">
        <v>182</v>
      </c>
      <c r="AW61" s="144">
        <v>0.01601339318715178</v>
      </c>
      <c r="AX61" s="144">
        <v>3.161635168524857E-05</v>
      </c>
      <c r="AY61" s="144">
        <v>5.114026202512889E-08</v>
      </c>
      <c r="AZ61" s="144">
        <v>0.03530412906946012</v>
      </c>
      <c r="BA61" s="144">
        <v>0.38017687215852924</v>
      </c>
      <c r="BB61" s="144">
        <v>0</v>
      </c>
      <c r="BC61" s="145">
        <v>0</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84.23606616485219</v>
      </c>
      <c r="E65" s="142">
        <v>72.88518265598394</v>
      </c>
      <c r="F65" s="142">
        <v>126.3331792290982</v>
      </c>
      <c r="G65" s="142">
        <v>54.58448281794334</v>
      </c>
      <c r="H65" s="142">
        <v>5.8805349058270675</v>
      </c>
      <c r="I65" s="142">
        <v>243.81546200157814</v>
      </c>
      <c r="J65" s="143">
        <v>351.5459839460853</v>
      </c>
      <c r="K65" s="120"/>
      <c r="L65" s="6" t="s">
        <v>180</v>
      </c>
      <c r="M65" s="142" t="s">
        <v>247</v>
      </c>
      <c r="N65" s="142">
        <v>27.817912562162828</v>
      </c>
      <c r="O65" s="142">
        <v>79.82836940902556</v>
      </c>
      <c r="P65" s="142">
        <v>5.622361019334923</v>
      </c>
      <c r="Q65" s="142">
        <v>0</v>
      </c>
      <c r="R65" s="142">
        <v>152.8714219787965</v>
      </c>
      <c r="S65" s="143">
        <v>152.8714219787965</v>
      </c>
      <c r="T65" s="120"/>
      <c r="U65" s="6" t="s">
        <v>180</v>
      </c>
      <c r="V65" s="142" t="s">
        <v>247</v>
      </c>
      <c r="W65" s="142">
        <v>51.71909251134854</v>
      </c>
      <c r="X65" s="142">
        <v>25.340207294105124</v>
      </c>
      <c r="Y65" s="142">
        <v>0.21259007249393713</v>
      </c>
      <c r="Z65" s="142">
        <v>0</v>
      </c>
      <c r="AA65" s="142">
        <v>88.32020924232707</v>
      </c>
      <c r="AB65" s="143">
        <v>88.32020924232707</v>
      </c>
      <c r="AC65" s="120"/>
      <c r="AD65" s="6" t="s">
        <v>180</v>
      </c>
      <c r="AE65" s="142" t="s">
        <v>247</v>
      </c>
      <c r="AF65" s="142">
        <v>24.449119493233084</v>
      </c>
      <c r="AG65" s="142">
        <v>36.92280013162205</v>
      </c>
      <c r="AH65" s="142">
        <v>1.7701217621096281</v>
      </c>
      <c r="AI65" s="142">
        <v>0</v>
      </c>
      <c r="AJ65" s="142">
        <v>86.89314557416465</v>
      </c>
      <c r="AK65" s="143">
        <v>86.89314557416465</v>
      </c>
      <c r="AL65" s="120"/>
      <c r="AM65" s="6" t="s">
        <v>180</v>
      </c>
      <c r="AN65" s="142" t="s">
        <v>247</v>
      </c>
      <c r="AO65" s="142">
        <v>0</v>
      </c>
      <c r="AP65" s="142">
        <v>4.7619047619047595E-24</v>
      </c>
      <c r="AQ65" s="142">
        <v>0</v>
      </c>
      <c r="AR65" s="142">
        <v>0</v>
      </c>
      <c r="AS65" s="142">
        <v>7.567170021183048</v>
      </c>
      <c r="AT65" s="143">
        <v>7.567170021183048</v>
      </c>
      <c r="AU65" s="120"/>
      <c r="AV65" s="6" t="s">
        <v>180</v>
      </c>
      <c r="AW65" s="142">
        <v>84.23606616485219</v>
      </c>
      <c r="AX65" s="142">
        <v>159.6331666504534</v>
      </c>
      <c r="AY65" s="142">
        <v>260.6212879473433</v>
      </c>
      <c r="AZ65" s="142">
        <v>69.36209828957016</v>
      </c>
      <c r="BA65" s="142">
        <v>20.579910871706872</v>
      </c>
      <c r="BB65" s="142">
        <v>495.1067223102787</v>
      </c>
      <c r="BC65" s="143">
        <v>613.2114310139993</v>
      </c>
    </row>
    <row r="66" spans="1:55" ht="15.75">
      <c r="A66" s="75" t="s">
        <v>15</v>
      </c>
      <c r="C66" s="6" t="s">
        <v>15</v>
      </c>
      <c r="D66" s="134">
        <v>39</v>
      </c>
      <c r="E66" s="134">
        <v>35</v>
      </c>
      <c r="F66" s="134">
        <v>30</v>
      </c>
      <c r="G66" s="134">
        <v>23</v>
      </c>
      <c r="H66" s="134">
        <v>5</v>
      </c>
      <c r="I66" s="134">
        <v>63</v>
      </c>
      <c r="J66" s="135">
        <v>84</v>
      </c>
      <c r="K66" s="120"/>
      <c r="L66" s="6" t="s">
        <v>15</v>
      </c>
      <c r="M66" s="134" t="s">
        <v>247</v>
      </c>
      <c r="N66" s="134">
        <v>15</v>
      </c>
      <c r="O66" s="134">
        <v>19</v>
      </c>
      <c r="P66" s="134">
        <v>5</v>
      </c>
      <c r="Q66" s="134">
        <v>0</v>
      </c>
      <c r="R66" s="134">
        <v>41</v>
      </c>
      <c r="S66" s="135">
        <v>41</v>
      </c>
      <c r="T66" s="120"/>
      <c r="U66" s="6" t="s">
        <v>15</v>
      </c>
      <c r="V66" s="134" t="s">
        <v>247</v>
      </c>
      <c r="W66" s="134">
        <v>20</v>
      </c>
      <c r="X66" s="134">
        <v>12</v>
      </c>
      <c r="Y66" s="134">
        <v>2</v>
      </c>
      <c r="Z66" s="134">
        <v>0</v>
      </c>
      <c r="AA66" s="134">
        <v>36</v>
      </c>
      <c r="AB66" s="135">
        <v>36</v>
      </c>
      <c r="AC66" s="120"/>
      <c r="AD66" s="6" t="s">
        <v>15</v>
      </c>
      <c r="AE66" s="134" t="s">
        <v>247</v>
      </c>
      <c r="AF66" s="134">
        <v>16</v>
      </c>
      <c r="AG66" s="134">
        <v>16</v>
      </c>
      <c r="AH66" s="134">
        <v>1</v>
      </c>
      <c r="AI66" s="134">
        <v>0</v>
      </c>
      <c r="AJ66" s="134">
        <v>35</v>
      </c>
      <c r="AK66" s="135">
        <v>35</v>
      </c>
      <c r="AL66" s="120"/>
      <c r="AM66" s="6" t="s">
        <v>15</v>
      </c>
      <c r="AN66" s="134" t="s">
        <v>247</v>
      </c>
      <c r="AO66" s="134">
        <v>0</v>
      </c>
      <c r="AP66" s="134">
        <v>0</v>
      </c>
      <c r="AQ66" s="134">
        <v>0</v>
      </c>
      <c r="AR66" s="134">
        <v>0</v>
      </c>
      <c r="AS66" s="134">
        <v>2</v>
      </c>
      <c r="AT66" s="135">
        <v>2</v>
      </c>
      <c r="AU66" s="120"/>
      <c r="AV66" s="6" t="s">
        <v>15</v>
      </c>
      <c r="AW66" s="134">
        <v>39</v>
      </c>
      <c r="AX66" s="134">
        <v>53</v>
      </c>
      <c r="AY66" s="134">
        <v>51</v>
      </c>
      <c r="AZ66" s="134">
        <v>30</v>
      </c>
      <c r="BA66" s="134">
        <v>10</v>
      </c>
      <c r="BB66" s="134">
        <v>80</v>
      </c>
      <c r="BC66" s="135">
        <v>100</v>
      </c>
    </row>
    <row r="67" spans="1:55" ht="18.75">
      <c r="A67" s="75" t="s">
        <v>37</v>
      </c>
      <c r="C67" s="6" t="s">
        <v>37</v>
      </c>
      <c r="D67" s="144">
        <v>3.604872877198765E-05</v>
      </c>
      <c r="E67" s="144">
        <v>0.00017933588888260378</v>
      </c>
      <c r="F67" s="144">
        <v>8.708512940660639E-14</v>
      </c>
      <c r="G67" s="144">
        <v>0.00022251012996564755</v>
      </c>
      <c r="H67" s="144">
        <v>0.31801753232960517</v>
      </c>
      <c r="I67" s="144">
        <v>4.325319166633795E-23</v>
      </c>
      <c r="J67" s="145">
        <v>8.330217515452086E-34</v>
      </c>
      <c r="K67" s="120"/>
      <c r="L67" s="6" t="s">
        <v>37</v>
      </c>
      <c r="M67" s="144" t="s">
        <v>247</v>
      </c>
      <c r="N67" s="144">
        <v>0.022737027715115595</v>
      </c>
      <c r="O67" s="144">
        <v>1.9906754403130957E-09</v>
      </c>
      <c r="P67" s="144">
        <v>0.34471500466452176</v>
      </c>
      <c r="Q67" s="144">
        <v>1</v>
      </c>
      <c r="R67" s="144">
        <v>8.34056148674668E-15</v>
      </c>
      <c r="S67" s="145">
        <v>8.34056148674668E-15</v>
      </c>
      <c r="T67" s="120"/>
      <c r="U67" s="6" t="s">
        <v>37</v>
      </c>
      <c r="V67" s="144" t="s">
        <v>247</v>
      </c>
      <c r="W67" s="144">
        <v>0.00012510336974178794</v>
      </c>
      <c r="X67" s="144">
        <v>0.013290508611784392</v>
      </c>
      <c r="Y67" s="144">
        <v>0.8991593243453082</v>
      </c>
      <c r="Z67" s="144">
        <v>1</v>
      </c>
      <c r="AA67" s="144">
        <v>2.742376653987543E-06</v>
      </c>
      <c r="AB67" s="145">
        <v>2.742376653987543E-06</v>
      </c>
      <c r="AC67" s="120"/>
      <c r="AD67" s="6" t="s">
        <v>37</v>
      </c>
      <c r="AE67" s="144" t="s">
        <v>247</v>
      </c>
      <c r="AF67" s="144">
        <v>0.08014386141647087</v>
      </c>
      <c r="AG67" s="144">
        <v>0.0021501761484048866</v>
      </c>
      <c r="AH67" s="144">
        <v>0.18336701073686545</v>
      </c>
      <c r="AI67" s="144">
        <v>1</v>
      </c>
      <c r="AJ67" s="144">
        <v>2.6525200401705046E-06</v>
      </c>
      <c r="AK67" s="145">
        <v>2.6525200401705046E-06</v>
      </c>
      <c r="AL67" s="120"/>
      <c r="AM67" s="6" t="s">
        <v>37</v>
      </c>
      <c r="AN67" s="144" t="s">
        <v>247</v>
      </c>
      <c r="AO67" s="144">
        <v>1</v>
      </c>
      <c r="AP67" s="144">
        <v>1</v>
      </c>
      <c r="AQ67" s="144">
        <v>1</v>
      </c>
      <c r="AR67" s="144">
        <v>1</v>
      </c>
      <c r="AS67" s="144">
        <v>0.022741018321551475</v>
      </c>
      <c r="AT67" s="145">
        <v>0.022741018321551475</v>
      </c>
      <c r="AU67" s="120"/>
      <c r="AV67" s="6" t="s">
        <v>37</v>
      </c>
      <c r="AW67" s="144">
        <v>3.604872877198765E-05</v>
      </c>
      <c r="AX67" s="144">
        <v>1.2794866399492421E-12</v>
      </c>
      <c r="AY67" s="144">
        <v>6.665486121638255E-30</v>
      </c>
      <c r="AZ67" s="144">
        <v>5.907100363462776E-05</v>
      </c>
      <c r="BA67" s="144">
        <v>0.024220980673179238</v>
      </c>
      <c r="BB67" s="144">
        <v>2.449621133634043E-60</v>
      </c>
      <c r="BC67" s="145">
        <v>0</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188.46380073767506</v>
      </c>
      <c r="E69" s="142">
        <v>154.82679884902558</v>
      </c>
      <c r="F69" s="142">
        <v>173.11082788140286</v>
      </c>
      <c r="G69" s="142">
        <v>95.13205418747998</v>
      </c>
      <c r="H69" s="142">
        <v>34.00844150798018</v>
      </c>
      <c r="I69" s="142">
        <v>311.82998804873273</v>
      </c>
      <c r="J69" s="143">
        <v>421.92835251990897</v>
      </c>
      <c r="K69" s="120"/>
      <c r="L69" s="6" t="s">
        <v>176</v>
      </c>
      <c r="M69" s="142" t="s">
        <v>247</v>
      </c>
      <c r="N69" s="142">
        <v>119.48752475289939</v>
      </c>
      <c r="O69" s="142">
        <v>147.01874763957835</v>
      </c>
      <c r="P69" s="142">
        <v>69.81732281293367</v>
      </c>
      <c r="Q69" s="142">
        <v>33.16832040281799</v>
      </c>
      <c r="R69" s="142">
        <v>229.88639806861252</v>
      </c>
      <c r="S69" s="143">
        <v>229.88639806861252</v>
      </c>
      <c r="T69" s="120"/>
      <c r="U69" s="6" t="s">
        <v>176</v>
      </c>
      <c r="V69" s="142" t="s">
        <v>247</v>
      </c>
      <c r="W69" s="142">
        <v>169.22628832925886</v>
      </c>
      <c r="X69" s="142">
        <v>92.22774782422685</v>
      </c>
      <c r="Y69" s="142">
        <v>48.448320151627456</v>
      </c>
      <c r="Z69" s="142">
        <v>23.08141891957645</v>
      </c>
      <c r="AA69" s="142">
        <v>177.42416501413575</v>
      </c>
      <c r="AB69" s="143">
        <v>177.42416501413575</v>
      </c>
      <c r="AC69" s="120"/>
      <c r="AD69" s="6" t="s">
        <v>176</v>
      </c>
      <c r="AE69" s="142" t="s">
        <v>247</v>
      </c>
      <c r="AF69" s="142">
        <v>117.22424114377905</v>
      </c>
      <c r="AG69" s="142">
        <v>104.59952466132417</v>
      </c>
      <c r="AH69" s="142">
        <v>52.88861521612347</v>
      </c>
      <c r="AI69" s="142">
        <v>25.32180042679798</v>
      </c>
      <c r="AJ69" s="142">
        <v>164.06015933807163</v>
      </c>
      <c r="AK69" s="143">
        <v>164.06015933807163</v>
      </c>
      <c r="AL69" s="120"/>
      <c r="AM69" s="6" t="s">
        <v>176</v>
      </c>
      <c r="AN69" s="142" t="s">
        <v>247</v>
      </c>
      <c r="AO69" s="142">
        <v>37.88137623548367</v>
      </c>
      <c r="AP69" s="142">
        <v>41.66741443808346</v>
      </c>
      <c r="AQ69" s="142">
        <v>30.826057141151647</v>
      </c>
      <c r="AR69" s="142">
        <v>6.68455280425179</v>
      </c>
      <c r="AS69" s="142">
        <v>88.46535945963461</v>
      </c>
      <c r="AT69" s="143">
        <v>88.46535945963461</v>
      </c>
      <c r="AU69" s="120"/>
      <c r="AV69" s="6" t="s">
        <v>176</v>
      </c>
      <c r="AW69" s="142">
        <v>188.46380073767506</v>
      </c>
      <c r="AX69" s="142">
        <v>231.41746604837618</v>
      </c>
      <c r="AY69" s="142">
        <v>292.93947534052734</v>
      </c>
      <c r="AZ69" s="142">
        <v>123.3861810886701</v>
      </c>
      <c r="BA69" s="142">
        <v>47.03808869046995</v>
      </c>
      <c r="BB69" s="142">
        <v>539.3414741046677</v>
      </c>
      <c r="BC69" s="143">
        <v>641.4326849096839</v>
      </c>
    </row>
    <row r="70" spans="1:55" ht="15.75">
      <c r="A70" s="75" t="s">
        <v>15</v>
      </c>
      <c r="C70" s="6" t="s">
        <v>15</v>
      </c>
      <c r="D70" s="128">
        <v>102</v>
      </c>
      <c r="E70" s="128">
        <v>92</v>
      </c>
      <c r="F70" s="128">
        <v>75</v>
      </c>
      <c r="G70" s="128">
        <v>53</v>
      </c>
      <c r="H70" s="128">
        <v>31</v>
      </c>
      <c r="I70" s="128">
        <v>95</v>
      </c>
      <c r="J70" s="129">
        <v>122</v>
      </c>
      <c r="K70" s="120"/>
      <c r="L70" s="6" t="s">
        <v>15</v>
      </c>
      <c r="M70" s="128" t="s">
        <v>247</v>
      </c>
      <c r="N70" s="128">
        <v>102</v>
      </c>
      <c r="O70" s="128">
        <v>75</v>
      </c>
      <c r="P70" s="128">
        <v>51</v>
      </c>
      <c r="Q70" s="128">
        <v>30</v>
      </c>
      <c r="R70" s="128">
        <v>104</v>
      </c>
      <c r="S70" s="129">
        <v>104</v>
      </c>
      <c r="T70" s="120"/>
      <c r="U70" s="6" t="s">
        <v>15</v>
      </c>
      <c r="V70" s="128" t="s">
        <v>247</v>
      </c>
      <c r="W70" s="128">
        <v>95</v>
      </c>
      <c r="X70" s="128">
        <v>75</v>
      </c>
      <c r="Y70" s="128">
        <v>57</v>
      </c>
      <c r="Z70" s="128">
        <v>28</v>
      </c>
      <c r="AA70" s="128">
        <v>98</v>
      </c>
      <c r="AB70" s="129">
        <v>98</v>
      </c>
      <c r="AC70" s="120"/>
      <c r="AD70" s="6" t="s">
        <v>15</v>
      </c>
      <c r="AE70" s="128" t="s">
        <v>247</v>
      </c>
      <c r="AF70" s="128">
        <v>88</v>
      </c>
      <c r="AG70" s="128">
        <v>77</v>
      </c>
      <c r="AH70" s="128">
        <v>52</v>
      </c>
      <c r="AI70" s="128">
        <v>30</v>
      </c>
      <c r="AJ70" s="128">
        <v>97</v>
      </c>
      <c r="AK70" s="129">
        <v>97</v>
      </c>
      <c r="AL70" s="120"/>
      <c r="AM70" s="6" t="s">
        <v>15</v>
      </c>
      <c r="AN70" s="128" t="s">
        <v>247</v>
      </c>
      <c r="AO70" s="128">
        <v>46</v>
      </c>
      <c r="AP70" s="128">
        <v>46</v>
      </c>
      <c r="AQ70" s="128">
        <v>30</v>
      </c>
      <c r="AR70" s="128">
        <v>14</v>
      </c>
      <c r="AS70" s="128">
        <v>62</v>
      </c>
      <c r="AT70" s="129">
        <v>62</v>
      </c>
      <c r="AU70" s="120"/>
      <c r="AV70" s="6" t="s">
        <v>15</v>
      </c>
      <c r="AW70" s="128">
        <v>102</v>
      </c>
      <c r="AX70" s="128">
        <v>105</v>
      </c>
      <c r="AY70" s="128">
        <v>77</v>
      </c>
      <c r="AZ70" s="128">
        <v>60</v>
      </c>
      <c r="BA70" s="128">
        <v>33</v>
      </c>
      <c r="BB70" s="128">
        <v>108</v>
      </c>
      <c r="BC70" s="129">
        <v>135</v>
      </c>
    </row>
    <row r="71" spans="1:55" ht="18.75">
      <c r="A71" s="75" t="s">
        <v>38</v>
      </c>
      <c r="C71" s="6" t="s">
        <v>38</v>
      </c>
      <c r="D71" s="144">
        <v>4.1765142781752335E-07</v>
      </c>
      <c r="E71" s="144">
        <v>4.5776580136666764E-05</v>
      </c>
      <c r="F71" s="144">
        <v>9.987966403291238E-10</v>
      </c>
      <c r="G71" s="144">
        <v>0.0003403310438392296</v>
      </c>
      <c r="H71" s="144">
        <v>0.3247335990032836</v>
      </c>
      <c r="I71" s="144">
        <v>6.807233617322463E-25</v>
      </c>
      <c r="J71" s="145">
        <v>0</v>
      </c>
      <c r="K71" s="120"/>
      <c r="L71" s="6" t="s">
        <v>38</v>
      </c>
      <c r="M71" s="144" t="s">
        <v>247</v>
      </c>
      <c r="N71" s="144">
        <v>0.11376905718029165</v>
      </c>
      <c r="O71" s="144">
        <v>1.3528363570635032E-06</v>
      </c>
      <c r="P71" s="144">
        <v>0.04113182957311777</v>
      </c>
      <c r="Q71" s="144">
        <v>0.31528400526914574</v>
      </c>
      <c r="R71" s="144">
        <v>1.6764202961778794E-11</v>
      </c>
      <c r="S71" s="145">
        <v>1.6764202961778794E-11</v>
      </c>
      <c r="T71" s="120"/>
      <c r="U71" s="6" t="s">
        <v>38</v>
      </c>
      <c r="V71" s="144" t="s">
        <v>247</v>
      </c>
      <c r="W71" s="144">
        <v>4.338519522918618E-06</v>
      </c>
      <c r="X71" s="144">
        <v>0.08614238609393811</v>
      </c>
      <c r="Y71" s="144">
        <v>0.7827764241499721</v>
      </c>
      <c r="Z71" s="144">
        <v>0.7289548988408554</v>
      </c>
      <c r="AA71" s="144">
        <v>1.6182571172824686E-06</v>
      </c>
      <c r="AB71" s="145">
        <v>1.6182571172824686E-06</v>
      </c>
      <c r="AC71" s="120"/>
      <c r="AD71" s="6" t="s">
        <v>38</v>
      </c>
      <c r="AE71" s="144" t="s">
        <v>247</v>
      </c>
      <c r="AF71" s="144">
        <v>0.020351934533658057</v>
      </c>
      <c r="AG71" s="144">
        <v>0.019926677295665652</v>
      </c>
      <c r="AH71" s="144">
        <v>0.43959989906377117</v>
      </c>
      <c r="AI71" s="144">
        <v>0.7092470781808061</v>
      </c>
      <c r="AJ71" s="144">
        <v>2.494520453217549E-05</v>
      </c>
      <c r="AK71" s="145">
        <v>2.494520453217549E-05</v>
      </c>
      <c r="AL71" s="120"/>
      <c r="AM71" s="6" t="s">
        <v>38</v>
      </c>
      <c r="AN71" s="144" t="s">
        <v>247</v>
      </c>
      <c r="AO71" s="144">
        <v>0.7971321416034172</v>
      </c>
      <c r="AP71" s="144">
        <v>0.6541626794040748</v>
      </c>
      <c r="AQ71" s="144">
        <v>0.42399416864262834</v>
      </c>
      <c r="AR71" s="144">
        <v>0.946188984502809</v>
      </c>
      <c r="AS71" s="144">
        <v>0.015317245890753228</v>
      </c>
      <c r="AT71" s="145">
        <v>0.015317245890753228</v>
      </c>
      <c r="AU71" s="120"/>
      <c r="AV71" s="6" t="s">
        <v>38</v>
      </c>
      <c r="AW71" s="144">
        <v>4.1765142781752335E-07</v>
      </c>
      <c r="AX71" s="144">
        <v>1.6396157305387105E-11</v>
      </c>
      <c r="AY71" s="144">
        <v>6.374592516421648E-27</v>
      </c>
      <c r="AZ71" s="144">
        <v>2.770778538692643E-06</v>
      </c>
      <c r="BA71" s="144">
        <v>0.05372983564685794</v>
      </c>
      <c r="BB71" s="144">
        <v>7.615866717369879E-58</v>
      </c>
      <c r="BC71" s="145">
        <v>0</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249</v>
      </c>
      <c r="E73" s="150" t="s">
        <v>251</v>
      </c>
      <c r="F73" s="150" t="s">
        <v>257</v>
      </c>
      <c r="G73" s="150" t="s">
        <v>258</v>
      </c>
      <c r="H73" s="150" t="s">
        <v>259</v>
      </c>
      <c r="I73" s="150" t="s">
        <v>260</v>
      </c>
      <c r="J73" s="151" t="s">
        <v>261</v>
      </c>
      <c r="K73" s="120"/>
      <c r="L73" s="6" t="s">
        <v>16</v>
      </c>
      <c r="M73" s="126" t="s">
        <v>247</v>
      </c>
      <c r="N73" s="126" t="s">
        <v>263</v>
      </c>
      <c r="O73" s="126" t="s">
        <v>267</v>
      </c>
      <c r="P73" s="126" t="s">
        <v>259</v>
      </c>
      <c r="Q73" s="126" t="s">
        <v>265</v>
      </c>
      <c r="R73" s="126" t="s">
        <v>268</v>
      </c>
      <c r="S73" s="127" t="s">
        <v>268</v>
      </c>
      <c r="T73" s="120"/>
      <c r="U73" s="6" t="s">
        <v>16</v>
      </c>
      <c r="V73" s="126" t="s">
        <v>247</v>
      </c>
      <c r="W73" s="126" t="s">
        <v>269</v>
      </c>
      <c r="X73" s="126" t="s">
        <v>273</v>
      </c>
      <c r="Y73" s="126" t="s">
        <v>274</v>
      </c>
      <c r="Z73" s="126" t="s">
        <v>265</v>
      </c>
      <c r="AA73" s="126" t="s">
        <v>275</v>
      </c>
      <c r="AB73" s="127" t="s">
        <v>275</v>
      </c>
      <c r="AC73" s="120"/>
      <c r="AD73" s="6" t="s">
        <v>16</v>
      </c>
      <c r="AE73" s="126" t="s">
        <v>247</v>
      </c>
      <c r="AF73" s="126" t="s">
        <v>277</v>
      </c>
      <c r="AG73" s="126" t="s">
        <v>277</v>
      </c>
      <c r="AH73" s="126" t="s">
        <v>280</v>
      </c>
      <c r="AI73" s="126" t="s">
        <v>265</v>
      </c>
      <c r="AJ73" s="126" t="s">
        <v>281</v>
      </c>
      <c r="AK73" s="127" t="s">
        <v>281</v>
      </c>
      <c r="AL73" s="120"/>
      <c r="AM73" s="6" t="s">
        <v>16</v>
      </c>
      <c r="AN73" s="126" t="s">
        <v>247</v>
      </c>
      <c r="AO73" s="126" t="s">
        <v>265</v>
      </c>
      <c r="AP73" s="126" t="s">
        <v>282</v>
      </c>
      <c r="AQ73" s="126" t="s">
        <v>265</v>
      </c>
      <c r="AR73" s="126" t="s">
        <v>265</v>
      </c>
      <c r="AS73" s="126" t="s">
        <v>283</v>
      </c>
      <c r="AT73" s="127" t="s">
        <v>283</v>
      </c>
      <c r="AU73" s="120"/>
      <c r="AV73" s="6" t="s">
        <v>16</v>
      </c>
      <c r="AW73" s="126" t="s">
        <v>249</v>
      </c>
      <c r="AX73" s="126" t="s">
        <v>285</v>
      </c>
      <c r="AY73" s="126" t="s">
        <v>291</v>
      </c>
      <c r="AZ73" s="126" t="s">
        <v>292</v>
      </c>
      <c r="BA73" s="126" t="s">
        <v>293</v>
      </c>
      <c r="BB73" s="126" t="s">
        <v>294</v>
      </c>
      <c r="BC73" s="127" t="s">
        <v>295</v>
      </c>
    </row>
    <row r="74" spans="1:55" ht="15.75">
      <c r="A74" s="75" t="s">
        <v>39</v>
      </c>
      <c r="C74" s="6" t="s">
        <v>39</v>
      </c>
      <c r="D74" s="144">
        <v>0.42959050784338615</v>
      </c>
      <c r="E74" s="144">
        <v>0.8679394004284404</v>
      </c>
      <c r="F74" s="144">
        <v>0.47312965989112854</v>
      </c>
      <c r="G74" s="144">
        <v>0.5412561893463135</v>
      </c>
      <c r="H74" s="144">
        <v>1</v>
      </c>
      <c r="I74" s="144">
        <v>0.3817327947933377</v>
      </c>
      <c r="J74" s="145">
        <v>0.38566942011927957</v>
      </c>
      <c r="K74" s="120"/>
      <c r="L74" s="6" t="s">
        <v>39</v>
      </c>
      <c r="M74" s="144" t="s">
        <v>247</v>
      </c>
      <c r="N74" s="144">
        <v>0.210113525390625</v>
      </c>
      <c r="O74" s="144">
        <v>0.11531829833984375</v>
      </c>
      <c r="P74" s="144">
        <v>1</v>
      </c>
      <c r="Q74" s="144">
        <v>1</v>
      </c>
      <c r="R74" s="144">
        <v>0.019520472782460274</v>
      </c>
      <c r="S74" s="145">
        <v>0.019520472782460274</v>
      </c>
      <c r="T74" s="120"/>
      <c r="U74" s="6" t="s">
        <v>39</v>
      </c>
      <c r="V74" s="144" t="s">
        <v>247</v>
      </c>
      <c r="W74" s="144">
        <v>1</v>
      </c>
      <c r="X74" s="144">
        <v>1</v>
      </c>
      <c r="Y74" s="144">
        <v>1</v>
      </c>
      <c r="Z74" s="144">
        <v>1</v>
      </c>
      <c r="AA74" s="144">
        <v>0.3240086000878364</v>
      </c>
      <c r="AB74" s="145">
        <v>0.3240086000878364</v>
      </c>
      <c r="AC74" s="120"/>
      <c r="AD74" s="6" t="s">
        <v>39</v>
      </c>
      <c r="AE74" s="144" t="s">
        <v>247</v>
      </c>
      <c r="AF74" s="144">
        <v>0.629058837890625</v>
      </c>
      <c r="AG74" s="144">
        <v>0.629058837890625</v>
      </c>
      <c r="AH74" s="144">
        <v>1</v>
      </c>
      <c r="AI74" s="144">
        <v>1</v>
      </c>
      <c r="AJ74" s="144">
        <v>0.13249816396273673</v>
      </c>
      <c r="AK74" s="145">
        <v>0.13249816396273673</v>
      </c>
      <c r="AL74" s="120"/>
      <c r="AM74" s="6" t="s">
        <v>39</v>
      </c>
      <c r="AN74" s="144" t="s">
        <v>247</v>
      </c>
      <c r="AO74" s="144">
        <v>1</v>
      </c>
      <c r="AP74" s="144">
        <v>1</v>
      </c>
      <c r="AQ74" s="144">
        <v>1</v>
      </c>
      <c r="AR74" s="144">
        <v>1</v>
      </c>
      <c r="AS74" s="144">
        <v>1</v>
      </c>
      <c r="AT74" s="145">
        <v>1</v>
      </c>
      <c r="AU74" s="120"/>
      <c r="AV74" s="6" t="s">
        <v>39</v>
      </c>
      <c r="AW74" s="144">
        <v>0.42959050784338615</v>
      </c>
      <c r="AX74" s="144">
        <v>1</v>
      </c>
      <c r="AY74" s="144">
        <v>1</v>
      </c>
      <c r="AZ74" s="144">
        <v>0.720100131817162</v>
      </c>
      <c r="BA74" s="144">
        <v>1</v>
      </c>
      <c r="BB74" s="144">
        <v>0.18207674694084328</v>
      </c>
      <c r="BC74" s="145">
        <v>0.31972732070026555</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0.01749999999999996</v>
      </c>
      <c r="E76" s="146">
        <v>0.00019999999999997797</v>
      </c>
      <c r="F76" s="146">
        <v>0.005600000000000049</v>
      </c>
      <c r="G76" s="146">
        <v>0.2026</v>
      </c>
      <c r="H76" s="146">
        <v>0.6995</v>
      </c>
      <c r="I76" s="146">
        <v>0</v>
      </c>
      <c r="J76" s="147">
        <v>0</v>
      </c>
      <c r="K76" s="120"/>
      <c r="L76" s="10" t="s">
        <v>40</v>
      </c>
      <c r="M76" s="146" t="s">
        <v>247</v>
      </c>
      <c r="N76" s="146">
        <v>0.7544</v>
      </c>
      <c r="O76" s="146">
        <v>0.0474</v>
      </c>
      <c r="P76" s="146">
        <v>1</v>
      </c>
      <c r="Q76" s="146">
        <v>1</v>
      </c>
      <c r="R76" s="146">
        <v>0.0004999999999999449</v>
      </c>
      <c r="S76" s="147">
        <v>0.00029999999999996696</v>
      </c>
      <c r="T76" s="120"/>
      <c r="U76" s="10" t="s">
        <v>40</v>
      </c>
      <c r="V76" s="146" t="s">
        <v>247</v>
      </c>
      <c r="W76" s="146">
        <v>0.07769999999999999</v>
      </c>
      <c r="X76" s="146">
        <v>0.26359999999999995</v>
      </c>
      <c r="Y76" s="146">
        <v>0.6692</v>
      </c>
      <c r="Z76" s="146">
        <v>1</v>
      </c>
      <c r="AA76" s="146">
        <v>0.7671</v>
      </c>
      <c r="AB76" s="147">
        <v>0.7794</v>
      </c>
      <c r="AC76" s="120"/>
      <c r="AD76" s="10" t="s">
        <v>40</v>
      </c>
      <c r="AE76" s="146" t="s">
        <v>247</v>
      </c>
      <c r="AF76" s="146">
        <v>0.06230000000000002</v>
      </c>
      <c r="AG76" s="146">
        <v>0.5703</v>
      </c>
      <c r="AH76" s="146">
        <v>1</v>
      </c>
      <c r="AI76" s="146">
        <v>1</v>
      </c>
      <c r="AJ76" s="146">
        <v>0.12009999999999998</v>
      </c>
      <c r="AK76" s="147">
        <v>0.11950000000000005</v>
      </c>
      <c r="AL76" s="120"/>
      <c r="AM76" s="10" t="s">
        <v>40</v>
      </c>
      <c r="AN76" s="146" t="s">
        <v>247</v>
      </c>
      <c r="AO76" s="146">
        <v>1</v>
      </c>
      <c r="AP76" s="146">
        <v>1</v>
      </c>
      <c r="AQ76" s="146">
        <v>1</v>
      </c>
      <c r="AR76" s="146">
        <v>1</v>
      </c>
      <c r="AS76" s="146">
        <v>0.6732</v>
      </c>
      <c r="AT76" s="147">
        <v>0.6694</v>
      </c>
      <c r="AU76" s="120"/>
      <c r="AV76" s="10" t="s">
        <v>40</v>
      </c>
      <c r="AW76" s="146">
        <v>0.014599999999999946</v>
      </c>
      <c r="AX76" s="146">
        <v>0</v>
      </c>
      <c r="AY76" s="146">
        <v>0</v>
      </c>
      <c r="AZ76" s="146">
        <v>0.08230000000000004</v>
      </c>
      <c r="BA76" s="146">
        <v>0.5247999999999999</v>
      </c>
      <c r="BB76" s="146">
        <v>0</v>
      </c>
      <c r="BC76" s="147">
        <v>0</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0.014020968123609423</v>
      </c>
      <c r="E78" s="144">
        <v>0.0025455824616413825</v>
      </c>
      <c r="F78" s="144">
        <v>9.493073779287542E-06</v>
      </c>
      <c r="G78" s="144">
        <v>0.01547807817727842</v>
      </c>
      <c r="H78" s="144">
        <v>0.5981893284950033</v>
      </c>
      <c r="I78" s="144">
        <v>6.899309671348774E-07</v>
      </c>
      <c r="J78" s="145">
        <v>2.647206923667156E-07</v>
      </c>
      <c r="K78" s="120"/>
      <c r="L78" s="6" t="s">
        <v>182</v>
      </c>
      <c r="M78" s="144" t="s">
        <v>247</v>
      </c>
      <c r="N78" s="144">
        <v>0.20768248073862006</v>
      </c>
      <c r="O78" s="144">
        <v>0.00046799922289386675</v>
      </c>
      <c r="P78" s="144">
        <v>0.5564420123587535</v>
      </c>
      <c r="Q78" s="144">
        <v>0.34287092141235376</v>
      </c>
      <c r="R78" s="144">
        <v>4.070125964150684E-06</v>
      </c>
      <c r="S78" s="145">
        <v>4.070125964150684E-06</v>
      </c>
      <c r="T78" s="120"/>
      <c r="U78" s="6" t="s">
        <v>182</v>
      </c>
      <c r="V78" s="144" t="s">
        <v>247</v>
      </c>
      <c r="W78" s="144">
        <v>0.013343590605510713</v>
      </c>
      <c r="X78" s="144">
        <v>0.10686278719602882</v>
      </c>
      <c r="Y78" s="144">
        <v>0.9555944431105925</v>
      </c>
      <c r="Z78" s="144">
        <v>0.3109423512476479</v>
      </c>
      <c r="AA78" s="144">
        <v>0.001658075671573056</v>
      </c>
      <c r="AB78" s="145">
        <v>0.001658075671573056</v>
      </c>
      <c r="AC78" s="120"/>
      <c r="AD78" s="6" t="s">
        <v>182</v>
      </c>
      <c r="AE78" s="144" t="s">
        <v>247</v>
      </c>
      <c r="AF78" s="144">
        <v>0.1122844175871831</v>
      </c>
      <c r="AG78" s="144">
        <v>0.025568881534705934</v>
      </c>
      <c r="AH78" s="144">
        <v>0.7524224894643299</v>
      </c>
      <c r="AI78" s="144">
        <v>0.8556047378433084</v>
      </c>
      <c r="AJ78" s="144">
        <v>0.003954265743617014</v>
      </c>
      <c r="AK78" s="145">
        <v>0.003954265743617014</v>
      </c>
      <c r="AL78" s="120"/>
      <c r="AM78" s="6" t="s">
        <v>182</v>
      </c>
      <c r="AN78" s="144" t="s">
        <v>247</v>
      </c>
      <c r="AO78" s="144">
        <v>0.13455846418427186</v>
      </c>
      <c r="AP78" s="144">
        <v>0.17488877972736971</v>
      </c>
      <c r="AQ78" s="144">
        <v>0.7863065778273974</v>
      </c>
      <c r="AR78" s="144">
        <v>1.1624122486786348E-07</v>
      </c>
      <c r="AS78" s="144">
        <v>0.05509078374372345</v>
      </c>
      <c r="AT78" s="145">
        <v>0.05509078374372345</v>
      </c>
      <c r="AU78" s="120"/>
      <c r="AV78" s="6" t="s">
        <v>182</v>
      </c>
      <c r="AW78" s="144">
        <v>0.014020968123609423</v>
      </c>
      <c r="AX78" s="144">
        <v>2.377210093629234E-05</v>
      </c>
      <c r="AY78" s="144">
        <v>0</v>
      </c>
      <c r="AZ78" s="144">
        <v>0.016892142632379037</v>
      </c>
      <c r="BA78" s="144">
        <v>0.21688019654629564</v>
      </c>
      <c r="BB78" s="144">
        <v>0</v>
      </c>
      <c r="BC78" s="145">
        <v>0</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3:BC3"/>
    <mergeCell ref="AV4:BC4"/>
    <mergeCell ref="AV6:BC6"/>
    <mergeCell ref="AV7:BC7"/>
    <mergeCell ref="AV8:BC8"/>
    <mergeCell ref="AV5:BC5"/>
    <mergeCell ref="AD3:AK3"/>
    <mergeCell ref="AD4:AK4"/>
    <mergeCell ref="AD6:AK6"/>
    <mergeCell ref="AD7:AK7"/>
    <mergeCell ref="AD8:AK8"/>
    <mergeCell ref="AD5:AK5"/>
    <mergeCell ref="AM3:AT3"/>
    <mergeCell ref="AM4:AT4"/>
    <mergeCell ref="AM6:AT6"/>
    <mergeCell ref="AM7:AT7"/>
    <mergeCell ref="AM8:AT8"/>
    <mergeCell ref="AM5:AT5"/>
    <mergeCell ref="L3:S3"/>
    <mergeCell ref="L4:S4"/>
    <mergeCell ref="L6:S6"/>
    <mergeCell ref="L7:S7"/>
    <mergeCell ref="L8:S8"/>
    <mergeCell ref="L5:S5"/>
    <mergeCell ref="U3:AB3"/>
    <mergeCell ref="U4:AB4"/>
    <mergeCell ref="U6:AB6"/>
    <mergeCell ref="U7:AB7"/>
    <mergeCell ref="U8:AB8"/>
    <mergeCell ref="U5:AB5"/>
    <mergeCell ref="C3:J3"/>
    <mergeCell ref="C4:J4"/>
    <mergeCell ref="C6:J6"/>
    <mergeCell ref="C7:J7"/>
    <mergeCell ref="C8:J8"/>
    <mergeCell ref="C5:J5"/>
    <mergeCell ref="AV1:BC1"/>
    <mergeCell ref="C1:J1"/>
    <mergeCell ref="L1:S1"/>
    <mergeCell ref="U1:AB1"/>
    <mergeCell ref="AD1:AK1"/>
    <mergeCell ref="AM1:AT1"/>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99" operator="lessThan">
      <formula>0.05</formula>
    </cfRule>
  </conditionalFormatting>
  <conditionalFormatting sqref="C59:BC59 C76:BC76">
    <cfRule type="cellIs" priority="1" dxfId="0" operator="greaterThanOrEqual">
      <formula>0.05</formula>
    </cfRule>
    <cfRule type="cellIs" priority="2" dxfId="100" operator="lessThan">
      <formula>0.05</formula>
    </cfRule>
  </conditionalFormatting>
  <printOptions horizontalCentered="1"/>
  <pageMargins left="0.9055118110236221" right="0.7086614173228347" top="0.7480314960629921" bottom="0.7480314960629921" header="0.31496062992125984" footer="0.31496062992125984"/>
  <pageSetup fitToWidth="6"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8.xml><?xml version="1.0" encoding="utf-8"?>
<worksheet xmlns="http://schemas.openxmlformats.org/spreadsheetml/2006/main" xmlns:r="http://schemas.openxmlformats.org/officeDocument/2006/relationships">
  <sheetPr>
    <tabColor rgb="FF00B050"/>
  </sheetPr>
  <dimension ref="A1:BC79"/>
  <sheetViews>
    <sheetView zoomScale="80" zoomScaleNormal="80" zoomScaleSheetLayoutView="46" zoomScalePageLayoutView="0" workbookViewId="0" topLeftCell="A1">
      <pane xSplit="1" ySplit="9" topLeftCell="B10" activePane="bottomRight" state="frozen"/>
      <selection pane="topLeft" activeCell="A1" sqref="A1:O1"/>
      <selection pane="topRight" activeCell="A1" sqref="A1:O1"/>
      <selection pane="bottomLeft" activeCell="A1" sqref="A1:O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136</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ht="14.25" thickBot="1" thickTop="1"/>
    <row r="3" spans="1:55" s="90" customFormat="1" ht="16.5" thickTop="1">
      <c r="A3" s="122" t="s">
        <v>186</v>
      </c>
      <c r="C3" s="192" t="s">
        <v>47</v>
      </c>
      <c r="D3" s="193"/>
      <c r="E3" s="193"/>
      <c r="F3" s="193"/>
      <c r="G3" s="193"/>
      <c r="H3" s="193"/>
      <c r="I3" s="193"/>
      <c r="J3" s="194"/>
      <c r="L3" s="192" t="s">
        <v>48</v>
      </c>
      <c r="M3" s="193"/>
      <c r="N3" s="193"/>
      <c r="O3" s="193"/>
      <c r="P3" s="193"/>
      <c r="Q3" s="193"/>
      <c r="R3" s="193"/>
      <c r="S3" s="194"/>
      <c r="U3" s="192" t="s">
        <v>49</v>
      </c>
      <c r="V3" s="193"/>
      <c r="W3" s="193"/>
      <c r="X3" s="193"/>
      <c r="Y3" s="193"/>
      <c r="Z3" s="193"/>
      <c r="AA3" s="193"/>
      <c r="AB3" s="194"/>
      <c r="AD3" s="192" t="s">
        <v>50</v>
      </c>
      <c r="AE3" s="193"/>
      <c r="AF3" s="193"/>
      <c r="AG3" s="193"/>
      <c r="AH3" s="193"/>
      <c r="AI3" s="193"/>
      <c r="AJ3" s="193"/>
      <c r="AK3" s="194"/>
      <c r="AM3" s="192" t="s">
        <v>51</v>
      </c>
      <c r="AN3" s="193"/>
      <c r="AO3" s="193"/>
      <c r="AP3" s="193"/>
      <c r="AQ3" s="193"/>
      <c r="AR3" s="193"/>
      <c r="AS3" s="193"/>
      <c r="AT3" s="194"/>
      <c r="AV3" s="192" t="s">
        <v>52</v>
      </c>
      <c r="AW3" s="193"/>
      <c r="AX3" s="193"/>
      <c r="AY3" s="193"/>
      <c r="AZ3" s="193"/>
      <c r="BA3" s="193"/>
      <c r="BB3" s="193"/>
      <c r="BC3" s="194"/>
    </row>
    <row r="4" spans="1:55" ht="15.75">
      <c r="A4" s="123"/>
      <c r="C4" s="195" t="str">
        <f>"Comparison of actual Claimant Recoveries with those expected using "&amp;Comparison_Basis</f>
        <v>Comparison of actual Claimant Recoveries with those expected using IPM 1991-98</v>
      </c>
      <c r="D4" s="196"/>
      <c r="E4" s="196"/>
      <c r="F4" s="196"/>
      <c r="G4" s="196"/>
      <c r="H4" s="196"/>
      <c r="I4" s="196"/>
      <c r="J4" s="197"/>
      <c r="L4" s="195" t="str">
        <f>"Comparison of actual Claimant Recoveries with those expected using "&amp;Comparison_Basis</f>
        <v>Comparison of actual Claimant Recoveries with those expected using IPM 1991-98</v>
      </c>
      <c r="M4" s="196"/>
      <c r="N4" s="196"/>
      <c r="O4" s="196"/>
      <c r="P4" s="196"/>
      <c r="Q4" s="196"/>
      <c r="R4" s="196"/>
      <c r="S4" s="197"/>
      <c r="U4" s="195" t="str">
        <f>"Comparison of actual Claimant Recoveries with those expected using "&amp;Comparison_Basis</f>
        <v>Comparison of actual Claimant Recoveries with those expected using IPM 1991-98</v>
      </c>
      <c r="V4" s="196"/>
      <c r="W4" s="196"/>
      <c r="X4" s="196"/>
      <c r="Y4" s="196"/>
      <c r="Z4" s="196"/>
      <c r="AA4" s="196"/>
      <c r="AB4" s="197"/>
      <c r="AD4" s="195" t="str">
        <f>"Comparison of actual Claimant Recoveries with those expected using "&amp;Comparison_Basis</f>
        <v>Comparison of actual Claimant Recoveries with those expected using IPM 1991-98</v>
      </c>
      <c r="AE4" s="196"/>
      <c r="AF4" s="196"/>
      <c r="AG4" s="196"/>
      <c r="AH4" s="196"/>
      <c r="AI4" s="196"/>
      <c r="AJ4" s="196"/>
      <c r="AK4" s="197"/>
      <c r="AM4" s="195" t="str">
        <f>"Comparison of actual Claimant Recoveries with those expected using "&amp;Comparison_Basis</f>
        <v>Comparison of actual Claimant Recoveries with those expected using IPM 1991-98</v>
      </c>
      <c r="AN4" s="196"/>
      <c r="AO4" s="196"/>
      <c r="AP4" s="196"/>
      <c r="AQ4" s="196"/>
      <c r="AR4" s="196"/>
      <c r="AS4" s="196"/>
      <c r="AT4" s="197"/>
      <c r="AV4" s="195" t="str">
        <f>"Comparison of actual Claimant Recoveries with those expected using "&amp;Comparison_Basis</f>
        <v>Comparison of actual Claimant Recoveries with those expected using IPM 1991-98</v>
      </c>
      <c r="AW4" s="196"/>
      <c r="AX4" s="196"/>
      <c r="AY4" s="196"/>
      <c r="AZ4" s="196"/>
      <c r="BA4" s="196"/>
      <c r="BB4" s="196"/>
      <c r="BC4" s="197"/>
    </row>
    <row r="5" spans="1:55" ht="15.75">
      <c r="A5" s="124" t="str">
        <f>Office</f>
        <v>All Offices</v>
      </c>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c r="AV5" s="195" t="str">
        <f>Investigation&amp;", "&amp;Data_Subset&amp;" business"</f>
        <v>Individual Income Protection, Standard* business</v>
      </c>
      <c r="AW5" s="196"/>
      <c r="AX5" s="196"/>
      <c r="AY5" s="196"/>
      <c r="AZ5" s="196"/>
      <c r="BA5" s="196"/>
      <c r="BB5" s="196"/>
      <c r="BC5" s="197"/>
    </row>
    <row r="6" spans="1:55" ht="15.75">
      <c r="A6" s="124" t="str">
        <f>Period</f>
        <v>2003-2006</v>
      </c>
      <c r="C6" s="195" t="str">
        <f>Office&amp;" experience for "&amp;Period</f>
        <v>All Offices experience for 2003-2006</v>
      </c>
      <c r="D6" s="196"/>
      <c r="E6" s="196"/>
      <c r="F6" s="196"/>
      <c r="G6" s="196"/>
      <c r="H6" s="196"/>
      <c r="I6" s="196"/>
      <c r="J6" s="197"/>
      <c r="L6" s="195" t="str">
        <f>Office&amp;" experience for "&amp;Period</f>
        <v>All Offices experience for 2003-2006</v>
      </c>
      <c r="M6" s="196"/>
      <c r="N6" s="196"/>
      <c r="O6" s="196"/>
      <c r="P6" s="196"/>
      <c r="Q6" s="196"/>
      <c r="R6" s="196"/>
      <c r="S6" s="197"/>
      <c r="U6" s="195" t="str">
        <f>Office&amp;" experience for "&amp;Period</f>
        <v>All Offices experience for 2003-2006</v>
      </c>
      <c r="V6" s="196"/>
      <c r="W6" s="196"/>
      <c r="X6" s="196"/>
      <c r="Y6" s="196"/>
      <c r="Z6" s="196"/>
      <c r="AA6" s="196"/>
      <c r="AB6" s="197"/>
      <c r="AD6" s="195" t="str">
        <f>Office&amp;" experience for "&amp;Period</f>
        <v>All Offices experience for 2003-2006</v>
      </c>
      <c r="AE6" s="196"/>
      <c r="AF6" s="196"/>
      <c r="AG6" s="196"/>
      <c r="AH6" s="196"/>
      <c r="AI6" s="196"/>
      <c r="AJ6" s="196"/>
      <c r="AK6" s="197"/>
      <c r="AM6" s="195" t="str">
        <f>Office&amp;" experience for "&amp;Period</f>
        <v>All Offices experience for 2003-2006</v>
      </c>
      <c r="AN6" s="196"/>
      <c r="AO6" s="196"/>
      <c r="AP6" s="196"/>
      <c r="AQ6" s="196"/>
      <c r="AR6" s="196"/>
      <c r="AS6" s="196"/>
      <c r="AT6" s="197"/>
      <c r="AV6" s="195" t="str">
        <f>Office&amp;" experience for "&amp;Period</f>
        <v>All Offices experience for 2003-2006</v>
      </c>
      <c r="AW6" s="196"/>
      <c r="AX6" s="196"/>
      <c r="AY6" s="196"/>
      <c r="AZ6" s="196"/>
      <c r="BA6" s="196"/>
      <c r="BB6" s="196"/>
      <c r="BC6" s="197"/>
    </row>
    <row r="7" spans="1:55" ht="15.75">
      <c r="A7" s="124" t="str">
        <f>Comparison_Basis</f>
        <v>IPM 1991-98</v>
      </c>
      <c r="C7" s="195" t="str">
        <f>$A3&amp;", "&amp;C1</f>
        <v>Females, CMI Occupation Class 1</v>
      </c>
      <c r="D7" s="196"/>
      <c r="E7" s="196"/>
      <c r="F7" s="196"/>
      <c r="G7" s="196"/>
      <c r="H7" s="196"/>
      <c r="I7" s="196"/>
      <c r="J7" s="197"/>
      <c r="L7" s="195" t="str">
        <f>$A3&amp;", "&amp;L1</f>
        <v>Females, CMI Occupation Class 2</v>
      </c>
      <c r="M7" s="196"/>
      <c r="N7" s="196"/>
      <c r="O7" s="196"/>
      <c r="P7" s="196"/>
      <c r="Q7" s="196"/>
      <c r="R7" s="196"/>
      <c r="S7" s="197"/>
      <c r="U7" s="195" t="str">
        <f>$A3&amp;", "&amp;U1</f>
        <v>Females, CMI Occupation Class 3</v>
      </c>
      <c r="V7" s="196"/>
      <c r="W7" s="196"/>
      <c r="X7" s="196"/>
      <c r="Y7" s="196"/>
      <c r="Z7" s="196"/>
      <c r="AA7" s="196"/>
      <c r="AB7" s="197"/>
      <c r="AD7" s="195" t="str">
        <f>$A3&amp;", "&amp;AD1</f>
        <v>Females, CMI Occupation Class 4</v>
      </c>
      <c r="AE7" s="196"/>
      <c r="AF7" s="196"/>
      <c r="AG7" s="196"/>
      <c r="AH7" s="196"/>
      <c r="AI7" s="196"/>
      <c r="AJ7" s="196"/>
      <c r="AK7" s="197"/>
      <c r="AM7" s="195" t="str">
        <f>$A3&amp;", "&amp;AM1</f>
        <v>Females, CMI Occupation Class Unknown</v>
      </c>
      <c r="AN7" s="196"/>
      <c r="AO7" s="196"/>
      <c r="AP7" s="196"/>
      <c r="AQ7" s="196"/>
      <c r="AR7" s="196"/>
      <c r="AS7" s="196"/>
      <c r="AT7" s="197"/>
      <c r="AV7" s="195" t="str">
        <f>$A3&amp;", "&amp;AV1</f>
        <v>Females, All CMI Occupation Classes</v>
      </c>
      <c r="AW7" s="196"/>
      <c r="AX7" s="196"/>
      <c r="AY7" s="196"/>
      <c r="AZ7" s="196"/>
      <c r="BA7" s="196"/>
      <c r="BB7" s="196"/>
      <c r="BC7" s="197"/>
    </row>
    <row r="8" spans="1:55" ht="16.5" thickBot="1">
      <c r="A8" s="125"/>
      <c r="C8" s="198" t="s">
        <v>160</v>
      </c>
      <c r="D8" s="199"/>
      <c r="E8" s="199"/>
      <c r="F8" s="199"/>
      <c r="G8" s="199"/>
      <c r="H8" s="199"/>
      <c r="I8" s="199"/>
      <c r="J8" s="200"/>
      <c r="L8" s="198" t="s">
        <v>160</v>
      </c>
      <c r="M8" s="199"/>
      <c r="N8" s="199"/>
      <c r="O8" s="199"/>
      <c r="P8" s="199"/>
      <c r="Q8" s="199"/>
      <c r="R8" s="199"/>
      <c r="S8" s="200"/>
      <c r="U8" s="198" t="s">
        <v>160</v>
      </c>
      <c r="V8" s="199"/>
      <c r="W8" s="199"/>
      <c r="X8" s="199"/>
      <c r="Y8" s="199"/>
      <c r="Z8" s="199"/>
      <c r="AA8" s="199"/>
      <c r="AB8" s="200"/>
      <c r="AD8" s="198" t="s">
        <v>160</v>
      </c>
      <c r="AE8" s="199"/>
      <c r="AF8" s="199"/>
      <c r="AG8" s="199"/>
      <c r="AH8" s="199"/>
      <c r="AI8" s="199"/>
      <c r="AJ8" s="199"/>
      <c r="AK8" s="200"/>
      <c r="AM8" s="198" t="s">
        <v>160</v>
      </c>
      <c r="AN8" s="199"/>
      <c r="AO8" s="199"/>
      <c r="AP8" s="199"/>
      <c r="AQ8" s="199"/>
      <c r="AR8" s="199"/>
      <c r="AS8" s="199"/>
      <c r="AT8" s="200"/>
      <c r="AV8" s="198" t="s">
        <v>160</v>
      </c>
      <c r="AW8" s="199"/>
      <c r="AX8" s="199"/>
      <c r="AY8" s="199"/>
      <c r="AZ8" s="199"/>
      <c r="BA8" s="199"/>
      <c r="BB8" s="199"/>
      <c r="BC8" s="200"/>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282</v>
      </c>
      <c r="E11" s="128">
        <v>222</v>
      </c>
      <c r="F11" s="128">
        <v>230</v>
      </c>
      <c r="G11" s="128">
        <v>176</v>
      </c>
      <c r="H11" s="128">
        <v>67</v>
      </c>
      <c r="I11" s="128">
        <v>695</v>
      </c>
      <c r="J11" s="129">
        <v>977</v>
      </c>
      <c r="L11" s="7" t="s">
        <v>67</v>
      </c>
      <c r="M11" s="128">
        <v>0</v>
      </c>
      <c r="N11" s="128">
        <v>51</v>
      </c>
      <c r="O11" s="128">
        <v>76</v>
      </c>
      <c r="P11" s="128">
        <v>44</v>
      </c>
      <c r="Q11" s="128">
        <v>26</v>
      </c>
      <c r="R11" s="128">
        <v>197</v>
      </c>
      <c r="S11" s="129">
        <v>197</v>
      </c>
      <c r="U11" s="7" t="s">
        <v>67</v>
      </c>
      <c r="V11" s="128">
        <v>0</v>
      </c>
      <c r="W11" s="128">
        <v>13</v>
      </c>
      <c r="X11" s="128">
        <v>26</v>
      </c>
      <c r="Y11" s="128">
        <v>25</v>
      </c>
      <c r="Z11" s="128">
        <v>14</v>
      </c>
      <c r="AA11" s="128">
        <v>78</v>
      </c>
      <c r="AB11" s="129">
        <v>78</v>
      </c>
      <c r="AD11" s="7" t="s">
        <v>67</v>
      </c>
      <c r="AE11" s="128">
        <v>0</v>
      </c>
      <c r="AF11" s="128">
        <v>1</v>
      </c>
      <c r="AG11" s="128">
        <v>12</v>
      </c>
      <c r="AH11" s="128">
        <v>3</v>
      </c>
      <c r="AI11" s="128">
        <v>2</v>
      </c>
      <c r="AJ11" s="128">
        <v>18</v>
      </c>
      <c r="AK11" s="129">
        <v>18</v>
      </c>
      <c r="AM11" s="7" t="s">
        <v>67</v>
      </c>
      <c r="AN11" s="128">
        <v>0</v>
      </c>
      <c r="AO11" s="128">
        <v>1</v>
      </c>
      <c r="AP11" s="128">
        <v>8</v>
      </c>
      <c r="AQ11" s="128">
        <v>2</v>
      </c>
      <c r="AR11" s="128">
        <v>0</v>
      </c>
      <c r="AS11" s="128">
        <v>11</v>
      </c>
      <c r="AT11" s="129">
        <v>11</v>
      </c>
      <c r="AV11" s="7" t="s">
        <v>67</v>
      </c>
      <c r="AW11" s="128">
        <v>282</v>
      </c>
      <c r="AX11" s="128">
        <v>287</v>
      </c>
      <c r="AY11" s="128">
        <v>352</v>
      </c>
      <c r="AZ11" s="128">
        <v>250</v>
      </c>
      <c r="BA11" s="128">
        <v>109</v>
      </c>
      <c r="BB11" s="128">
        <v>998</v>
      </c>
      <c r="BC11" s="129">
        <v>1280</v>
      </c>
    </row>
    <row r="12" spans="1:55" ht="15.75">
      <c r="A12" s="79" t="s">
        <v>68</v>
      </c>
      <c r="C12" s="7" t="s">
        <v>68</v>
      </c>
      <c r="D12" s="130">
        <v>379.67088294343176</v>
      </c>
      <c r="E12" s="130">
        <v>242.19262884920497</v>
      </c>
      <c r="F12" s="130">
        <v>212.27218238973487</v>
      </c>
      <c r="G12" s="130">
        <v>117.1574558571405</v>
      </c>
      <c r="H12" s="130">
        <v>35.26032705403172</v>
      </c>
      <c r="I12" s="130">
        <v>606.8825941501121</v>
      </c>
      <c r="J12" s="131">
        <v>986.5534770935437</v>
      </c>
      <c r="L12" s="7" t="s">
        <v>68</v>
      </c>
      <c r="M12" s="130">
        <v>0</v>
      </c>
      <c r="N12" s="130">
        <v>76.2994545300985</v>
      </c>
      <c r="O12" s="130">
        <v>71.03441803088256</v>
      </c>
      <c r="P12" s="130">
        <v>22.734280749241897</v>
      </c>
      <c r="Q12" s="130">
        <v>11.27041020003949</v>
      </c>
      <c r="R12" s="130">
        <v>181.33856351026247</v>
      </c>
      <c r="S12" s="131">
        <v>181.33856351026247</v>
      </c>
      <c r="U12" s="7" t="s">
        <v>68</v>
      </c>
      <c r="V12" s="130">
        <v>0</v>
      </c>
      <c r="W12" s="130">
        <v>19.210411552946788</v>
      </c>
      <c r="X12" s="130">
        <v>17.096216968429783</v>
      </c>
      <c r="Y12" s="130">
        <v>11.152216013267447</v>
      </c>
      <c r="Z12" s="130">
        <v>6.502659972557987</v>
      </c>
      <c r="AA12" s="130">
        <v>53.961504507202</v>
      </c>
      <c r="AB12" s="131">
        <v>53.961504507202</v>
      </c>
      <c r="AD12" s="7" t="s">
        <v>68</v>
      </c>
      <c r="AE12" s="130">
        <v>0</v>
      </c>
      <c r="AF12" s="130">
        <v>1.209861443995744</v>
      </c>
      <c r="AG12" s="130">
        <v>5.4394878077826645</v>
      </c>
      <c r="AH12" s="130">
        <v>2.1307821565077854</v>
      </c>
      <c r="AI12" s="130">
        <v>0.7987094460057893</v>
      </c>
      <c r="AJ12" s="130">
        <v>9.578840854291984</v>
      </c>
      <c r="AK12" s="131">
        <v>9.578840854291984</v>
      </c>
      <c r="AM12" s="7" t="s">
        <v>68</v>
      </c>
      <c r="AN12" s="130">
        <v>0</v>
      </c>
      <c r="AO12" s="130">
        <v>0.3944142148720692</v>
      </c>
      <c r="AP12" s="130">
        <v>2.846897647540554</v>
      </c>
      <c r="AQ12" s="130">
        <v>0.7269909147854552</v>
      </c>
      <c r="AR12" s="130">
        <v>0.07753222417692532</v>
      </c>
      <c r="AS12" s="130">
        <v>4.045835001375004</v>
      </c>
      <c r="AT12" s="131">
        <v>4.045835001375004</v>
      </c>
      <c r="AV12" s="7" t="s">
        <v>68</v>
      </c>
      <c r="AW12" s="130">
        <v>379.67088294343176</v>
      </c>
      <c r="AX12" s="130">
        <v>339.30677059111804</v>
      </c>
      <c r="AY12" s="130">
        <v>308.68920284437047</v>
      </c>
      <c r="AZ12" s="130">
        <v>153.9017256909431</v>
      </c>
      <c r="BA12" s="130">
        <v>53.909638896811906</v>
      </c>
      <c r="BB12" s="130">
        <v>855.8073380232437</v>
      </c>
      <c r="BC12" s="131">
        <v>1235.478220966675</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74.27485656738281</v>
      </c>
      <c r="E14" s="134">
        <v>91.6625747680664</v>
      </c>
      <c r="F14" s="134">
        <v>108.35145568847656</v>
      </c>
      <c r="G14" s="134">
        <v>150.2251739501953</v>
      </c>
      <c r="H14" s="134">
        <v>190.0152587890625</v>
      </c>
      <c r="I14" s="134">
        <v>114.5196762084961</v>
      </c>
      <c r="J14" s="135">
        <v>99.03163146972656</v>
      </c>
      <c r="L14" s="9" t="s">
        <v>9</v>
      </c>
      <c r="M14" s="134" t="s">
        <v>247</v>
      </c>
      <c r="N14" s="134">
        <v>66.8418960571289</v>
      </c>
      <c r="O14" s="134">
        <v>106.99038696289062</v>
      </c>
      <c r="P14" s="134">
        <v>193.54031372070312</v>
      </c>
      <c r="Q14" s="136">
        <v>230.6925811767578</v>
      </c>
      <c r="R14" s="134">
        <v>108.6365737915039</v>
      </c>
      <c r="S14" s="135">
        <v>108.6365737915039</v>
      </c>
      <c r="U14" s="9" t="s">
        <v>9</v>
      </c>
      <c r="V14" s="134" t="s">
        <v>247</v>
      </c>
      <c r="W14" s="136">
        <v>67.67163848876953</v>
      </c>
      <c r="X14" s="136">
        <v>152.08042907714844</v>
      </c>
      <c r="Y14" s="136">
        <v>224.1707000732422</v>
      </c>
      <c r="Z14" s="136">
        <v>215.2965087890625</v>
      </c>
      <c r="AA14" s="134">
        <v>144.5474853515625</v>
      </c>
      <c r="AB14" s="135">
        <v>144.5474853515625</v>
      </c>
      <c r="AD14" s="9" t="s">
        <v>9</v>
      </c>
      <c r="AE14" s="134" t="s">
        <v>247</v>
      </c>
      <c r="AF14" s="136">
        <v>82.65409088134766</v>
      </c>
      <c r="AG14" s="136">
        <v>220.6090087890625</v>
      </c>
      <c r="AH14" s="136">
        <v>140.79336547851562</v>
      </c>
      <c r="AI14" s="136">
        <v>250.40394592285156</v>
      </c>
      <c r="AJ14" s="136">
        <v>187.9141845703125</v>
      </c>
      <c r="AK14" s="137">
        <v>187.9141845703125</v>
      </c>
      <c r="AM14" s="9" t="s">
        <v>9</v>
      </c>
      <c r="AN14" s="134" t="s">
        <v>247</v>
      </c>
      <c r="AO14" s="136">
        <v>253.54055786132812</v>
      </c>
      <c r="AP14" s="136">
        <v>281.00762939453125</v>
      </c>
      <c r="AQ14" s="136">
        <v>275.1065979003906</v>
      </c>
      <c r="AR14" s="136">
        <v>0</v>
      </c>
      <c r="AS14" s="136">
        <v>271.8845520019531</v>
      </c>
      <c r="AT14" s="137">
        <v>271.8845520019531</v>
      </c>
      <c r="AV14" s="9" t="s">
        <v>9</v>
      </c>
      <c r="AW14" s="134">
        <v>74.27485656738281</v>
      </c>
      <c r="AX14" s="134">
        <v>84.58422088623047</v>
      </c>
      <c r="AY14" s="134">
        <v>114.03054809570312</v>
      </c>
      <c r="AZ14" s="134">
        <v>162.4413299560547</v>
      </c>
      <c r="BA14" s="134">
        <v>202.190185546875</v>
      </c>
      <c r="BB14" s="134">
        <v>116.61502838134766</v>
      </c>
      <c r="BC14" s="135">
        <v>103.60360717773438</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v>44.56785583496094</v>
      </c>
      <c r="E17" s="134" t="s">
        <v>247</v>
      </c>
      <c r="F17" s="134" t="s">
        <v>247</v>
      </c>
      <c r="G17" s="134" t="s">
        <v>247</v>
      </c>
      <c r="H17" s="134" t="s">
        <v>247</v>
      </c>
      <c r="I17" s="134" t="s">
        <v>247</v>
      </c>
      <c r="J17" s="135">
        <v>44.56785583496094</v>
      </c>
      <c r="L17" s="6" t="s">
        <v>146</v>
      </c>
      <c r="M17" s="134" t="s">
        <v>247</v>
      </c>
      <c r="N17" s="134" t="s">
        <v>247</v>
      </c>
      <c r="O17" s="134" t="s">
        <v>247</v>
      </c>
      <c r="P17" s="134" t="s">
        <v>247</v>
      </c>
      <c r="Q17" s="134" t="s">
        <v>247</v>
      </c>
      <c r="R17" s="134" t="s">
        <v>247</v>
      </c>
      <c r="S17" s="135" t="s">
        <v>247</v>
      </c>
      <c r="U17" s="6" t="s">
        <v>146</v>
      </c>
      <c r="V17" s="134" t="s">
        <v>247</v>
      </c>
      <c r="W17" s="134" t="s">
        <v>247</v>
      </c>
      <c r="X17" s="134" t="s">
        <v>247</v>
      </c>
      <c r="Y17" s="134" t="s">
        <v>247</v>
      </c>
      <c r="Z17" s="134" t="s">
        <v>247</v>
      </c>
      <c r="AA17" s="134" t="s">
        <v>296</v>
      </c>
      <c r="AB17" s="135" t="s">
        <v>296</v>
      </c>
      <c r="AD17" s="6" t="s">
        <v>146</v>
      </c>
      <c r="AE17" s="134" t="s">
        <v>247</v>
      </c>
      <c r="AF17" s="134" t="s">
        <v>247</v>
      </c>
      <c r="AG17" s="134" t="s">
        <v>247</v>
      </c>
      <c r="AH17" s="134" t="s">
        <v>247</v>
      </c>
      <c r="AI17" s="134" t="s">
        <v>247</v>
      </c>
      <c r="AJ17" s="134" t="s">
        <v>296</v>
      </c>
      <c r="AK17" s="135" t="s">
        <v>296</v>
      </c>
      <c r="AM17" s="6" t="s">
        <v>146</v>
      </c>
      <c r="AN17" s="134" t="s">
        <v>247</v>
      </c>
      <c r="AO17" s="134" t="s">
        <v>247</v>
      </c>
      <c r="AP17" s="134" t="s">
        <v>247</v>
      </c>
      <c r="AQ17" s="134" t="s">
        <v>247</v>
      </c>
      <c r="AR17" s="134" t="s">
        <v>247</v>
      </c>
      <c r="AS17" s="134" t="s">
        <v>296</v>
      </c>
      <c r="AT17" s="135" t="s">
        <v>296</v>
      </c>
      <c r="AV17" s="6" t="s">
        <v>146</v>
      </c>
      <c r="AW17" s="134">
        <v>44.56785583496094</v>
      </c>
      <c r="AX17" s="134" t="s">
        <v>247</v>
      </c>
      <c r="AY17" s="134" t="s">
        <v>247</v>
      </c>
      <c r="AZ17" s="134" t="s">
        <v>247</v>
      </c>
      <c r="BA17" s="134" t="s">
        <v>247</v>
      </c>
      <c r="BB17" s="134" t="s">
        <v>247</v>
      </c>
      <c r="BC17" s="135">
        <v>44.56785583496094</v>
      </c>
    </row>
    <row r="18" spans="1:55" ht="15.75">
      <c r="A18" s="75" t="s">
        <v>147</v>
      </c>
      <c r="C18" s="6" t="s">
        <v>147</v>
      </c>
      <c r="D18" s="134">
        <v>103.5767822265625</v>
      </c>
      <c r="E18" s="134" t="s">
        <v>247</v>
      </c>
      <c r="F18" s="134" t="s">
        <v>247</v>
      </c>
      <c r="G18" s="134" t="s">
        <v>247</v>
      </c>
      <c r="H18" s="134" t="s">
        <v>247</v>
      </c>
      <c r="I18" s="134" t="s">
        <v>247</v>
      </c>
      <c r="J18" s="135">
        <v>103.5767822265625</v>
      </c>
      <c r="L18" s="6" t="s">
        <v>147</v>
      </c>
      <c r="M18" s="134" t="s">
        <v>247</v>
      </c>
      <c r="N18" s="134" t="s">
        <v>247</v>
      </c>
      <c r="O18" s="134" t="s">
        <v>247</v>
      </c>
      <c r="P18" s="134" t="s">
        <v>247</v>
      </c>
      <c r="Q18" s="134" t="s">
        <v>247</v>
      </c>
      <c r="R18" s="134" t="s">
        <v>247</v>
      </c>
      <c r="S18" s="135" t="s">
        <v>247</v>
      </c>
      <c r="U18" s="6" t="s">
        <v>147</v>
      </c>
      <c r="V18" s="134" t="s">
        <v>247</v>
      </c>
      <c r="W18" s="134" t="s">
        <v>247</v>
      </c>
      <c r="X18" s="134" t="s">
        <v>247</v>
      </c>
      <c r="Y18" s="134" t="s">
        <v>247</v>
      </c>
      <c r="Z18" s="134" t="s">
        <v>247</v>
      </c>
      <c r="AA18" s="134" t="s">
        <v>296</v>
      </c>
      <c r="AB18" s="135" t="s">
        <v>296</v>
      </c>
      <c r="AD18" s="6" t="s">
        <v>147</v>
      </c>
      <c r="AE18" s="134" t="s">
        <v>247</v>
      </c>
      <c r="AF18" s="134" t="s">
        <v>247</v>
      </c>
      <c r="AG18" s="134" t="s">
        <v>247</v>
      </c>
      <c r="AH18" s="134" t="s">
        <v>247</v>
      </c>
      <c r="AI18" s="134" t="s">
        <v>247</v>
      </c>
      <c r="AJ18" s="134" t="s">
        <v>296</v>
      </c>
      <c r="AK18" s="135" t="s">
        <v>296</v>
      </c>
      <c r="AM18" s="6" t="s">
        <v>147</v>
      </c>
      <c r="AN18" s="134" t="s">
        <v>247</v>
      </c>
      <c r="AO18" s="134" t="s">
        <v>247</v>
      </c>
      <c r="AP18" s="134" t="s">
        <v>247</v>
      </c>
      <c r="AQ18" s="134" t="s">
        <v>247</v>
      </c>
      <c r="AR18" s="134" t="s">
        <v>247</v>
      </c>
      <c r="AS18" s="134" t="s">
        <v>296</v>
      </c>
      <c r="AT18" s="135" t="s">
        <v>296</v>
      </c>
      <c r="AV18" s="6" t="s">
        <v>147</v>
      </c>
      <c r="AW18" s="134">
        <v>103.5767822265625</v>
      </c>
      <c r="AX18" s="134" t="s">
        <v>247</v>
      </c>
      <c r="AY18" s="134" t="s">
        <v>247</v>
      </c>
      <c r="AZ18" s="134" t="s">
        <v>247</v>
      </c>
      <c r="BA18" s="134" t="s">
        <v>247</v>
      </c>
      <c r="BB18" s="134" t="s">
        <v>247</v>
      </c>
      <c r="BC18" s="135">
        <v>103.5767822265625</v>
      </c>
    </row>
    <row r="19" spans="1:55" ht="15.75">
      <c r="A19" s="75" t="s">
        <v>148</v>
      </c>
      <c r="C19" s="6" t="s">
        <v>148</v>
      </c>
      <c r="D19" s="134">
        <v>93.18696594238281</v>
      </c>
      <c r="E19" s="134" t="s">
        <v>247</v>
      </c>
      <c r="F19" s="134" t="s">
        <v>247</v>
      </c>
      <c r="G19" s="134" t="s">
        <v>247</v>
      </c>
      <c r="H19" s="134" t="s">
        <v>247</v>
      </c>
      <c r="I19" s="134" t="s">
        <v>247</v>
      </c>
      <c r="J19" s="135">
        <v>93.18696594238281</v>
      </c>
      <c r="L19" s="6" t="s">
        <v>148</v>
      </c>
      <c r="M19" s="134" t="s">
        <v>247</v>
      </c>
      <c r="N19" s="134" t="s">
        <v>247</v>
      </c>
      <c r="O19" s="134" t="s">
        <v>247</v>
      </c>
      <c r="P19" s="134" t="s">
        <v>247</v>
      </c>
      <c r="Q19" s="134" t="s">
        <v>247</v>
      </c>
      <c r="R19" s="134" t="s">
        <v>247</v>
      </c>
      <c r="S19" s="135" t="s">
        <v>247</v>
      </c>
      <c r="U19" s="6" t="s">
        <v>148</v>
      </c>
      <c r="V19" s="134" t="s">
        <v>247</v>
      </c>
      <c r="W19" s="134" t="s">
        <v>247</v>
      </c>
      <c r="X19" s="134" t="s">
        <v>247</v>
      </c>
      <c r="Y19" s="134" t="s">
        <v>247</v>
      </c>
      <c r="Z19" s="134" t="s">
        <v>247</v>
      </c>
      <c r="AA19" s="134" t="s">
        <v>296</v>
      </c>
      <c r="AB19" s="135" t="s">
        <v>296</v>
      </c>
      <c r="AD19" s="6" t="s">
        <v>148</v>
      </c>
      <c r="AE19" s="134" t="s">
        <v>247</v>
      </c>
      <c r="AF19" s="134" t="s">
        <v>247</v>
      </c>
      <c r="AG19" s="134" t="s">
        <v>247</v>
      </c>
      <c r="AH19" s="134" t="s">
        <v>247</v>
      </c>
      <c r="AI19" s="134" t="s">
        <v>247</v>
      </c>
      <c r="AJ19" s="134" t="s">
        <v>296</v>
      </c>
      <c r="AK19" s="135" t="s">
        <v>296</v>
      </c>
      <c r="AM19" s="6" t="s">
        <v>148</v>
      </c>
      <c r="AN19" s="134" t="s">
        <v>247</v>
      </c>
      <c r="AO19" s="134" t="s">
        <v>247</v>
      </c>
      <c r="AP19" s="134" t="s">
        <v>247</v>
      </c>
      <c r="AQ19" s="134" t="s">
        <v>247</v>
      </c>
      <c r="AR19" s="134" t="s">
        <v>247</v>
      </c>
      <c r="AS19" s="134" t="s">
        <v>296</v>
      </c>
      <c r="AT19" s="135" t="s">
        <v>296</v>
      </c>
      <c r="AV19" s="6" t="s">
        <v>148</v>
      </c>
      <c r="AW19" s="134">
        <v>93.18696594238281</v>
      </c>
      <c r="AX19" s="134" t="s">
        <v>247</v>
      </c>
      <c r="AY19" s="134" t="s">
        <v>247</v>
      </c>
      <c r="AZ19" s="134" t="s">
        <v>247</v>
      </c>
      <c r="BA19" s="134" t="s">
        <v>247</v>
      </c>
      <c r="BB19" s="134" t="s">
        <v>247</v>
      </c>
      <c r="BC19" s="135">
        <v>93.18696594238281</v>
      </c>
    </row>
    <row r="20" spans="1:55" ht="15.75">
      <c r="A20" s="75" t="s">
        <v>149</v>
      </c>
      <c r="C20" s="6" t="s">
        <v>149</v>
      </c>
      <c r="D20" s="134">
        <v>72.74649810791016</v>
      </c>
      <c r="E20" s="134">
        <v>59.185935974121094</v>
      </c>
      <c r="F20" s="134" t="s">
        <v>247</v>
      </c>
      <c r="G20" s="134" t="s">
        <v>247</v>
      </c>
      <c r="H20" s="134" t="s">
        <v>247</v>
      </c>
      <c r="I20" s="134">
        <v>59.185935974121094</v>
      </c>
      <c r="J20" s="135">
        <v>66.15624237060547</v>
      </c>
      <c r="L20" s="6" t="s">
        <v>149</v>
      </c>
      <c r="M20" s="134" t="s">
        <v>247</v>
      </c>
      <c r="N20" s="136">
        <v>23.670902252197266</v>
      </c>
      <c r="O20" s="134" t="s">
        <v>247</v>
      </c>
      <c r="P20" s="134" t="s">
        <v>247</v>
      </c>
      <c r="Q20" s="134" t="s">
        <v>247</v>
      </c>
      <c r="R20" s="136">
        <v>23.670902252197266</v>
      </c>
      <c r="S20" s="137">
        <v>23.670902252197266</v>
      </c>
      <c r="U20" s="6" t="s">
        <v>149</v>
      </c>
      <c r="V20" s="134" t="s">
        <v>247</v>
      </c>
      <c r="W20" s="134" t="s">
        <v>296</v>
      </c>
      <c r="X20" s="134" t="s">
        <v>247</v>
      </c>
      <c r="Y20" s="134" t="s">
        <v>247</v>
      </c>
      <c r="Z20" s="134" t="s">
        <v>247</v>
      </c>
      <c r="AA20" s="134" t="s">
        <v>296</v>
      </c>
      <c r="AB20" s="135" t="s">
        <v>296</v>
      </c>
      <c r="AD20" s="6" t="s">
        <v>149</v>
      </c>
      <c r="AE20" s="134" t="s">
        <v>247</v>
      </c>
      <c r="AF20" s="134" t="s">
        <v>296</v>
      </c>
      <c r="AG20" s="134" t="s">
        <v>247</v>
      </c>
      <c r="AH20" s="134" t="s">
        <v>247</v>
      </c>
      <c r="AI20" s="134" t="s">
        <v>247</v>
      </c>
      <c r="AJ20" s="134" t="s">
        <v>296</v>
      </c>
      <c r="AK20" s="135" t="s">
        <v>296</v>
      </c>
      <c r="AM20" s="6" t="s">
        <v>149</v>
      </c>
      <c r="AN20" s="134" t="s">
        <v>247</v>
      </c>
      <c r="AO20" s="134" t="s">
        <v>296</v>
      </c>
      <c r="AP20" s="134" t="s">
        <v>247</v>
      </c>
      <c r="AQ20" s="134" t="s">
        <v>247</v>
      </c>
      <c r="AR20" s="134" t="s">
        <v>247</v>
      </c>
      <c r="AS20" s="134" t="s">
        <v>296</v>
      </c>
      <c r="AT20" s="135" t="s">
        <v>296</v>
      </c>
      <c r="AV20" s="6" t="s">
        <v>149</v>
      </c>
      <c r="AW20" s="134">
        <v>72.74649810791016</v>
      </c>
      <c r="AX20" s="134">
        <v>48.37440872192383</v>
      </c>
      <c r="AY20" s="134" t="s">
        <v>247</v>
      </c>
      <c r="AZ20" s="134" t="s">
        <v>247</v>
      </c>
      <c r="BA20" s="134" t="s">
        <v>247</v>
      </c>
      <c r="BB20" s="134">
        <v>48.37440872192383</v>
      </c>
      <c r="BC20" s="135">
        <v>58.74734878540039</v>
      </c>
    </row>
    <row r="21" spans="1:55" ht="15.75">
      <c r="A21" s="75" t="s">
        <v>150</v>
      </c>
      <c r="C21" s="6" t="s">
        <v>150</v>
      </c>
      <c r="D21" s="134">
        <v>113.6836929321289</v>
      </c>
      <c r="E21" s="134">
        <v>91.74999237060547</v>
      </c>
      <c r="F21" s="134" t="s">
        <v>247</v>
      </c>
      <c r="G21" s="134" t="s">
        <v>247</v>
      </c>
      <c r="H21" s="134" t="s">
        <v>247</v>
      </c>
      <c r="I21" s="134">
        <v>91.74999237060547</v>
      </c>
      <c r="J21" s="135">
        <v>96.2352523803711</v>
      </c>
      <c r="L21" s="6" t="s">
        <v>150</v>
      </c>
      <c r="M21" s="134" t="s">
        <v>247</v>
      </c>
      <c r="N21" s="136">
        <v>64.98693084716797</v>
      </c>
      <c r="O21" s="134" t="s">
        <v>247</v>
      </c>
      <c r="P21" s="134" t="s">
        <v>247</v>
      </c>
      <c r="Q21" s="134" t="s">
        <v>247</v>
      </c>
      <c r="R21" s="136">
        <v>64.98693084716797</v>
      </c>
      <c r="S21" s="137">
        <v>64.98693084716797</v>
      </c>
      <c r="U21" s="6" t="s">
        <v>150</v>
      </c>
      <c r="V21" s="134" t="s">
        <v>247</v>
      </c>
      <c r="W21" s="136">
        <v>67.67163848876953</v>
      </c>
      <c r="X21" s="134" t="s">
        <v>247</v>
      </c>
      <c r="Y21" s="134" t="s">
        <v>247</v>
      </c>
      <c r="Z21" s="134" t="s">
        <v>247</v>
      </c>
      <c r="AA21" s="134" t="s">
        <v>296</v>
      </c>
      <c r="AB21" s="135" t="s">
        <v>296</v>
      </c>
      <c r="AD21" s="6" t="s">
        <v>150</v>
      </c>
      <c r="AE21" s="134" t="s">
        <v>247</v>
      </c>
      <c r="AF21" s="134" t="s">
        <v>296</v>
      </c>
      <c r="AG21" s="134" t="s">
        <v>247</v>
      </c>
      <c r="AH21" s="134" t="s">
        <v>247</v>
      </c>
      <c r="AI21" s="134" t="s">
        <v>247</v>
      </c>
      <c r="AJ21" s="134" t="s">
        <v>296</v>
      </c>
      <c r="AK21" s="135" t="s">
        <v>296</v>
      </c>
      <c r="AM21" s="6" t="s">
        <v>150</v>
      </c>
      <c r="AN21" s="134" t="s">
        <v>247</v>
      </c>
      <c r="AO21" s="134" t="s">
        <v>296</v>
      </c>
      <c r="AP21" s="134" t="s">
        <v>247</v>
      </c>
      <c r="AQ21" s="134" t="s">
        <v>247</v>
      </c>
      <c r="AR21" s="134" t="s">
        <v>247</v>
      </c>
      <c r="AS21" s="134" t="s">
        <v>296</v>
      </c>
      <c r="AT21" s="135" t="s">
        <v>296</v>
      </c>
      <c r="AV21" s="6" t="s">
        <v>150</v>
      </c>
      <c r="AW21" s="134">
        <v>113.6836929321289</v>
      </c>
      <c r="AX21" s="134">
        <v>86.24962615966797</v>
      </c>
      <c r="AY21" s="134" t="s">
        <v>247</v>
      </c>
      <c r="AZ21" s="134" t="s">
        <v>247</v>
      </c>
      <c r="BA21" s="134" t="s">
        <v>247</v>
      </c>
      <c r="BB21" s="134">
        <v>86.24962615966797</v>
      </c>
      <c r="BC21" s="135">
        <v>90.79270935058594</v>
      </c>
    </row>
    <row r="22" spans="1:55" ht="15.75">
      <c r="A22" s="75" t="s">
        <v>156</v>
      </c>
      <c r="C22" s="6" t="s">
        <v>156</v>
      </c>
      <c r="D22" s="134" t="s">
        <v>297</v>
      </c>
      <c r="E22" s="136">
        <v>78.85346984863281</v>
      </c>
      <c r="F22" s="136">
        <v>75.07129669189453</v>
      </c>
      <c r="G22" s="134" t="s">
        <v>247</v>
      </c>
      <c r="H22" s="134" t="s">
        <v>247</v>
      </c>
      <c r="I22" s="134">
        <v>77.13630676269531</v>
      </c>
      <c r="J22" s="135">
        <v>83.66412353515625</v>
      </c>
      <c r="L22" s="6" t="s">
        <v>156</v>
      </c>
      <c r="M22" s="134" t="s">
        <v>247</v>
      </c>
      <c r="N22" s="136">
        <v>68.9499740600586</v>
      </c>
      <c r="O22" s="134" t="s">
        <v>296</v>
      </c>
      <c r="P22" s="134" t="s">
        <v>247</v>
      </c>
      <c r="Q22" s="134" t="s">
        <v>247</v>
      </c>
      <c r="R22" s="136">
        <v>62.748374938964844</v>
      </c>
      <c r="S22" s="137">
        <v>62.748374938964844</v>
      </c>
      <c r="U22" s="6" t="s">
        <v>156</v>
      </c>
      <c r="V22" s="134" t="s">
        <v>247</v>
      </c>
      <c r="W22" s="134" t="s">
        <v>297</v>
      </c>
      <c r="X22" s="134" t="s">
        <v>296</v>
      </c>
      <c r="Y22" s="134" t="s">
        <v>247</v>
      </c>
      <c r="Z22" s="134" t="s">
        <v>247</v>
      </c>
      <c r="AA22" s="134" t="s">
        <v>296</v>
      </c>
      <c r="AB22" s="135" t="s">
        <v>296</v>
      </c>
      <c r="AD22" s="6" t="s">
        <v>156</v>
      </c>
      <c r="AE22" s="134" t="s">
        <v>247</v>
      </c>
      <c r="AF22" s="134" t="s">
        <v>296</v>
      </c>
      <c r="AG22" s="134" t="s">
        <v>296</v>
      </c>
      <c r="AH22" s="134" t="s">
        <v>247</v>
      </c>
      <c r="AI22" s="134" t="s">
        <v>247</v>
      </c>
      <c r="AJ22" s="134" t="s">
        <v>296</v>
      </c>
      <c r="AK22" s="135" t="s">
        <v>296</v>
      </c>
      <c r="AM22" s="6" t="s">
        <v>156</v>
      </c>
      <c r="AN22" s="134" t="s">
        <v>247</v>
      </c>
      <c r="AO22" s="134" t="s">
        <v>296</v>
      </c>
      <c r="AP22" s="134" t="s">
        <v>296</v>
      </c>
      <c r="AQ22" s="134" t="s">
        <v>247</v>
      </c>
      <c r="AR22" s="134" t="s">
        <v>247</v>
      </c>
      <c r="AS22" s="134" t="s">
        <v>296</v>
      </c>
      <c r="AT22" s="135" t="s">
        <v>296</v>
      </c>
      <c r="AV22" s="6" t="s">
        <v>156</v>
      </c>
      <c r="AW22" s="134" t="s">
        <v>297</v>
      </c>
      <c r="AX22" s="134">
        <v>77.33756256103516</v>
      </c>
      <c r="AY22" s="134">
        <v>74.07586669921875</v>
      </c>
      <c r="AZ22" s="134" t="s">
        <v>247</v>
      </c>
      <c r="BA22" s="134" t="s">
        <v>247</v>
      </c>
      <c r="BB22" s="134">
        <v>75.83494567871094</v>
      </c>
      <c r="BC22" s="135">
        <v>80.71745300292969</v>
      </c>
    </row>
    <row r="23" spans="1:55" ht="15.75">
      <c r="A23" s="75" t="s">
        <v>157</v>
      </c>
      <c r="C23" s="6" t="s">
        <v>157</v>
      </c>
      <c r="D23" s="136">
        <v>153.52783203125</v>
      </c>
      <c r="E23" s="134">
        <v>104.75060272216797</v>
      </c>
      <c r="F23" s="134">
        <v>67.74469757080078</v>
      </c>
      <c r="G23" s="134" t="s">
        <v>247</v>
      </c>
      <c r="H23" s="134" t="s">
        <v>247</v>
      </c>
      <c r="I23" s="134">
        <v>69.38037109375</v>
      </c>
      <c r="J23" s="135">
        <v>72.59513092041016</v>
      </c>
      <c r="L23" s="6" t="s">
        <v>157</v>
      </c>
      <c r="M23" s="134" t="s">
        <v>247</v>
      </c>
      <c r="N23" s="134" t="s">
        <v>297</v>
      </c>
      <c r="O23" s="134">
        <v>85.28996276855469</v>
      </c>
      <c r="P23" s="134" t="s">
        <v>247</v>
      </c>
      <c r="Q23" s="134" t="s">
        <v>247</v>
      </c>
      <c r="R23" s="134">
        <v>78.19490814208984</v>
      </c>
      <c r="S23" s="135">
        <v>78.19490814208984</v>
      </c>
      <c r="U23" s="6" t="s">
        <v>157</v>
      </c>
      <c r="V23" s="134" t="s">
        <v>247</v>
      </c>
      <c r="W23" s="134" t="s">
        <v>297</v>
      </c>
      <c r="X23" s="136">
        <v>152.08042907714844</v>
      </c>
      <c r="Y23" s="134" t="s">
        <v>247</v>
      </c>
      <c r="Z23" s="134" t="s">
        <v>247</v>
      </c>
      <c r="AA23" s="134">
        <v>120.65252685546875</v>
      </c>
      <c r="AB23" s="135">
        <v>120.65252685546875</v>
      </c>
      <c r="AD23" s="6" t="s">
        <v>157</v>
      </c>
      <c r="AE23" s="134" t="s">
        <v>247</v>
      </c>
      <c r="AF23" s="134" t="s">
        <v>296</v>
      </c>
      <c r="AG23" s="134" t="s">
        <v>296</v>
      </c>
      <c r="AH23" s="134" t="s">
        <v>247</v>
      </c>
      <c r="AI23" s="134" t="s">
        <v>247</v>
      </c>
      <c r="AJ23" s="134" t="s">
        <v>296</v>
      </c>
      <c r="AK23" s="135" t="s">
        <v>296</v>
      </c>
      <c r="AM23" s="6" t="s">
        <v>157</v>
      </c>
      <c r="AN23" s="134" t="s">
        <v>247</v>
      </c>
      <c r="AO23" s="134" t="s">
        <v>296</v>
      </c>
      <c r="AP23" s="134" t="s">
        <v>296</v>
      </c>
      <c r="AQ23" s="134" t="s">
        <v>247</v>
      </c>
      <c r="AR23" s="134" t="s">
        <v>247</v>
      </c>
      <c r="AS23" s="134" t="s">
        <v>296</v>
      </c>
      <c r="AT23" s="135" t="s">
        <v>296</v>
      </c>
      <c r="AV23" s="6" t="s">
        <v>157</v>
      </c>
      <c r="AW23" s="134">
        <v>153.52783203125</v>
      </c>
      <c r="AX23" s="134">
        <v>94.1518783569336</v>
      </c>
      <c r="AY23" s="134">
        <v>62.688899993896484</v>
      </c>
      <c r="AZ23" s="134" t="s">
        <v>247</v>
      </c>
      <c r="BA23" s="134" t="s">
        <v>247</v>
      </c>
      <c r="BB23" s="134">
        <v>71.98223114013672</v>
      </c>
      <c r="BC23" s="135">
        <v>74.1838150024414</v>
      </c>
    </row>
    <row r="24" spans="1:55" ht="15.75">
      <c r="A24" s="75" t="s">
        <v>158</v>
      </c>
      <c r="C24" s="6" t="s">
        <v>158</v>
      </c>
      <c r="D24" s="134" t="s">
        <v>297</v>
      </c>
      <c r="E24" s="134" t="s">
        <v>297</v>
      </c>
      <c r="F24" s="134" t="s">
        <v>297</v>
      </c>
      <c r="G24" s="134" t="s">
        <v>296</v>
      </c>
      <c r="H24" s="134" t="s">
        <v>247</v>
      </c>
      <c r="I24" s="134">
        <v>114.57421112060547</v>
      </c>
      <c r="J24" s="135">
        <v>121.43009185791016</v>
      </c>
      <c r="L24" s="6" t="s">
        <v>158</v>
      </c>
      <c r="M24" s="134" t="s">
        <v>247</v>
      </c>
      <c r="N24" s="134" t="s">
        <v>297</v>
      </c>
      <c r="O24" s="134" t="s">
        <v>297</v>
      </c>
      <c r="P24" s="134" t="s">
        <v>296</v>
      </c>
      <c r="Q24" s="134" t="s">
        <v>247</v>
      </c>
      <c r="R24" s="134" t="s">
        <v>297</v>
      </c>
      <c r="S24" s="135" t="s">
        <v>297</v>
      </c>
      <c r="U24" s="6" t="s">
        <v>158</v>
      </c>
      <c r="V24" s="134" t="s">
        <v>247</v>
      </c>
      <c r="W24" s="134" t="s">
        <v>297</v>
      </c>
      <c r="X24" s="134" t="s">
        <v>297</v>
      </c>
      <c r="Y24" s="134" t="s">
        <v>296</v>
      </c>
      <c r="Z24" s="134" t="s">
        <v>247</v>
      </c>
      <c r="AA24" s="134" t="s">
        <v>297</v>
      </c>
      <c r="AB24" s="135" t="s">
        <v>297</v>
      </c>
      <c r="AD24" s="6" t="s">
        <v>158</v>
      </c>
      <c r="AE24" s="134" t="s">
        <v>247</v>
      </c>
      <c r="AF24" s="134" t="s">
        <v>296</v>
      </c>
      <c r="AG24" s="134" t="s">
        <v>296</v>
      </c>
      <c r="AH24" s="134" t="s">
        <v>296</v>
      </c>
      <c r="AI24" s="134" t="s">
        <v>247</v>
      </c>
      <c r="AJ24" s="134" t="s">
        <v>296</v>
      </c>
      <c r="AK24" s="135" t="s">
        <v>296</v>
      </c>
      <c r="AM24" s="6" t="s">
        <v>158</v>
      </c>
      <c r="AN24" s="134" t="s">
        <v>247</v>
      </c>
      <c r="AO24" s="134" t="s">
        <v>296</v>
      </c>
      <c r="AP24" s="134" t="s">
        <v>296</v>
      </c>
      <c r="AQ24" s="134" t="s">
        <v>296</v>
      </c>
      <c r="AR24" s="134" t="s">
        <v>247</v>
      </c>
      <c r="AS24" s="134" t="s">
        <v>296</v>
      </c>
      <c r="AT24" s="135" t="s">
        <v>296</v>
      </c>
      <c r="AV24" s="6" t="s">
        <v>158</v>
      </c>
      <c r="AW24" s="134" t="s">
        <v>297</v>
      </c>
      <c r="AX24" s="134" t="s">
        <v>297</v>
      </c>
      <c r="AY24" s="134">
        <v>126.05331420898438</v>
      </c>
      <c r="AZ24" s="134">
        <v>96.60131072998047</v>
      </c>
      <c r="BA24" s="134" t="s">
        <v>247</v>
      </c>
      <c r="BB24" s="134">
        <v>112.6410903930664</v>
      </c>
      <c r="BC24" s="135">
        <v>117.68203735351562</v>
      </c>
    </row>
    <row r="25" spans="1:55" ht="15.75">
      <c r="A25" s="75" t="s">
        <v>159</v>
      </c>
      <c r="C25" s="6" t="s">
        <v>159</v>
      </c>
      <c r="D25" s="134" t="s">
        <v>297</v>
      </c>
      <c r="E25" s="136">
        <v>104.97512817382812</v>
      </c>
      <c r="F25" s="134">
        <v>136.29794311523438</v>
      </c>
      <c r="G25" s="134">
        <v>114.27815246582031</v>
      </c>
      <c r="H25" s="134" t="s">
        <v>247</v>
      </c>
      <c r="I25" s="134">
        <v>125.75031280517578</v>
      </c>
      <c r="J25" s="135">
        <v>124.594970703125</v>
      </c>
      <c r="L25" s="6" t="s">
        <v>159</v>
      </c>
      <c r="M25" s="134" t="s">
        <v>247</v>
      </c>
      <c r="N25" s="136">
        <v>111.77781677246094</v>
      </c>
      <c r="O25" s="134" t="s">
        <v>297</v>
      </c>
      <c r="P25" s="134" t="s">
        <v>296</v>
      </c>
      <c r="Q25" s="134" t="s">
        <v>247</v>
      </c>
      <c r="R25" s="134">
        <v>162.65042114257812</v>
      </c>
      <c r="S25" s="135">
        <v>162.65042114257812</v>
      </c>
      <c r="U25" s="6" t="s">
        <v>159</v>
      </c>
      <c r="V25" s="134" t="s">
        <v>247</v>
      </c>
      <c r="W25" s="134" t="s">
        <v>297</v>
      </c>
      <c r="X25" s="134" t="s">
        <v>297</v>
      </c>
      <c r="Y25" s="134" t="s">
        <v>296</v>
      </c>
      <c r="Z25" s="134" t="s">
        <v>247</v>
      </c>
      <c r="AA25" s="134" t="s">
        <v>297</v>
      </c>
      <c r="AB25" s="135" t="s">
        <v>297</v>
      </c>
      <c r="AD25" s="6" t="s">
        <v>159</v>
      </c>
      <c r="AE25" s="134" t="s">
        <v>247</v>
      </c>
      <c r="AF25" s="134" t="s">
        <v>296</v>
      </c>
      <c r="AG25" s="134" t="s">
        <v>296</v>
      </c>
      <c r="AH25" s="134" t="s">
        <v>296</v>
      </c>
      <c r="AI25" s="134" t="s">
        <v>247</v>
      </c>
      <c r="AJ25" s="134" t="s">
        <v>296</v>
      </c>
      <c r="AK25" s="135" t="s">
        <v>296</v>
      </c>
      <c r="AM25" s="6" t="s">
        <v>159</v>
      </c>
      <c r="AN25" s="134" t="s">
        <v>247</v>
      </c>
      <c r="AO25" s="134" t="s">
        <v>296</v>
      </c>
      <c r="AP25" s="134" t="s">
        <v>296</v>
      </c>
      <c r="AQ25" s="134" t="s">
        <v>296</v>
      </c>
      <c r="AR25" s="134" t="s">
        <v>247</v>
      </c>
      <c r="AS25" s="134" t="s">
        <v>296</v>
      </c>
      <c r="AT25" s="135" t="s">
        <v>296</v>
      </c>
      <c r="AV25" s="6" t="s">
        <v>159</v>
      </c>
      <c r="AW25" s="134" t="s">
        <v>297</v>
      </c>
      <c r="AX25" s="134">
        <v>104.96604919433594</v>
      </c>
      <c r="AY25" s="134">
        <v>147.19076538085938</v>
      </c>
      <c r="AZ25" s="134">
        <v>144.3193817138672</v>
      </c>
      <c r="BA25" s="134" t="s">
        <v>247</v>
      </c>
      <c r="BB25" s="134">
        <v>138.01943969726562</v>
      </c>
      <c r="BC25" s="135">
        <v>136.82733154296875</v>
      </c>
    </row>
    <row r="26" spans="1:55" ht="15.75">
      <c r="A26" s="75" t="s">
        <v>151</v>
      </c>
      <c r="C26" s="6" t="s">
        <v>151</v>
      </c>
      <c r="D26" s="134" t="s">
        <v>297</v>
      </c>
      <c r="E26" s="134" t="s">
        <v>297</v>
      </c>
      <c r="F26" s="136">
        <v>131.0690460205078</v>
      </c>
      <c r="G26" s="136">
        <v>166.45709228515625</v>
      </c>
      <c r="H26" s="134" t="s">
        <v>247</v>
      </c>
      <c r="I26" s="134">
        <v>139.50364685058594</v>
      </c>
      <c r="J26" s="135">
        <v>138.14210510253906</v>
      </c>
      <c r="L26" s="6" t="s">
        <v>151</v>
      </c>
      <c r="M26" s="134" t="s">
        <v>247</v>
      </c>
      <c r="N26" s="134" t="s">
        <v>297</v>
      </c>
      <c r="O26" s="136">
        <v>151.95159912109375</v>
      </c>
      <c r="P26" s="134">
        <v>193.54031372070312</v>
      </c>
      <c r="Q26" s="134" t="s">
        <v>247</v>
      </c>
      <c r="R26" s="134" t="s">
        <v>297</v>
      </c>
      <c r="S26" s="135" t="s">
        <v>297</v>
      </c>
      <c r="U26" s="6" t="s">
        <v>151</v>
      </c>
      <c r="V26" s="134" t="s">
        <v>247</v>
      </c>
      <c r="W26" s="134" t="s">
        <v>297</v>
      </c>
      <c r="X26" s="134" t="s">
        <v>297</v>
      </c>
      <c r="Y26" s="134" t="s">
        <v>296</v>
      </c>
      <c r="Z26" s="134" t="s">
        <v>247</v>
      </c>
      <c r="AA26" s="134" t="s">
        <v>297</v>
      </c>
      <c r="AB26" s="135" t="s">
        <v>297</v>
      </c>
      <c r="AD26" s="6" t="s">
        <v>151</v>
      </c>
      <c r="AE26" s="134" t="s">
        <v>247</v>
      </c>
      <c r="AF26" s="134" t="s">
        <v>296</v>
      </c>
      <c r="AG26" s="134" t="s">
        <v>296</v>
      </c>
      <c r="AH26" s="134" t="s">
        <v>296</v>
      </c>
      <c r="AI26" s="134" t="s">
        <v>247</v>
      </c>
      <c r="AJ26" s="134" t="s">
        <v>296</v>
      </c>
      <c r="AK26" s="135" t="s">
        <v>296</v>
      </c>
      <c r="AM26" s="6" t="s">
        <v>151</v>
      </c>
      <c r="AN26" s="134" t="s">
        <v>247</v>
      </c>
      <c r="AO26" s="134" t="s">
        <v>296</v>
      </c>
      <c r="AP26" s="134" t="s">
        <v>296</v>
      </c>
      <c r="AQ26" s="134" t="s">
        <v>296</v>
      </c>
      <c r="AR26" s="134" t="s">
        <v>247</v>
      </c>
      <c r="AS26" s="134" t="s">
        <v>296</v>
      </c>
      <c r="AT26" s="135" t="s">
        <v>296</v>
      </c>
      <c r="AV26" s="6" t="s">
        <v>151</v>
      </c>
      <c r="AW26" s="134" t="s">
        <v>297</v>
      </c>
      <c r="AX26" s="134" t="s">
        <v>297</v>
      </c>
      <c r="AY26" s="134">
        <v>138.69461059570312</v>
      </c>
      <c r="AZ26" s="134">
        <v>195.01673889160156</v>
      </c>
      <c r="BA26" s="134" t="s">
        <v>247</v>
      </c>
      <c r="BB26" s="134">
        <v>149.63063049316406</v>
      </c>
      <c r="BC26" s="135">
        <v>148.32289123535156</v>
      </c>
    </row>
    <row r="27" spans="1:55" ht="15.75">
      <c r="A27" s="75" t="s">
        <v>152</v>
      </c>
      <c r="C27" s="6" t="s">
        <v>152</v>
      </c>
      <c r="D27" s="134" t="s">
        <v>297</v>
      </c>
      <c r="E27" s="136">
        <v>174.5345001220703</v>
      </c>
      <c r="F27" s="134">
        <v>153.54031372070312</v>
      </c>
      <c r="G27" s="134">
        <v>214.5225372314453</v>
      </c>
      <c r="H27" s="134" t="s">
        <v>296</v>
      </c>
      <c r="I27" s="134">
        <v>184.96035766601562</v>
      </c>
      <c r="J27" s="135">
        <v>189.12928771972656</v>
      </c>
      <c r="L27" s="6" t="s">
        <v>152</v>
      </c>
      <c r="M27" s="134" t="s">
        <v>247</v>
      </c>
      <c r="N27" s="134" t="s">
        <v>297</v>
      </c>
      <c r="O27" s="134" t="s">
        <v>297</v>
      </c>
      <c r="P27" s="134" t="s">
        <v>297</v>
      </c>
      <c r="Q27" s="134" t="s">
        <v>296</v>
      </c>
      <c r="R27" s="134">
        <v>216.8074188232422</v>
      </c>
      <c r="S27" s="135">
        <v>216.8074188232422</v>
      </c>
      <c r="U27" s="6" t="s">
        <v>152</v>
      </c>
      <c r="V27" s="134" t="s">
        <v>247</v>
      </c>
      <c r="W27" s="134" t="s">
        <v>297</v>
      </c>
      <c r="X27" s="134" t="s">
        <v>297</v>
      </c>
      <c r="Y27" s="134" t="s">
        <v>296</v>
      </c>
      <c r="Z27" s="134" t="s">
        <v>296</v>
      </c>
      <c r="AA27" s="134">
        <v>182.61813354492188</v>
      </c>
      <c r="AB27" s="135">
        <v>182.61813354492188</v>
      </c>
      <c r="AD27" s="6" t="s">
        <v>152</v>
      </c>
      <c r="AE27" s="134" t="s">
        <v>247</v>
      </c>
      <c r="AF27" s="134" t="s">
        <v>296</v>
      </c>
      <c r="AG27" s="134" t="s">
        <v>296</v>
      </c>
      <c r="AH27" s="134" t="s">
        <v>296</v>
      </c>
      <c r="AI27" s="134" t="s">
        <v>296</v>
      </c>
      <c r="AJ27" s="134" t="s">
        <v>296</v>
      </c>
      <c r="AK27" s="135" t="s">
        <v>296</v>
      </c>
      <c r="AM27" s="6" t="s">
        <v>152</v>
      </c>
      <c r="AN27" s="134" t="s">
        <v>247</v>
      </c>
      <c r="AO27" s="134" t="s">
        <v>296</v>
      </c>
      <c r="AP27" s="134" t="s">
        <v>296</v>
      </c>
      <c r="AQ27" s="134" t="s">
        <v>296</v>
      </c>
      <c r="AR27" s="134" t="s">
        <v>296</v>
      </c>
      <c r="AS27" s="134" t="s">
        <v>296</v>
      </c>
      <c r="AT27" s="135" t="s">
        <v>296</v>
      </c>
      <c r="AV27" s="6" t="s">
        <v>152</v>
      </c>
      <c r="AW27" s="134" t="s">
        <v>297</v>
      </c>
      <c r="AX27" s="134">
        <v>140.7438201904297</v>
      </c>
      <c r="AY27" s="134">
        <v>167.6686248779297</v>
      </c>
      <c r="AZ27" s="134">
        <v>222.35267639160156</v>
      </c>
      <c r="BA27" s="134">
        <v>223.4010009765625</v>
      </c>
      <c r="BB27" s="134">
        <v>194.38284301757812</v>
      </c>
      <c r="BC27" s="135">
        <v>197.20327758789062</v>
      </c>
    </row>
    <row r="28" spans="1:55" ht="15.75">
      <c r="A28" s="75" t="s">
        <v>153</v>
      </c>
      <c r="C28" s="6" t="s">
        <v>153</v>
      </c>
      <c r="D28" s="134" t="s">
        <v>297</v>
      </c>
      <c r="E28" s="136">
        <v>85.88450622558594</v>
      </c>
      <c r="F28" s="134">
        <v>199.91018676757812</v>
      </c>
      <c r="G28" s="134">
        <v>159.4587860107422</v>
      </c>
      <c r="H28" s="134">
        <v>190.0152587890625</v>
      </c>
      <c r="I28" s="134">
        <v>161.24562072753906</v>
      </c>
      <c r="J28" s="135">
        <v>160.15499877929688</v>
      </c>
      <c r="L28" s="6" t="s">
        <v>153</v>
      </c>
      <c r="M28" s="134" t="s">
        <v>247</v>
      </c>
      <c r="N28" s="134" t="s">
        <v>297</v>
      </c>
      <c r="O28" s="136">
        <v>114.81490325927734</v>
      </c>
      <c r="P28" s="134" t="s">
        <v>297</v>
      </c>
      <c r="Q28" s="134" t="s">
        <v>296</v>
      </c>
      <c r="R28" s="134">
        <v>205.0568389892578</v>
      </c>
      <c r="S28" s="135">
        <v>205.0568389892578</v>
      </c>
      <c r="U28" s="6" t="s">
        <v>153</v>
      </c>
      <c r="V28" s="134" t="s">
        <v>247</v>
      </c>
      <c r="W28" s="134" t="s">
        <v>297</v>
      </c>
      <c r="X28" s="134" t="s">
        <v>297</v>
      </c>
      <c r="Y28" s="134" t="s">
        <v>296</v>
      </c>
      <c r="Z28" s="134" t="s">
        <v>296</v>
      </c>
      <c r="AA28" s="134" t="s">
        <v>297</v>
      </c>
      <c r="AB28" s="135" t="s">
        <v>297</v>
      </c>
      <c r="AD28" s="6" t="s">
        <v>153</v>
      </c>
      <c r="AE28" s="134" t="s">
        <v>247</v>
      </c>
      <c r="AF28" s="134" t="s">
        <v>296</v>
      </c>
      <c r="AG28" s="134" t="s">
        <v>296</v>
      </c>
      <c r="AH28" s="134" t="s">
        <v>296</v>
      </c>
      <c r="AI28" s="134" t="s">
        <v>296</v>
      </c>
      <c r="AJ28" s="134" t="s">
        <v>296</v>
      </c>
      <c r="AK28" s="135" t="s">
        <v>296</v>
      </c>
      <c r="AM28" s="6" t="s">
        <v>153</v>
      </c>
      <c r="AN28" s="134" t="s">
        <v>247</v>
      </c>
      <c r="AO28" s="134" t="s">
        <v>296</v>
      </c>
      <c r="AP28" s="134" t="s">
        <v>296</v>
      </c>
      <c r="AQ28" s="134" t="s">
        <v>296</v>
      </c>
      <c r="AR28" s="134" t="s">
        <v>296</v>
      </c>
      <c r="AS28" s="134" t="s">
        <v>296</v>
      </c>
      <c r="AT28" s="135" t="s">
        <v>296</v>
      </c>
      <c r="AV28" s="6" t="s">
        <v>153</v>
      </c>
      <c r="AW28" s="134" t="s">
        <v>297</v>
      </c>
      <c r="AX28" s="134" t="s">
        <v>297</v>
      </c>
      <c r="AY28" s="134">
        <v>201.92263793945312</v>
      </c>
      <c r="AZ28" s="134">
        <v>177.85650634765625</v>
      </c>
      <c r="BA28" s="134">
        <v>187.1331024169922</v>
      </c>
      <c r="BB28" s="134">
        <v>180.38340759277344</v>
      </c>
      <c r="BC28" s="135">
        <v>179.2509002685547</v>
      </c>
    </row>
    <row r="29" spans="1:55" ht="15.75">
      <c r="A29" s="75" t="s">
        <v>154</v>
      </c>
      <c r="C29" s="6" t="s">
        <v>154</v>
      </c>
      <c r="D29" s="134" t="s">
        <v>297</v>
      </c>
      <c r="E29" s="134" t="s">
        <v>297</v>
      </c>
      <c r="F29" s="136">
        <v>88.35676574707031</v>
      </c>
      <c r="G29" s="136">
        <v>96.38733673095703</v>
      </c>
      <c r="H29" s="134" t="s">
        <v>297</v>
      </c>
      <c r="I29" s="134">
        <v>108.8929672241211</v>
      </c>
      <c r="J29" s="135">
        <v>108.05847930908203</v>
      </c>
      <c r="L29" s="6" t="s">
        <v>154</v>
      </c>
      <c r="M29" s="134" t="s">
        <v>247</v>
      </c>
      <c r="N29" s="134" t="s">
        <v>297</v>
      </c>
      <c r="O29" s="134" t="s">
        <v>297</v>
      </c>
      <c r="P29" s="134" t="s">
        <v>297</v>
      </c>
      <c r="Q29" s="134" t="s">
        <v>296</v>
      </c>
      <c r="R29" s="136">
        <v>32.24003601074219</v>
      </c>
      <c r="S29" s="137">
        <v>32.24003601074219</v>
      </c>
      <c r="U29" s="6" t="s">
        <v>154</v>
      </c>
      <c r="V29" s="134" t="s">
        <v>247</v>
      </c>
      <c r="W29" s="134" t="s">
        <v>297</v>
      </c>
      <c r="X29" s="134" t="s">
        <v>297</v>
      </c>
      <c r="Y29" s="134" t="s">
        <v>296</v>
      </c>
      <c r="Z29" s="134" t="s">
        <v>296</v>
      </c>
      <c r="AA29" s="134" t="s">
        <v>297</v>
      </c>
      <c r="AB29" s="135" t="s">
        <v>297</v>
      </c>
      <c r="AD29" s="6" t="s">
        <v>154</v>
      </c>
      <c r="AE29" s="134" t="s">
        <v>247</v>
      </c>
      <c r="AF29" s="134" t="s">
        <v>296</v>
      </c>
      <c r="AG29" s="134" t="s">
        <v>296</v>
      </c>
      <c r="AH29" s="134" t="s">
        <v>296</v>
      </c>
      <c r="AI29" s="134" t="s">
        <v>296</v>
      </c>
      <c r="AJ29" s="134" t="s">
        <v>296</v>
      </c>
      <c r="AK29" s="135" t="s">
        <v>296</v>
      </c>
      <c r="AM29" s="6" t="s">
        <v>154</v>
      </c>
      <c r="AN29" s="134" t="s">
        <v>247</v>
      </c>
      <c r="AO29" s="134" t="s">
        <v>296</v>
      </c>
      <c r="AP29" s="134" t="s">
        <v>296</v>
      </c>
      <c r="AQ29" s="134" t="s">
        <v>296</v>
      </c>
      <c r="AR29" s="134" t="s">
        <v>296</v>
      </c>
      <c r="AS29" s="134" t="s">
        <v>296</v>
      </c>
      <c r="AT29" s="135" t="s">
        <v>296</v>
      </c>
      <c r="AV29" s="6" t="s">
        <v>154</v>
      </c>
      <c r="AW29" s="134" t="s">
        <v>297</v>
      </c>
      <c r="AX29" s="134">
        <v>62.16588592529297</v>
      </c>
      <c r="AY29" s="134">
        <v>77.4668197631836</v>
      </c>
      <c r="AZ29" s="134">
        <v>98.02308654785156</v>
      </c>
      <c r="BA29" s="134" t="s">
        <v>297</v>
      </c>
      <c r="BB29" s="134">
        <v>110.18588256835938</v>
      </c>
      <c r="BC29" s="135">
        <v>109.750732421875</v>
      </c>
    </row>
    <row r="30" spans="1:55" ht="15.75">
      <c r="A30" s="75" t="s">
        <v>11</v>
      </c>
      <c r="C30" s="6" t="s">
        <v>11</v>
      </c>
      <c r="D30" s="134" t="s">
        <v>297</v>
      </c>
      <c r="E30" s="134" t="s">
        <v>297</v>
      </c>
      <c r="F30" s="134" t="s">
        <v>297</v>
      </c>
      <c r="G30" s="134" t="s">
        <v>297</v>
      </c>
      <c r="H30" s="134" t="s">
        <v>297</v>
      </c>
      <c r="I30" s="134" t="s">
        <v>297</v>
      </c>
      <c r="J30" s="135" t="s">
        <v>297</v>
      </c>
      <c r="L30" s="6" t="s">
        <v>11</v>
      </c>
      <c r="M30" s="134" t="s">
        <v>247</v>
      </c>
      <c r="N30" s="134" t="s">
        <v>297</v>
      </c>
      <c r="O30" s="134" t="s">
        <v>297</v>
      </c>
      <c r="P30" s="134" t="s">
        <v>297</v>
      </c>
      <c r="Q30" s="136">
        <v>230.6925811767578</v>
      </c>
      <c r="R30" s="134" t="s">
        <v>297</v>
      </c>
      <c r="S30" s="135" t="s">
        <v>297</v>
      </c>
      <c r="U30" s="6" t="s">
        <v>11</v>
      </c>
      <c r="V30" s="134" t="s">
        <v>247</v>
      </c>
      <c r="W30" s="134" t="s">
        <v>297</v>
      </c>
      <c r="X30" s="134" t="s">
        <v>297</v>
      </c>
      <c r="Y30" s="136">
        <v>224.1707000732422</v>
      </c>
      <c r="Z30" s="136">
        <v>215.2965087890625</v>
      </c>
      <c r="AA30" s="134" t="s">
        <v>297</v>
      </c>
      <c r="AB30" s="135" t="s">
        <v>297</v>
      </c>
      <c r="AD30" s="6" t="s">
        <v>11</v>
      </c>
      <c r="AE30" s="134" t="s">
        <v>247</v>
      </c>
      <c r="AF30" s="136">
        <v>82.65409088134766</v>
      </c>
      <c r="AG30" s="136">
        <v>220.6090087890625</v>
      </c>
      <c r="AH30" s="136">
        <v>140.79336547851562</v>
      </c>
      <c r="AI30" s="136">
        <v>250.40394592285156</v>
      </c>
      <c r="AJ30" s="136">
        <v>187.9141845703125</v>
      </c>
      <c r="AK30" s="137">
        <v>187.9141845703125</v>
      </c>
      <c r="AM30" s="6" t="s">
        <v>11</v>
      </c>
      <c r="AN30" s="134" t="s">
        <v>247</v>
      </c>
      <c r="AO30" s="136">
        <v>253.54055786132812</v>
      </c>
      <c r="AP30" s="136">
        <v>281.00762939453125</v>
      </c>
      <c r="AQ30" s="136">
        <v>275.1065979003906</v>
      </c>
      <c r="AR30" s="136">
        <v>0</v>
      </c>
      <c r="AS30" s="136">
        <v>271.8845520019531</v>
      </c>
      <c r="AT30" s="137">
        <v>271.8845520019531</v>
      </c>
      <c r="AV30" s="6" t="s">
        <v>11</v>
      </c>
      <c r="AW30" s="134" t="s">
        <v>297</v>
      </c>
      <c r="AX30" s="134" t="s">
        <v>297</v>
      </c>
      <c r="AY30" s="134" t="s">
        <v>297</v>
      </c>
      <c r="AZ30" s="134" t="s">
        <v>297</v>
      </c>
      <c r="BA30" s="134" t="s">
        <v>297</v>
      </c>
      <c r="BB30" s="134">
        <v>34.06570816040039</v>
      </c>
      <c r="BC30" s="135">
        <v>33.69309997558594</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4" t="s">
        <v>247</v>
      </c>
      <c r="E33" s="134" t="s">
        <v>247</v>
      </c>
      <c r="F33" s="134" t="s">
        <v>296</v>
      </c>
      <c r="G33" s="134" t="s">
        <v>247</v>
      </c>
      <c r="H33" s="134" t="s">
        <v>247</v>
      </c>
      <c r="I33" s="134" t="s">
        <v>296</v>
      </c>
      <c r="J33" s="135" t="s">
        <v>296</v>
      </c>
      <c r="L33" s="6" t="s">
        <v>13</v>
      </c>
      <c r="M33" s="134" t="s">
        <v>247</v>
      </c>
      <c r="N33" s="134" t="s">
        <v>296</v>
      </c>
      <c r="O33" s="134" t="s">
        <v>296</v>
      </c>
      <c r="P33" s="134" t="s">
        <v>247</v>
      </c>
      <c r="Q33" s="136">
        <v>230.6925811767578</v>
      </c>
      <c r="R33" s="134" t="s">
        <v>296</v>
      </c>
      <c r="S33" s="135" t="s">
        <v>296</v>
      </c>
      <c r="U33" s="6" t="s">
        <v>13</v>
      </c>
      <c r="V33" s="134" t="s">
        <v>247</v>
      </c>
      <c r="W33" s="134" t="s">
        <v>247</v>
      </c>
      <c r="X33" s="134" t="s">
        <v>247</v>
      </c>
      <c r="Y33" s="136">
        <v>224.1707000732422</v>
      </c>
      <c r="Z33" s="136">
        <v>215.2965087890625</v>
      </c>
      <c r="AA33" s="134" t="s">
        <v>247</v>
      </c>
      <c r="AB33" s="135" t="s">
        <v>247</v>
      </c>
      <c r="AD33" s="6" t="s">
        <v>13</v>
      </c>
      <c r="AE33" s="134" t="s">
        <v>247</v>
      </c>
      <c r="AF33" s="136">
        <v>82.65409088134766</v>
      </c>
      <c r="AG33" s="136">
        <v>220.6090087890625</v>
      </c>
      <c r="AH33" s="136">
        <v>140.79336547851562</v>
      </c>
      <c r="AI33" s="136">
        <v>250.40394592285156</v>
      </c>
      <c r="AJ33" s="136">
        <v>187.9141845703125</v>
      </c>
      <c r="AK33" s="137">
        <v>187.9141845703125</v>
      </c>
      <c r="AM33" s="6" t="s">
        <v>13</v>
      </c>
      <c r="AN33" s="134" t="s">
        <v>247</v>
      </c>
      <c r="AO33" s="136">
        <v>253.54055786132812</v>
      </c>
      <c r="AP33" s="136">
        <v>281.00762939453125</v>
      </c>
      <c r="AQ33" s="136">
        <v>275.1065979003906</v>
      </c>
      <c r="AR33" s="136">
        <v>0</v>
      </c>
      <c r="AS33" s="136">
        <v>271.8845520019531</v>
      </c>
      <c r="AT33" s="137">
        <v>271.8845520019531</v>
      </c>
      <c r="AV33" s="6" t="s">
        <v>13</v>
      </c>
      <c r="AW33" s="134" t="s">
        <v>247</v>
      </c>
      <c r="AX33" s="134" t="s">
        <v>296</v>
      </c>
      <c r="AY33" s="134" t="s">
        <v>296</v>
      </c>
      <c r="AZ33" s="134" t="s">
        <v>247</v>
      </c>
      <c r="BA33" s="134" t="s">
        <v>247</v>
      </c>
      <c r="BB33" s="134" t="s">
        <v>296</v>
      </c>
      <c r="BC33" s="135" t="s">
        <v>296</v>
      </c>
    </row>
    <row r="34" spans="1:55" ht="15.75">
      <c r="A34" s="75" t="s">
        <v>21</v>
      </c>
      <c r="C34" s="6" t="s">
        <v>21</v>
      </c>
      <c r="D34" s="134" t="s">
        <v>296</v>
      </c>
      <c r="E34" s="134" t="s">
        <v>296</v>
      </c>
      <c r="F34" s="134" t="s">
        <v>296</v>
      </c>
      <c r="G34" s="134" t="s">
        <v>296</v>
      </c>
      <c r="H34" s="134" t="s">
        <v>296</v>
      </c>
      <c r="I34" s="136">
        <v>102.25003814697266</v>
      </c>
      <c r="J34" s="137">
        <v>75.30927276611328</v>
      </c>
      <c r="L34" s="6" t="s">
        <v>21</v>
      </c>
      <c r="M34" s="134" t="s">
        <v>247</v>
      </c>
      <c r="N34" s="134" t="s">
        <v>296</v>
      </c>
      <c r="O34" s="134" t="s">
        <v>296</v>
      </c>
      <c r="P34" s="134" t="s">
        <v>296</v>
      </c>
      <c r="Q34" s="134" t="s">
        <v>297</v>
      </c>
      <c r="R34" s="134" t="s">
        <v>296</v>
      </c>
      <c r="S34" s="135" t="s">
        <v>296</v>
      </c>
      <c r="U34" s="6" t="s">
        <v>21</v>
      </c>
      <c r="V34" s="134" t="s">
        <v>247</v>
      </c>
      <c r="W34" s="134" t="s">
        <v>296</v>
      </c>
      <c r="X34" s="134" t="s">
        <v>296</v>
      </c>
      <c r="Y34" s="134" t="s">
        <v>297</v>
      </c>
      <c r="Z34" s="134" t="s">
        <v>297</v>
      </c>
      <c r="AA34" s="134" t="s">
        <v>296</v>
      </c>
      <c r="AB34" s="135" t="s">
        <v>296</v>
      </c>
      <c r="AD34" s="6" t="s">
        <v>21</v>
      </c>
      <c r="AE34" s="134" t="s">
        <v>247</v>
      </c>
      <c r="AF34" s="134" t="s">
        <v>297</v>
      </c>
      <c r="AG34" s="134" t="s">
        <v>297</v>
      </c>
      <c r="AH34" s="134" t="s">
        <v>297</v>
      </c>
      <c r="AI34" s="134" t="s">
        <v>297</v>
      </c>
      <c r="AJ34" s="134" t="s">
        <v>297</v>
      </c>
      <c r="AK34" s="135" t="s">
        <v>297</v>
      </c>
      <c r="AM34" s="6" t="s">
        <v>21</v>
      </c>
      <c r="AN34" s="134" t="s">
        <v>247</v>
      </c>
      <c r="AO34" s="134" t="s">
        <v>297</v>
      </c>
      <c r="AP34" s="134" t="s">
        <v>297</v>
      </c>
      <c r="AQ34" s="134" t="s">
        <v>297</v>
      </c>
      <c r="AR34" s="134" t="s">
        <v>297</v>
      </c>
      <c r="AS34" s="134" t="s">
        <v>297</v>
      </c>
      <c r="AT34" s="135" t="s">
        <v>297</v>
      </c>
      <c r="AV34" s="6" t="s">
        <v>21</v>
      </c>
      <c r="AW34" s="134" t="s">
        <v>296</v>
      </c>
      <c r="AX34" s="134" t="s">
        <v>296</v>
      </c>
      <c r="AY34" s="134" t="s">
        <v>296</v>
      </c>
      <c r="AZ34" s="134" t="s">
        <v>296</v>
      </c>
      <c r="BA34" s="134" t="s">
        <v>296</v>
      </c>
      <c r="BB34" s="134">
        <v>114.5459213256836</v>
      </c>
      <c r="BC34" s="135">
        <v>90.7978515625</v>
      </c>
    </row>
    <row r="35" spans="1:55" ht="15.75">
      <c r="A35" s="75" t="s">
        <v>22</v>
      </c>
      <c r="C35" s="6" t="s">
        <v>22</v>
      </c>
      <c r="D35" s="136">
        <v>46.21358871459961</v>
      </c>
      <c r="E35" s="134">
        <v>77.30805206298828</v>
      </c>
      <c r="F35" s="134">
        <v>110.91161346435547</v>
      </c>
      <c r="G35" s="134" t="s">
        <v>296</v>
      </c>
      <c r="H35" s="134" t="s">
        <v>296</v>
      </c>
      <c r="I35" s="134">
        <v>90.76753234863281</v>
      </c>
      <c r="J35" s="135">
        <v>82.67454528808594</v>
      </c>
      <c r="L35" s="6" t="s">
        <v>22</v>
      </c>
      <c r="M35" s="134" t="s">
        <v>247</v>
      </c>
      <c r="N35" s="136">
        <v>70.91643524169922</v>
      </c>
      <c r="O35" s="134" t="s">
        <v>296</v>
      </c>
      <c r="P35" s="134" t="s">
        <v>296</v>
      </c>
      <c r="Q35" s="134" t="s">
        <v>297</v>
      </c>
      <c r="R35" s="134">
        <v>98.83988189697266</v>
      </c>
      <c r="S35" s="135">
        <v>98.83988189697266</v>
      </c>
      <c r="U35" s="6" t="s">
        <v>22</v>
      </c>
      <c r="V35" s="134" t="s">
        <v>247</v>
      </c>
      <c r="W35" s="134" t="s">
        <v>296</v>
      </c>
      <c r="X35" s="134" t="s">
        <v>296</v>
      </c>
      <c r="Y35" s="134" t="s">
        <v>297</v>
      </c>
      <c r="Z35" s="134" t="s">
        <v>297</v>
      </c>
      <c r="AA35" s="134" t="s">
        <v>296</v>
      </c>
      <c r="AB35" s="135" t="s">
        <v>296</v>
      </c>
      <c r="AD35" s="6" t="s">
        <v>22</v>
      </c>
      <c r="AE35" s="134" t="s">
        <v>247</v>
      </c>
      <c r="AF35" s="134" t="s">
        <v>297</v>
      </c>
      <c r="AG35" s="134" t="s">
        <v>297</v>
      </c>
      <c r="AH35" s="134" t="s">
        <v>297</v>
      </c>
      <c r="AI35" s="134" t="s">
        <v>297</v>
      </c>
      <c r="AJ35" s="134" t="s">
        <v>297</v>
      </c>
      <c r="AK35" s="135" t="s">
        <v>297</v>
      </c>
      <c r="AM35" s="6" t="s">
        <v>22</v>
      </c>
      <c r="AN35" s="134" t="s">
        <v>247</v>
      </c>
      <c r="AO35" s="134" t="s">
        <v>297</v>
      </c>
      <c r="AP35" s="134" t="s">
        <v>297</v>
      </c>
      <c r="AQ35" s="134" t="s">
        <v>297</v>
      </c>
      <c r="AR35" s="134" t="s">
        <v>297</v>
      </c>
      <c r="AS35" s="134" t="s">
        <v>297</v>
      </c>
      <c r="AT35" s="135" t="s">
        <v>297</v>
      </c>
      <c r="AV35" s="6" t="s">
        <v>22</v>
      </c>
      <c r="AW35" s="134">
        <v>46.21358871459961</v>
      </c>
      <c r="AX35" s="134">
        <v>72.34336853027344</v>
      </c>
      <c r="AY35" s="134">
        <v>114.10086059570312</v>
      </c>
      <c r="AZ35" s="134" t="s">
        <v>296</v>
      </c>
      <c r="BA35" s="134" t="s">
        <v>296</v>
      </c>
      <c r="BB35" s="134">
        <v>90.7912368774414</v>
      </c>
      <c r="BC35" s="135">
        <v>84.75399780273438</v>
      </c>
    </row>
    <row r="36" spans="1:55" ht="15.75">
      <c r="A36" s="75" t="s">
        <v>23</v>
      </c>
      <c r="C36" s="6" t="s">
        <v>23</v>
      </c>
      <c r="D36" s="136">
        <v>56.0711669921875</v>
      </c>
      <c r="E36" s="136">
        <v>84.97732543945312</v>
      </c>
      <c r="F36" s="134">
        <v>89.702880859375</v>
      </c>
      <c r="G36" s="134">
        <v>133.26353454589844</v>
      </c>
      <c r="H36" s="134" t="s">
        <v>296</v>
      </c>
      <c r="I36" s="134">
        <v>108.58642578125</v>
      </c>
      <c r="J36" s="135">
        <v>97.72701263427734</v>
      </c>
      <c r="L36" s="6" t="s">
        <v>23</v>
      </c>
      <c r="M36" s="134" t="s">
        <v>247</v>
      </c>
      <c r="N36" s="136">
        <v>58.70949172973633</v>
      </c>
      <c r="O36" s="134">
        <v>96.83631134033203</v>
      </c>
      <c r="P36" s="134" t="s">
        <v>296</v>
      </c>
      <c r="Q36" s="134" t="s">
        <v>297</v>
      </c>
      <c r="R36" s="134">
        <v>102.64005279541016</v>
      </c>
      <c r="S36" s="135">
        <v>102.64005279541016</v>
      </c>
      <c r="U36" s="6" t="s">
        <v>23</v>
      </c>
      <c r="V36" s="134" t="s">
        <v>247</v>
      </c>
      <c r="W36" s="134" t="s">
        <v>296</v>
      </c>
      <c r="X36" s="134" t="s">
        <v>296</v>
      </c>
      <c r="Y36" s="134" t="s">
        <v>297</v>
      </c>
      <c r="Z36" s="134" t="s">
        <v>297</v>
      </c>
      <c r="AA36" s="136">
        <v>101.51537322998047</v>
      </c>
      <c r="AB36" s="137">
        <v>101.51537322998047</v>
      </c>
      <c r="AD36" s="6" t="s">
        <v>23</v>
      </c>
      <c r="AE36" s="134" t="s">
        <v>247</v>
      </c>
      <c r="AF36" s="134" t="s">
        <v>297</v>
      </c>
      <c r="AG36" s="134" t="s">
        <v>297</v>
      </c>
      <c r="AH36" s="134" t="s">
        <v>297</v>
      </c>
      <c r="AI36" s="134" t="s">
        <v>297</v>
      </c>
      <c r="AJ36" s="134" t="s">
        <v>297</v>
      </c>
      <c r="AK36" s="135" t="s">
        <v>297</v>
      </c>
      <c r="AM36" s="6" t="s">
        <v>23</v>
      </c>
      <c r="AN36" s="134" t="s">
        <v>247</v>
      </c>
      <c r="AO36" s="134" t="s">
        <v>297</v>
      </c>
      <c r="AP36" s="134" t="s">
        <v>297</v>
      </c>
      <c r="AQ36" s="134" t="s">
        <v>297</v>
      </c>
      <c r="AR36" s="134" t="s">
        <v>297</v>
      </c>
      <c r="AS36" s="134" t="s">
        <v>297</v>
      </c>
      <c r="AT36" s="135" t="s">
        <v>297</v>
      </c>
      <c r="AV36" s="6" t="s">
        <v>23</v>
      </c>
      <c r="AW36" s="134">
        <v>56.0711669921875</v>
      </c>
      <c r="AX36" s="134">
        <v>71.68374633789062</v>
      </c>
      <c r="AY36" s="134">
        <v>93.6113510131836</v>
      </c>
      <c r="AZ36" s="134">
        <v>158.34112548828125</v>
      </c>
      <c r="BA36" s="134" t="s">
        <v>296</v>
      </c>
      <c r="BB36" s="134">
        <v>108.92684173583984</v>
      </c>
      <c r="BC36" s="135">
        <v>101.0799789428711</v>
      </c>
    </row>
    <row r="37" spans="1:55" ht="15.75">
      <c r="A37" s="75" t="s">
        <v>24</v>
      </c>
      <c r="C37" s="6" t="s">
        <v>24</v>
      </c>
      <c r="D37" s="136">
        <v>58.59255599975586</v>
      </c>
      <c r="E37" s="136">
        <v>81.06288146972656</v>
      </c>
      <c r="F37" s="134">
        <v>90.12100219726562</v>
      </c>
      <c r="G37" s="134">
        <v>140.91278076171875</v>
      </c>
      <c r="H37" s="134" t="s">
        <v>296</v>
      </c>
      <c r="I37" s="134">
        <v>102.85545349121094</v>
      </c>
      <c r="J37" s="135">
        <v>91.76397705078125</v>
      </c>
      <c r="L37" s="6" t="s">
        <v>24</v>
      </c>
      <c r="M37" s="134" t="s">
        <v>247</v>
      </c>
      <c r="N37" s="134" t="s">
        <v>296</v>
      </c>
      <c r="O37" s="136">
        <v>74.51206970214844</v>
      </c>
      <c r="P37" s="134" t="s">
        <v>296</v>
      </c>
      <c r="Q37" s="134" t="s">
        <v>297</v>
      </c>
      <c r="R37" s="134">
        <v>101.68251037597656</v>
      </c>
      <c r="S37" s="135">
        <v>101.68251037597656</v>
      </c>
      <c r="U37" s="6" t="s">
        <v>24</v>
      </c>
      <c r="V37" s="134" t="s">
        <v>247</v>
      </c>
      <c r="W37" s="134" t="s">
        <v>296</v>
      </c>
      <c r="X37" s="134" t="s">
        <v>296</v>
      </c>
      <c r="Y37" s="134" t="s">
        <v>297</v>
      </c>
      <c r="Z37" s="134" t="s">
        <v>297</v>
      </c>
      <c r="AA37" s="134" t="s">
        <v>296</v>
      </c>
      <c r="AB37" s="135" t="s">
        <v>296</v>
      </c>
      <c r="AD37" s="6" t="s">
        <v>24</v>
      </c>
      <c r="AE37" s="134" t="s">
        <v>247</v>
      </c>
      <c r="AF37" s="134" t="s">
        <v>297</v>
      </c>
      <c r="AG37" s="134" t="s">
        <v>297</v>
      </c>
      <c r="AH37" s="134" t="s">
        <v>297</v>
      </c>
      <c r="AI37" s="134" t="s">
        <v>297</v>
      </c>
      <c r="AJ37" s="134" t="s">
        <v>297</v>
      </c>
      <c r="AK37" s="135" t="s">
        <v>297</v>
      </c>
      <c r="AM37" s="6" t="s">
        <v>24</v>
      </c>
      <c r="AN37" s="134" t="s">
        <v>247</v>
      </c>
      <c r="AO37" s="134" t="s">
        <v>297</v>
      </c>
      <c r="AP37" s="134" t="s">
        <v>297</v>
      </c>
      <c r="AQ37" s="134" t="s">
        <v>297</v>
      </c>
      <c r="AR37" s="134" t="s">
        <v>297</v>
      </c>
      <c r="AS37" s="134" t="s">
        <v>297</v>
      </c>
      <c r="AT37" s="135" t="s">
        <v>297</v>
      </c>
      <c r="AV37" s="6" t="s">
        <v>24</v>
      </c>
      <c r="AW37" s="134">
        <v>58.59255599975586</v>
      </c>
      <c r="AX37" s="134">
        <v>77.2016372680664</v>
      </c>
      <c r="AY37" s="134">
        <v>87.08667755126953</v>
      </c>
      <c r="AZ37" s="134">
        <v>140.24664306640625</v>
      </c>
      <c r="BA37" s="134">
        <v>214.84011840820312</v>
      </c>
      <c r="BB37" s="134">
        <v>104.9404525756836</v>
      </c>
      <c r="BC37" s="135">
        <v>96.1479721069336</v>
      </c>
    </row>
    <row r="38" spans="1:55" ht="15.75">
      <c r="A38" s="75" t="s">
        <v>25</v>
      </c>
      <c r="C38" s="6" t="s">
        <v>25</v>
      </c>
      <c r="D38" s="134">
        <v>61.32402420043945</v>
      </c>
      <c r="E38" s="134">
        <v>77.73509979248047</v>
      </c>
      <c r="F38" s="134">
        <v>112.2635726928711</v>
      </c>
      <c r="G38" s="134">
        <v>131.50582885742188</v>
      </c>
      <c r="H38" s="134">
        <v>190.0152587890625</v>
      </c>
      <c r="I38" s="134">
        <v>107.27583312988281</v>
      </c>
      <c r="J38" s="135">
        <v>91.48758697509766</v>
      </c>
      <c r="L38" s="6" t="s">
        <v>25</v>
      </c>
      <c r="M38" s="134" t="s">
        <v>247</v>
      </c>
      <c r="N38" s="136">
        <v>69.04492950439453</v>
      </c>
      <c r="O38" s="134" t="s">
        <v>296</v>
      </c>
      <c r="P38" s="134" t="s">
        <v>296</v>
      </c>
      <c r="Q38" s="134" t="s">
        <v>297</v>
      </c>
      <c r="R38" s="134">
        <v>97.21778869628906</v>
      </c>
      <c r="S38" s="135">
        <v>97.21778869628906</v>
      </c>
      <c r="U38" s="6" t="s">
        <v>25</v>
      </c>
      <c r="V38" s="134" t="s">
        <v>247</v>
      </c>
      <c r="W38" s="134" t="s">
        <v>296</v>
      </c>
      <c r="X38" s="134" t="s">
        <v>296</v>
      </c>
      <c r="Y38" s="134" t="s">
        <v>297</v>
      </c>
      <c r="Z38" s="134" t="s">
        <v>297</v>
      </c>
      <c r="AA38" s="134">
        <v>182.0055694580078</v>
      </c>
      <c r="AB38" s="135">
        <v>182.0055694580078</v>
      </c>
      <c r="AD38" s="6" t="s">
        <v>25</v>
      </c>
      <c r="AE38" s="134" t="s">
        <v>247</v>
      </c>
      <c r="AF38" s="134" t="s">
        <v>297</v>
      </c>
      <c r="AG38" s="134" t="s">
        <v>297</v>
      </c>
      <c r="AH38" s="134" t="s">
        <v>297</v>
      </c>
      <c r="AI38" s="134" t="s">
        <v>297</v>
      </c>
      <c r="AJ38" s="134" t="s">
        <v>297</v>
      </c>
      <c r="AK38" s="135" t="s">
        <v>297</v>
      </c>
      <c r="AM38" s="6" t="s">
        <v>25</v>
      </c>
      <c r="AN38" s="134" t="s">
        <v>247</v>
      </c>
      <c r="AO38" s="134" t="s">
        <v>297</v>
      </c>
      <c r="AP38" s="134" t="s">
        <v>297</v>
      </c>
      <c r="AQ38" s="134" t="s">
        <v>297</v>
      </c>
      <c r="AR38" s="134" t="s">
        <v>297</v>
      </c>
      <c r="AS38" s="134" t="s">
        <v>297</v>
      </c>
      <c r="AT38" s="135" t="s">
        <v>297</v>
      </c>
      <c r="AV38" s="6" t="s">
        <v>25</v>
      </c>
      <c r="AW38" s="134">
        <v>61.32402420043945</v>
      </c>
      <c r="AX38" s="134">
        <v>76.84589385986328</v>
      </c>
      <c r="AY38" s="134">
        <v>127.43434143066406</v>
      </c>
      <c r="AZ38" s="134">
        <v>137.7429962158203</v>
      </c>
      <c r="BA38" s="134" t="s">
        <v>296</v>
      </c>
      <c r="BB38" s="134">
        <v>113.49708557128906</v>
      </c>
      <c r="BC38" s="135">
        <v>99.18228149414062</v>
      </c>
    </row>
    <row r="39" spans="1:55" ht="15.75">
      <c r="A39" s="75" t="s">
        <v>26</v>
      </c>
      <c r="C39" s="6" t="s">
        <v>26</v>
      </c>
      <c r="D39" s="134">
        <v>90.00029754638672</v>
      </c>
      <c r="E39" s="134">
        <v>114.83072662353516</v>
      </c>
      <c r="F39" s="134">
        <v>131.45423889160156</v>
      </c>
      <c r="G39" s="134">
        <v>157.95175170898438</v>
      </c>
      <c r="H39" s="134" t="s">
        <v>297</v>
      </c>
      <c r="I39" s="134">
        <v>141.76454162597656</v>
      </c>
      <c r="J39" s="135">
        <v>121.11032104492188</v>
      </c>
      <c r="L39" s="6" t="s">
        <v>26</v>
      </c>
      <c r="M39" s="134" t="s">
        <v>247</v>
      </c>
      <c r="N39" s="134" t="s">
        <v>296</v>
      </c>
      <c r="O39" s="134">
        <v>141.9652099609375</v>
      </c>
      <c r="P39" s="134">
        <v>193.54031372070312</v>
      </c>
      <c r="Q39" s="134" t="s">
        <v>297</v>
      </c>
      <c r="R39" s="134">
        <v>156.3825225830078</v>
      </c>
      <c r="S39" s="135">
        <v>156.3825225830078</v>
      </c>
      <c r="U39" s="6" t="s">
        <v>26</v>
      </c>
      <c r="V39" s="134" t="s">
        <v>247</v>
      </c>
      <c r="W39" s="134" t="s">
        <v>296</v>
      </c>
      <c r="X39" s="136">
        <v>152.08042907714844</v>
      </c>
      <c r="Y39" s="134" t="s">
        <v>297</v>
      </c>
      <c r="Z39" s="134" t="s">
        <v>297</v>
      </c>
      <c r="AA39" s="134" t="s">
        <v>296</v>
      </c>
      <c r="AB39" s="135" t="s">
        <v>296</v>
      </c>
      <c r="AD39" s="6" t="s">
        <v>26</v>
      </c>
      <c r="AE39" s="134" t="s">
        <v>247</v>
      </c>
      <c r="AF39" s="134" t="s">
        <v>297</v>
      </c>
      <c r="AG39" s="134" t="s">
        <v>297</v>
      </c>
      <c r="AH39" s="134" t="s">
        <v>297</v>
      </c>
      <c r="AI39" s="134" t="s">
        <v>297</v>
      </c>
      <c r="AJ39" s="134" t="s">
        <v>297</v>
      </c>
      <c r="AK39" s="135" t="s">
        <v>297</v>
      </c>
      <c r="AM39" s="6" t="s">
        <v>26</v>
      </c>
      <c r="AN39" s="134" t="s">
        <v>247</v>
      </c>
      <c r="AO39" s="134" t="s">
        <v>297</v>
      </c>
      <c r="AP39" s="134" t="s">
        <v>297</v>
      </c>
      <c r="AQ39" s="134" t="s">
        <v>297</v>
      </c>
      <c r="AR39" s="134" t="s">
        <v>297</v>
      </c>
      <c r="AS39" s="134" t="s">
        <v>297</v>
      </c>
      <c r="AT39" s="135" t="s">
        <v>297</v>
      </c>
      <c r="AV39" s="6" t="s">
        <v>26</v>
      </c>
      <c r="AW39" s="134">
        <v>90.00029754638672</v>
      </c>
      <c r="AX39" s="134">
        <v>108.08268737792969</v>
      </c>
      <c r="AY39" s="134">
        <v>144.98443603515625</v>
      </c>
      <c r="AZ39" s="134">
        <v>182.17381286621094</v>
      </c>
      <c r="BA39" s="134">
        <v>192.91375732421875</v>
      </c>
      <c r="BB39" s="134">
        <v>147.53163146972656</v>
      </c>
      <c r="BC39" s="135">
        <v>128.71450805664062</v>
      </c>
    </row>
    <row r="40" spans="1:55" ht="15.75">
      <c r="A40" s="75" t="s">
        <v>27</v>
      </c>
      <c r="C40" s="6" t="s">
        <v>27</v>
      </c>
      <c r="D40" s="134">
        <v>75.26079559326172</v>
      </c>
      <c r="E40" s="134">
        <v>106.71945190429688</v>
      </c>
      <c r="F40" s="134">
        <v>128.65478515625</v>
      </c>
      <c r="G40" s="134" t="s">
        <v>296</v>
      </c>
      <c r="H40" s="134" t="s">
        <v>297</v>
      </c>
      <c r="I40" s="134">
        <v>136.06393432617188</v>
      </c>
      <c r="J40" s="135">
        <v>99.5766372680664</v>
      </c>
      <c r="L40" s="6" t="s">
        <v>27</v>
      </c>
      <c r="M40" s="134" t="s">
        <v>247</v>
      </c>
      <c r="N40" s="136">
        <v>67.18858337402344</v>
      </c>
      <c r="O40" s="134" t="s">
        <v>297</v>
      </c>
      <c r="P40" s="134" t="s">
        <v>297</v>
      </c>
      <c r="Q40" s="134" t="s">
        <v>297</v>
      </c>
      <c r="R40" s="136">
        <v>111.27052307128906</v>
      </c>
      <c r="S40" s="137">
        <v>111.27052307128906</v>
      </c>
      <c r="U40" s="6" t="s">
        <v>27</v>
      </c>
      <c r="V40" s="134" t="s">
        <v>247</v>
      </c>
      <c r="W40" s="136">
        <v>67.67163848876953</v>
      </c>
      <c r="X40" s="134" t="s">
        <v>297</v>
      </c>
      <c r="Y40" s="134" t="s">
        <v>297</v>
      </c>
      <c r="Z40" s="134" t="s">
        <v>297</v>
      </c>
      <c r="AA40" s="134" t="s">
        <v>296</v>
      </c>
      <c r="AB40" s="135" t="s">
        <v>296</v>
      </c>
      <c r="AD40" s="6" t="s">
        <v>27</v>
      </c>
      <c r="AE40" s="134" t="s">
        <v>247</v>
      </c>
      <c r="AF40" s="134" t="s">
        <v>297</v>
      </c>
      <c r="AG40" s="134" t="s">
        <v>297</v>
      </c>
      <c r="AH40" s="134" t="s">
        <v>297</v>
      </c>
      <c r="AI40" s="134" t="s">
        <v>297</v>
      </c>
      <c r="AJ40" s="134" t="s">
        <v>297</v>
      </c>
      <c r="AK40" s="135" t="s">
        <v>297</v>
      </c>
      <c r="AM40" s="6" t="s">
        <v>27</v>
      </c>
      <c r="AN40" s="134" t="s">
        <v>247</v>
      </c>
      <c r="AO40" s="134" t="s">
        <v>297</v>
      </c>
      <c r="AP40" s="134" t="s">
        <v>297</v>
      </c>
      <c r="AQ40" s="134" t="s">
        <v>297</v>
      </c>
      <c r="AR40" s="134" t="s">
        <v>297</v>
      </c>
      <c r="AS40" s="134" t="s">
        <v>297</v>
      </c>
      <c r="AT40" s="135" t="s">
        <v>297</v>
      </c>
      <c r="AV40" s="6" t="s">
        <v>27</v>
      </c>
      <c r="AW40" s="134">
        <v>75.26079559326172</v>
      </c>
      <c r="AX40" s="134">
        <v>93.46221160888672</v>
      </c>
      <c r="AY40" s="134">
        <v>138.5133056640625</v>
      </c>
      <c r="AZ40" s="134">
        <v>205.04937744140625</v>
      </c>
      <c r="BA40" s="134" t="s">
        <v>297</v>
      </c>
      <c r="BB40" s="134">
        <v>131.368896484375</v>
      </c>
      <c r="BC40" s="135">
        <v>102.01002502441406</v>
      </c>
    </row>
    <row r="41" spans="1:55" ht="15.75">
      <c r="A41" s="75" t="s">
        <v>28</v>
      </c>
      <c r="C41" s="6" t="s">
        <v>28</v>
      </c>
      <c r="D41" s="134">
        <v>103.04923248291016</v>
      </c>
      <c r="E41" s="136">
        <v>121.3362808227539</v>
      </c>
      <c r="F41" s="134" t="s">
        <v>297</v>
      </c>
      <c r="G41" s="134">
        <v>202.1405792236328</v>
      </c>
      <c r="H41" s="134" t="s">
        <v>297</v>
      </c>
      <c r="I41" s="134">
        <v>135.35617065429688</v>
      </c>
      <c r="J41" s="135">
        <v>115.463134765625</v>
      </c>
      <c r="L41" s="6" t="s">
        <v>28</v>
      </c>
      <c r="M41" s="134" t="s">
        <v>247</v>
      </c>
      <c r="N41" s="134" t="s">
        <v>297</v>
      </c>
      <c r="O41" s="134" t="s">
        <v>297</v>
      </c>
      <c r="P41" s="134" t="s">
        <v>297</v>
      </c>
      <c r="Q41" s="134" t="s">
        <v>297</v>
      </c>
      <c r="R41" s="134" t="s">
        <v>297</v>
      </c>
      <c r="S41" s="135" t="s">
        <v>297</v>
      </c>
      <c r="U41" s="6" t="s">
        <v>28</v>
      </c>
      <c r="V41" s="134" t="s">
        <v>247</v>
      </c>
      <c r="W41" s="134" t="s">
        <v>297</v>
      </c>
      <c r="X41" s="134" t="s">
        <v>297</v>
      </c>
      <c r="Y41" s="134" t="s">
        <v>297</v>
      </c>
      <c r="Z41" s="134" t="s">
        <v>297</v>
      </c>
      <c r="AA41" s="136">
        <v>153.02854919433594</v>
      </c>
      <c r="AB41" s="137">
        <v>153.02854919433594</v>
      </c>
      <c r="AD41" s="6" t="s">
        <v>28</v>
      </c>
      <c r="AE41" s="134" t="s">
        <v>247</v>
      </c>
      <c r="AF41" s="134" t="s">
        <v>297</v>
      </c>
      <c r="AG41" s="134" t="s">
        <v>297</v>
      </c>
      <c r="AH41" s="134" t="s">
        <v>297</v>
      </c>
      <c r="AI41" s="134" t="s">
        <v>297</v>
      </c>
      <c r="AJ41" s="134" t="s">
        <v>297</v>
      </c>
      <c r="AK41" s="135" t="s">
        <v>297</v>
      </c>
      <c r="AM41" s="6" t="s">
        <v>28</v>
      </c>
      <c r="AN41" s="134" t="s">
        <v>247</v>
      </c>
      <c r="AO41" s="134" t="s">
        <v>297</v>
      </c>
      <c r="AP41" s="134" t="s">
        <v>297</v>
      </c>
      <c r="AQ41" s="134" t="s">
        <v>297</v>
      </c>
      <c r="AR41" s="134" t="s">
        <v>297</v>
      </c>
      <c r="AS41" s="134" t="s">
        <v>297</v>
      </c>
      <c r="AT41" s="135" t="s">
        <v>297</v>
      </c>
      <c r="AV41" s="6" t="s">
        <v>28</v>
      </c>
      <c r="AW41" s="134">
        <v>103.04923248291016</v>
      </c>
      <c r="AX41" s="134">
        <v>120.6021957397461</v>
      </c>
      <c r="AY41" s="134" t="s">
        <v>297</v>
      </c>
      <c r="AZ41" s="134" t="s">
        <v>297</v>
      </c>
      <c r="BA41" s="134" t="s">
        <v>297</v>
      </c>
      <c r="BB41" s="134">
        <v>141.42471313476562</v>
      </c>
      <c r="BC41" s="135">
        <v>119.96643829345703</v>
      </c>
    </row>
    <row r="42" spans="1:55" ht="15.75">
      <c r="A42" s="75" t="s">
        <v>144</v>
      </c>
      <c r="C42" s="6" t="s">
        <v>144</v>
      </c>
      <c r="D42" s="134" t="s">
        <v>297</v>
      </c>
      <c r="E42" s="134" t="s">
        <v>297</v>
      </c>
      <c r="F42" s="134" t="s">
        <v>297</v>
      </c>
      <c r="G42" s="134" t="s">
        <v>297</v>
      </c>
      <c r="H42" s="134" t="s">
        <v>297</v>
      </c>
      <c r="I42" s="134" t="s">
        <v>297</v>
      </c>
      <c r="J42" s="135" t="s">
        <v>297</v>
      </c>
      <c r="L42" s="6" t="s">
        <v>144</v>
      </c>
      <c r="M42" s="134" t="s">
        <v>247</v>
      </c>
      <c r="N42" s="134" t="s">
        <v>297</v>
      </c>
      <c r="O42" s="134" t="s">
        <v>297</v>
      </c>
      <c r="P42" s="134" t="s">
        <v>297</v>
      </c>
      <c r="Q42" s="134" t="s">
        <v>297</v>
      </c>
      <c r="R42" s="134" t="s">
        <v>297</v>
      </c>
      <c r="S42" s="135" t="s">
        <v>297</v>
      </c>
      <c r="U42" s="6" t="s">
        <v>144</v>
      </c>
      <c r="V42" s="134" t="s">
        <v>247</v>
      </c>
      <c r="W42" s="134" t="s">
        <v>297</v>
      </c>
      <c r="X42" s="134" t="s">
        <v>297</v>
      </c>
      <c r="Y42" s="134" t="s">
        <v>297</v>
      </c>
      <c r="Z42" s="134" t="s">
        <v>297</v>
      </c>
      <c r="AA42" s="134" t="s">
        <v>247</v>
      </c>
      <c r="AB42" s="135" t="s">
        <v>247</v>
      </c>
      <c r="AD42" s="6" t="s">
        <v>144</v>
      </c>
      <c r="AE42" s="134" t="s">
        <v>247</v>
      </c>
      <c r="AF42" s="134" t="s">
        <v>297</v>
      </c>
      <c r="AG42" s="134" t="s">
        <v>297</v>
      </c>
      <c r="AH42" s="134" t="s">
        <v>297</v>
      </c>
      <c r="AI42" s="134" t="s">
        <v>297</v>
      </c>
      <c r="AJ42" s="134" t="s">
        <v>297</v>
      </c>
      <c r="AK42" s="135" t="s">
        <v>297</v>
      </c>
      <c r="AM42" s="6" t="s">
        <v>144</v>
      </c>
      <c r="AN42" s="134" t="s">
        <v>247</v>
      </c>
      <c r="AO42" s="134" t="s">
        <v>297</v>
      </c>
      <c r="AP42" s="134" t="s">
        <v>297</v>
      </c>
      <c r="AQ42" s="134" t="s">
        <v>297</v>
      </c>
      <c r="AR42" s="134" t="s">
        <v>297</v>
      </c>
      <c r="AS42" s="134" t="s">
        <v>297</v>
      </c>
      <c r="AT42" s="135" t="s">
        <v>297</v>
      </c>
      <c r="AV42" s="6" t="s">
        <v>144</v>
      </c>
      <c r="AW42" s="134" t="s">
        <v>297</v>
      </c>
      <c r="AX42" s="134" t="s">
        <v>297</v>
      </c>
      <c r="AY42" s="134" t="s">
        <v>297</v>
      </c>
      <c r="AZ42" s="134" t="s">
        <v>297</v>
      </c>
      <c r="BA42" s="134" t="s">
        <v>297</v>
      </c>
      <c r="BB42" s="134" t="s">
        <v>297</v>
      </c>
      <c r="BC42" s="135" t="s">
        <v>297</v>
      </c>
    </row>
    <row r="43" spans="1:55" ht="15.75">
      <c r="A43" s="75" t="s">
        <v>155</v>
      </c>
      <c r="C43" s="6" t="s">
        <v>155</v>
      </c>
      <c r="D43" s="134" t="s">
        <v>297</v>
      </c>
      <c r="E43" s="134" t="s">
        <v>297</v>
      </c>
      <c r="F43" s="134" t="s">
        <v>297</v>
      </c>
      <c r="G43" s="134" t="s">
        <v>297</v>
      </c>
      <c r="H43" s="134" t="s">
        <v>297</v>
      </c>
      <c r="I43" s="134" t="s">
        <v>297</v>
      </c>
      <c r="J43" s="135" t="s">
        <v>297</v>
      </c>
      <c r="L43" s="6" t="s">
        <v>155</v>
      </c>
      <c r="M43" s="134" t="s">
        <v>247</v>
      </c>
      <c r="N43" s="134" t="s">
        <v>297</v>
      </c>
      <c r="O43" s="134" t="s">
        <v>297</v>
      </c>
      <c r="P43" s="134" t="s">
        <v>297</v>
      </c>
      <c r="Q43" s="134" t="s">
        <v>297</v>
      </c>
      <c r="R43" s="134" t="s">
        <v>297</v>
      </c>
      <c r="S43" s="135" t="s">
        <v>297</v>
      </c>
      <c r="U43" s="6" t="s">
        <v>155</v>
      </c>
      <c r="V43" s="134" t="s">
        <v>247</v>
      </c>
      <c r="W43" s="134" t="s">
        <v>297</v>
      </c>
      <c r="X43" s="134" t="s">
        <v>297</v>
      </c>
      <c r="Y43" s="134" t="s">
        <v>297</v>
      </c>
      <c r="Z43" s="134" t="s">
        <v>297</v>
      </c>
      <c r="AA43" s="134" t="s">
        <v>247</v>
      </c>
      <c r="AB43" s="135" t="s">
        <v>247</v>
      </c>
      <c r="AD43" s="6" t="s">
        <v>155</v>
      </c>
      <c r="AE43" s="134" t="s">
        <v>247</v>
      </c>
      <c r="AF43" s="134" t="s">
        <v>297</v>
      </c>
      <c r="AG43" s="134" t="s">
        <v>297</v>
      </c>
      <c r="AH43" s="134" t="s">
        <v>297</v>
      </c>
      <c r="AI43" s="134" t="s">
        <v>297</v>
      </c>
      <c r="AJ43" s="134" t="s">
        <v>297</v>
      </c>
      <c r="AK43" s="135" t="s">
        <v>297</v>
      </c>
      <c r="AM43" s="6" t="s">
        <v>155</v>
      </c>
      <c r="AN43" s="134" t="s">
        <v>247</v>
      </c>
      <c r="AO43" s="134" t="s">
        <v>297</v>
      </c>
      <c r="AP43" s="134" t="s">
        <v>297</v>
      </c>
      <c r="AQ43" s="134" t="s">
        <v>297</v>
      </c>
      <c r="AR43" s="134" t="s">
        <v>297</v>
      </c>
      <c r="AS43" s="134" t="s">
        <v>297</v>
      </c>
      <c r="AT43" s="135" t="s">
        <v>297</v>
      </c>
      <c r="AV43" s="6" t="s">
        <v>155</v>
      </c>
      <c r="AW43" s="134" t="s">
        <v>297</v>
      </c>
      <c r="AX43" s="134" t="s">
        <v>297</v>
      </c>
      <c r="AY43" s="134" t="s">
        <v>297</v>
      </c>
      <c r="AZ43" s="134" t="s">
        <v>297</v>
      </c>
      <c r="BA43" s="134" t="s">
        <v>297</v>
      </c>
      <c r="BB43" s="134" t="s">
        <v>297</v>
      </c>
      <c r="BC43" s="135" t="s">
        <v>297</v>
      </c>
    </row>
    <row r="44" spans="1:55" ht="15.75">
      <c r="A44" s="75" t="s">
        <v>145</v>
      </c>
      <c r="C44" s="6" t="s">
        <v>145</v>
      </c>
      <c r="D44" s="134" t="s">
        <v>297</v>
      </c>
      <c r="E44" s="134" t="s">
        <v>297</v>
      </c>
      <c r="F44" s="134" t="s">
        <v>297</v>
      </c>
      <c r="G44" s="134" t="s">
        <v>297</v>
      </c>
      <c r="H44" s="134" t="s">
        <v>297</v>
      </c>
      <c r="I44" s="134" t="s">
        <v>297</v>
      </c>
      <c r="J44" s="135" t="s">
        <v>297</v>
      </c>
      <c r="L44" s="6" t="s">
        <v>145</v>
      </c>
      <c r="M44" s="134" t="s">
        <v>247</v>
      </c>
      <c r="N44" s="134" t="s">
        <v>297</v>
      </c>
      <c r="O44" s="134" t="s">
        <v>297</v>
      </c>
      <c r="P44" s="134" t="s">
        <v>297</v>
      </c>
      <c r="Q44" s="134" t="s">
        <v>297</v>
      </c>
      <c r="R44" s="134" t="s">
        <v>297</v>
      </c>
      <c r="S44" s="135" t="s">
        <v>297</v>
      </c>
      <c r="U44" s="6" t="s">
        <v>145</v>
      </c>
      <c r="V44" s="134" t="s">
        <v>247</v>
      </c>
      <c r="W44" s="134" t="s">
        <v>297</v>
      </c>
      <c r="X44" s="134" t="s">
        <v>297</v>
      </c>
      <c r="Y44" s="134" t="s">
        <v>297</v>
      </c>
      <c r="Z44" s="134" t="s">
        <v>297</v>
      </c>
      <c r="AA44" s="134" t="s">
        <v>247</v>
      </c>
      <c r="AB44" s="135" t="s">
        <v>247</v>
      </c>
      <c r="AD44" s="6" t="s">
        <v>145</v>
      </c>
      <c r="AE44" s="134" t="s">
        <v>247</v>
      </c>
      <c r="AF44" s="134" t="s">
        <v>297</v>
      </c>
      <c r="AG44" s="134" t="s">
        <v>297</v>
      </c>
      <c r="AH44" s="134" t="s">
        <v>297</v>
      </c>
      <c r="AI44" s="134" t="s">
        <v>297</v>
      </c>
      <c r="AJ44" s="134" t="s">
        <v>297</v>
      </c>
      <c r="AK44" s="135" t="s">
        <v>297</v>
      </c>
      <c r="AM44" s="6" t="s">
        <v>145</v>
      </c>
      <c r="AN44" s="134" t="s">
        <v>247</v>
      </c>
      <c r="AO44" s="134" t="s">
        <v>297</v>
      </c>
      <c r="AP44" s="134" t="s">
        <v>297</v>
      </c>
      <c r="AQ44" s="134" t="s">
        <v>297</v>
      </c>
      <c r="AR44" s="134" t="s">
        <v>297</v>
      </c>
      <c r="AS44" s="134" t="s">
        <v>297</v>
      </c>
      <c r="AT44" s="135" t="s">
        <v>297</v>
      </c>
      <c r="AV44" s="6" t="s">
        <v>145</v>
      </c>
      <c r="AW44" s="134" t="s">
        <v>297</v>
      </c>
      <c r="AX44" s="134" t="s">
        <v>297</v>
      </c>
      <c r="AY44" s="134" t="s">
        <v>297</v>
      </c>
      <c r="AZ44" s="134" t="s">
        <v>297</v>
      </c>
      <c r="BA44" s="134" t="s">
        <v>297</v>
      </c>
      <c r="BB44" s="134" t="s">
        <v>297</v>
      </c>
      <c r="BC44" s="135" t="s">
        <v>297</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76.43915147801688</v>
      </c>
      <c r="E48" s="142">
        <v>27.527171677632463</v>
      </c>
      <c r="F48" s="142">
        <v>50.008739292051956</v>
      </c>
      <c r="G48" s="142">
        <v>52.46929998506879</v>
      </c>
      <c r="H48" s="142">
        <v>27.677484791210276</v>
      </c>
      <c r="I48" s="142">
        <v>157.92035756954695</v>
      </c>
      <c r="J48" s="143">
        <v>231.42974321172227</v>
      </c>
      <c r="K48" s="120"/>
      <c r="L48" s="6" t="s">
        <v>180</v>
      </c>
      <c r="M48" s="142" t="s">
        <v>247</v>
      </c>
      <c r="N48" s="142">
        <v>13.040713563335435</v>
      </c>
      <c r="O48" s="142">
        <v>9.40906111886278</v>
      </c>
      <c r="P48" s="142">
        <v>18.96761550354677</v>
      </c>
      <c r="Q48" s="142">
        <v>17.965737030088818</v>
      </c>
      <c r="R48" s="142">
        <v>84.87199349305013</v>
      </c>
      <c r="S48" s="143">
        <v>84.87199349305013</v>
      </c>
      <c r="T48" s="120"/>
      <c r="U48" s="6" t="s">
        <v>180</v>
      </c>
      <c r="V48" s="142" t="s">
        <v>247</v>
      </c>
      <c r="W48" s="142">
        <v>1.6974545294958092</v>
      </c>
      <c r="X48" s="142">
        <v>4.130947178087555</v>
      </c>
      <c r="Y48" s="142">
        <v>15.975599570929987</v>
      </c>
      <c r="Z48" s="142">
        <v>7.5296521217887795</v>
      </c>
      <c r="AA48" s="142">
        <v>20.419200238327782</v>
      </c>
      <c r="AB48" s="143">
        <v>20.419200238327782</v>
      </c>
      <c r="AC48" s="120"/>
      <c r="AD48" s="6" t="s">
        <v>180</v>
      </c>
      <c r="AE48" s="142" t="s">
        <v>247</v>
      </c>
      <c r="AF48" s="142">
        <v>8.265409274448435E-23</v>
      </c>
      <c r="AG48" s="142">
        <v>6.752438709295939</v>
      </c>
      <c r="AH48" s="142">
        <v>0.06397735945774213</v>
      </c>
      <c r="AI48" s="142">
        <v>0.6157538809400062</v>
      </c>
      <c r="AJ48" s="142">
        <v>6.550350211061258</v>
      </c>
      <c r="AK48" s="143">
        <v>6.550350211061258</v>
      </c>
      <c r="AL48" s="120"/>
      <c r="AM48" s="6" t="s">
        <v>180</v>
      </c>
      <c r="AN48" s="142" t="s">
        <v>247</v>
      </c>
      <c r="AO48" s="142">
        <v>0.028265609100061526</v>
      </c>
      <c r="AP48" s="142">
        <v>7.605247600372405</v>
      </c>
      <c r="AQ48" s="142">
        <v>0.8219401833935853</v>
      </c>
      <c r="AR48" s="142">
        <v>1.2897862928813204E-21</v>
      </c>
      <c r="AS48" s="142">
        <v>10.296081233001061</v>
      </c>
      <c r="AT48" s="143">
        <v>10.296081233001061</v>
      </c>
      <c r="AU48" s="120"/>
      <c r="AV48" s="6" t="s">
        <v>180</v>
      </c>
      <c r="AW48" s="142">
        <v>76.43915147801688</v>
      </c>
      <c r="AX48" s="142">
        <v>45.202142021426226</v>
      </c>
      <c r="AY48" s="142">
        <v>98.9045598458877</v>
      </c>
      <c r="AZ48" s="142">
        <v>100.61412459408503</v>
      </c>
      <c r="BA48" s="142">
        <v>55.57115062150661</v>
      </c>
      <c r="BB48" s="142">
        <v>285.7501552338997</v>
      </c>
      <c r="BC48" s="143">
        <v>362.48469186216107</v>
      </c>
    </row>
    <row r="49" spans="1:55" ht="15.75">
      <c r="A49" s="75" t="s">
        <v>15</v>
      </c>
      <c r="C49" s="6" t="s">
        <v>15</v>
      </c>
      <c r="D49" s="126">
        <v>21</v>
      </c>
      <c r="E49" s="126">
        <v>21</v>
      </c>
      <c r="F49" s="126">
        <v>17</v>
      </c>
      <c r="G49" s="126">
        <v>10</v>
      </c>
      <c r="H49" s="126">
        <v>1</v>
      </c>
      <c r="I49" s="126">
        <v>49</v>
      </c>
      <c r="J49" s="127">
        <v>69</v>
      </c>
      <c r="K49" s="120"/>
      <c r="L49" s="6" t="s">
        <v>15</v>
      </c>
      <c r="M49" s="126" t="s">
        <v>247</v>
      </c>
      <c r="N49" s="126">
        <v>5</v>
      </c>
      <c r="O49" s="126">
        <v>5</v>
      </c>
      <c r="P49" s="126">
        <v>1</v>
      </c>
      <c r="Q49" s="126">
        <v>1</v>
      </c>
      <c r="R49" s="126">
        <v>15</v>
      </c>
      <c r="S49" s="127">
        <v>15</v>
      </c>
      <c r="T49" s="120"/>
      <c r="U49" s="6" t="s">
        <v>15</v>
      </c>
      <c r="V49" s="126" t="s">
        <v>247</v>
      </c>
      <c r="W49" s="126">
        <v>1</v>
      </c>
      <c r="X49" s="126">
        <v>1</v>
      </c>
      <c r="Y49" s="126">
        <v>1</v>
      </c>
      <c r="Z49" s="126">
        <v>1</v>
      </c>
      <c r="AA49" s="126">
        <v>5</v>
      </c>
      <c r="AB49" s="127">
        <v>5</v>
      </c>
      <c r="AC49" s="120"/>
      <c r="AD49" s="6" t="s">
        <v>15</v>
      </c>
      <c r="AE49" s="126" t="s">
        <v>247</v>
      </c>
      <c r="AF49" s="126">
        <v>1</v>
      </c>
      <c r="AG49" s="126">
        <v>1</v>
      </c>
      <c r="AH49" s="126">
        <v>1</v>
      </c>
      <c r="AI49" s="126">
        <v>1</v>
      </c>
      <c r="AJ49" s="126">
        <v>1</v>
      </c>
      <c r="AK49" s="127">
        <v>1</v>
      </c>
      <c r="AL49" s="120"/>
      <c r="AM49" s="6" t="s">
        <v>15</v>
      </c>
      <c r="AN49" s="126" t="s">
        <v>247</v>
      </c>
      <c r="AO49" s="126">
        <v>1</v>
      </c>
      <c r="AP49" s="126">
        <v>1</v>
      </c>
      <c r="AQ49" s="126">
        <v>1</v>
      </c>
      <c r="AR49" s="126">
        <v>1</v>
      </c>
      <c r="AS49" s="126">
        <v>1</v>
      </c>
      <c r="AT49" s="127">
        <v>1</v>
      </c>
      <c r="AU49" s="120"/>
      <c r="AV49" s="6" t="s">
        <v>15</v>
      </c>
      <c r="AW49" s="126">
        <v>21</v>
      </c>
      <c r="AX49" s="126">
        <v>26</v>
      </c>
      <c r="AY49" s="126">
        <v>23</v>
      </c>
      <c r="AZ49" s="126">
        <v>12</v>
      </c>
      <c r="BA49" s="126">
        <v>4</v>
      </c>
      <c r="BB49" s="126">
        <v>59</v>
      </c>
      <c r="BC49" s="127">
        <v>76</v>
      </c>
    </row>
    <row r="50" spans="1:55" ht="18.75">
      <c r="A50" s="75" t="s">
        <v>37</v>
      </c>
      <c r="C50" s="6" t="s">
        <v>37</v>
      </c>
      <c r="D50" s="144">
        <v>3.150359804619621E-08</v>
      </c>
      <c r="E50" s="144">
        <v>0.1540775971431808</v>
      </c>
      <c r="F50" s="144">
        <v>4.210853672542925E-05</v>
      </c>
      <c r="G50" s="144">
        <v>9.340902245873155E-08</v>
      </c>
      <c r="H50" s="144">
        <v>1.433211629375819E-07</v>
      </c>
      <c r="I50" s="144">
        <v>2.223613633482019E-13</v>
      </c>
      <c r="J50" s="145">
        <v>2.054658257681107E-19</v>
      </c>
      <c r="K50" s="120"/>
      <c r="L50" s="6" t="s">
        <v>37</v>
      </c>
      <c r="M50" s="144" t="s">
        <v>247</v>
      </c>
      <c r="N50" s="144">
        <v>0.023000210583976527</v>
      </c>
      <c r="O50" s="144">
        <v>0.09381902257963132</v>
      </c>
      <c r="P50" s="144">
        <v>1.3295603772278675E-05</v>
      </c>
      <c r="Q50" s="144">
        <v>2.2491715780059707E-05</v>
      </c>
      <c r="R50" s="144">
        <v>8.883319617883535E-12</v>
      </c>
      <c r="S50" s="145">
        <v>8.883319617883535E-12</v>
      </c>
      <c r="T50" s="120"/>
      <c r="U50" s="6" t="s">
        <v>37</v>
      </c>
      <c r="V50" s="144" t="s">
        <v>247</v>
      </c>
      <c r="W50" s="144">
        <v>0.1926212058598099</v>
      </c>
      <c r="X50" s="144">
        <v>0.04210577746692434</v>
      </c>
      <c r="Y50" s="144">
        <v>6.416417674393049E-05</v>
      </c>
      <c r="Z50" s="144">
        <v>0.006069162584135479</v>
      </c>
      <c r="AA50" s="144">
        <v>0.00104240510444359</v>
      </c>
      <c r="AB50" s="145">
        <v>0.00104240510444359</v>
      </c>
      <c r="AC50" s="120"/>
      <c r="AD50" s="6" t="s">
        <v>37</v>
      </c>
      <c r="AE50" s="144" t="s">
        <v>247</v>
      </c>
      <c r="AF50" s="144">
        <v>0.9999999999927461</v>
      </c>
      <c r="AG50" s="144">
        <v>0.00936196373104392</v>
      </c>
      <c r="AH50" s="144">
        <v>0.8003165403489056</v>
      </c>
      <c r="AI50" s="144">
        <v>0.4326295609132427</v>
      </c>
      <c r="AJ50" s="144">
        <v>0.0104863516524899</v>
      </c>
      <c r="AK50" s="145">
        <v>0.0104863516524899</v>
      </c>
      <c r="AL50" s="120"/>
      <c r="AM50" s="6" t="s">
        <v>37</v>
      </c>
      <c r="AN50" s="144" t="s">
        <v>247</v>
      </c>
      <c r="AO50" s="144">
        <v>0.8664858932308187</v>
      </c>
      <c r="AP50" s="144">
        <v>0.005819867168999293</v>
      </c>
      <c r="AQ50" s="144">
        <v>0.36461351187620317</v>
      </c>
      <c r="AR50" s="144">
        <v>0.9999999999713451</v>
      </c>
      <c r="AS50" s="144">
        <v>0.0013331301673585871</v>
      </c>
      <c r="AT50" s="145">
        <v>0.0013331301673585871</v>
      </c>
      <c r="AU50" s="120"/>
      <c r="AV50" s="6" t="s">
        <v>37</v>
      </c>
      <c r="AW50" s="144">
        <v>3.150359804619621E-08</v>
      </c>
      <c r="AX50" s="144">
        <v>0.011184099525347773</v>
      </c>
      <c r="AY50" s="144">
        <v>2.1747646256005964E-11</v>
      </c>
      <c r="AZ50" s="144">
        <v>4.220253478009343E-16</v>
      </c>
      <c r="BA50" s="144">
        <v>2.466339620792995E-11</v>
      </c>
      <c r="BB50" s="144">
        <v>1.7726938319134145E-31</v>
      </c>
      <c r="BC50" s="145">
        <v>3.049263138709479E-38</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194.30092566938296</v>
      </c>
      <c r="E52" s="142">
        <v>97.07886930417041</v>
      </c>
      <c r="F52" s="142">
        <v>116.8607985278252</v>
      </c>
      <c r="G52" s="142">
        <v>82.58255597902857</v>
      </c>
      <c r="H52" s="142">
        <v>52.508066322545005</v>
      </c>
      <c r="I52" s="142">
        <v>213.88509862994763</v>
      </c>
      <c r="J52" s="143">
        <v>333.83678434546454</v>
      </c>
      <c r="K52" s="120"/>
      <c r="L52" s="6" t="s">
        <v>176</v>
      </c>
      <c r="M52" s="142" t="s">
        <v>247</v>
      </c>
      <c r="N52" s="142">
        <v>95.01009139307475</v>
      </c>
      <c r="O52" s="142">
        <v>76.09435682313125</v>
      </c>
      <c r="P52" s="142">
        <v>72.74042671294956</v>
      </c>
      <c r="Q52" s="142">
        <v>48.258896788509894</v>
      </c>
      <c r="R52" s="142">
        <v>172.1554772645416</v>
      </c>
      <c r="S52" s="143">
        <v>172.1554772645416</v>
      </c>
      <c r="T52" s="120"/>
      <c r="U52" s="6" t="s">
        <v>176</v>
      </c>
      <c r="V52" s="142" t="s">
        <v>247</v>
      </c>
      <c r="W52" s="142">
        <v>44.92676495185221</v>
      </c>
      <c r="X52" s="142">
        <v>61.874158020971265</v>
      </c>
      <c r="Y52" s="142">
        <v>49.24784784654376</v>
      </c>
      <c r="Z52" s="142">
        <v>22.817360152001942</v>
      </c>
      <c r="AA52" s="142">
        <v>109.81066732536767</v>
      </c>
      <c r="AB52" s="143">
        <v>109.81066732536767</v>
      </c>
      <c r="AC52" s="120"/>
      <c r="AD52" s="6" t="s">
        <v>176</v>
      </c>
      <c r="AE52" s="142" t="s">
        <v>247</v>
      </c>
      <c r="AF52" s="142">
        <v>4.939195253814497</v>
      </c>
      <c r="AG52" s="142">
        <v>32.81449206550458</v>
      </c>
      <c r="AH52" s="142">
        <v>14.612370908008717</v>
      </c>
      <c r="AI52" s="142">
        <v>7.112128754632374</v>
      </c>
      <c r="AJ52" s="142">
        <v>43.85231295174583</v>
      </c>
      <c r="AK52" s="143">
        <v>43.85231295174583</v>
      </c>
      <c r="AL52" s="120"/>
      <c r="AM52" s="6" t="s">
        <v>176</v>
      </c>
      <c r="AN52" s="142" t="s">
        <v>247</v>
      </c>
      <c r="AO52" s="142">
        <v>3.6856493857783197</v>
      </c>
      <c r="AP52" s="142">
        <v>31.996393825146992</v>
      </c>
      <c r="AQ52" s="142">
        <v>23.07351971837971</v>
      </c>
      <c r="AR52" s="142">
        <v>0.15506444835385064</v>
      </c>
      <c r="AS52" s="142">
        <v>45.69695661861365</v>
      </c>
      <c r="AT52" s="143">
        <v>45.69695661861365</v>
      </c>
      <c r="AU52" s="120"/>
      <c r="AV52" s="6" t="s">
        <v>176</v>
      </c>
      <c r="AW52" s="142">
        <v>194.30092566938296</v>
      </c>
      <c r="AX52" s="142">
        <v>128.35854901943463</v>
      </c>
      <c r="AY52" s="142">
        <v>166.43805315955754</v>
      </c>
      <c r="AZ52" s="142">
        <v>121.19492917162346</v>
      </c>
      <c r="BA52" s="142">
        <v>78.55218026383383</v>
      </c>
      <c r="BB52" s="142">
        <v>337.3811166885401</v>
      </c>
      <c r="BC52" s="143">
        <v>455.86368019260004</v>
      </c>
    </row>
    <row r="53" spans="1:55" ht="15.75">
      <c r="A53" s="75" t="s">
        <v>15</v>
      </c>
      <c r="C53" s="6" t="s">
        <v>15</v>
      </c>
      <c r="D53" s="134">
        <v>101</v>
      </c>
      <c r="E53" s="134">
        <v>90</v>
      </c>
      <c r="F53" s="134">
        <v>77</v>
      </c>
      <c r="G53" s="134">
        <v>60</v>
      </c>
      <c r="H53" s="134">
        <v>31</v>
      </c>
      <c r="I53" s="134">
        <v>98</v>
      </c>
      <c r="J53" s="135">
        <v>124</v>
      </c>
      <c r="K53" s="120"/>
      <c r="L53" s="6" t="s">
        <v>15</v>
      </c>
      <c r="M53" s="134" t="s">
        <v>247</v>
      </c>
      <c r="N53" s="134">
        <v>85</v>
      </c>
      <c r="O53" s="134">
        <v>79</v>
      </c>
      <c r="P53" s="134">
        <v>47</v>
      </c>
      <c r="Q53" s="134">
        <v>28</v>
      </c>
      <c r="R53" s="134">
        <v>98</v>
      </c>
      <c r="S53" s="135">
        <v>98</v>
      </c>
      <c r="T53" s="120"/>
      <c r="U53" s="6" t="s">
        <v>15</v>
      </c>
      <c r="V53" s="134" t="s">
        <v>247</v>
      </c>
      <c r="W53" s="134">
        <v>60</v>
      </c>
      <c r="X53" s="134">
        <v>59</v>
      </c>
      <c r="Y53" s="134">
        <v>45</v>
      </c>
      <c r="Z53" s="134">
        <v>26</v>
      </c>
      <c r="AA53" s="134">
        <v>83</v>
      </c>
      <c r="AB53" s="135">
        <v>83</v>
      </c>
      <c r="AC53" s="120"/>
      <c r="AD53" s="6" t="s">
        <v>15</v>
      </c>
      <c r="AE53" s="134" t="s">
        <v>247</v>
      </c>
      <c r="AF53" s="134">
        <v>14</v>
      </c>
      <c r="AG53" s="134">
        <v>42</v>
      </c>
      <c r="AH53" s="134">
        <v>29</v>
      </c>
      <c r="AI53" s="134">
        <v>15</v>
      </c>
      <c r="AJ53" s="134">
        <v>59</v>
      </c>
      <c r="AK53" s="135">
        <v>59</v>
      </c>
      <c r="AL53" s="120"/>
      <c r="AM53" s="6" t="s">
        <v>15</v>
      </c>
      <c r="AN53" s="134" t="s">
        <v>247</v>
      </c>
      <c r="AO53" s="134">
        <v>2</v>
      </c>
      <c r="AP53" s="134">
        <v>26</v>
      </c>
      <c r="AQ53" s="134">
        <v>15</v>
      </c>
      <c r="AR53" s="134">
        <v>8</v>
      </c>
      <c r="AS53" s="134">
        <v>39</v>
      </c>
      <c r="AT53" s="135">
        <v>39</v>
      </c>
      <c r="AU53" s="120"/>
      <c r="AV53" s="6" t="s">
        <v>15</v>
      </c>
      <c r="AW53" s="134">
        <v>101</v>
      </c>
      <c r="AX53" s="134">
        <v>93</v>
      </c>
      <c r="AY53" s="134">
        <v>84</v>
      </c>
      <c r="AZ53" s="134">
        <v>60</v>
      </c>
      <c r="BA53" s="134">
        <v>33</v>
      </c>
      <c r="BB53" s="134">
        <v>104</v>
      </c>
      <c r="BC53" s="135">
        <v>130</v>
      </c>
    </row>
    <row r="54" spans="1:55" ht="18.75">
      <c r="A54" s="75" t="s">
        <v>38</v>
      </c>
      <c r="C54" s="6" t="s">
        <v>38</v>
      </c>
      <c r="D54" s="144">
        <v>7.15817187702315E-08</v>
      </c>
      <c r="E54" s="144">
        <v>0.28644655389687784</v>
      </c>
      <c r="F54" s="144">
        <v>0.0023021490913105245</v>
      </c>
      <c r="G54" s="144">
        <v>0.028243895848224832</v>
      </c>
      <c r="H54" s="144">
        <v>0.009264556816872011</v>
      </c>
      <c r="I54" s="144">
        <v>1.2997123939035864E-10</v>
      </c>
      <c r="J54" s="145">
        <v>0</v>
      </c>
      <c r="K54" s="120"/>
      <c r="L54" s="6" t="s">
        <v>38</v>
      </c>
      <c r="M54" s="144" t="s">
        <v>247</v>
      </c>
      <c r="N54" s="144">
        <v>0.21470770740056117</v>
      </c>
      <c r="O54" s="144">
        <v>0.5717471174972113</v>
      </c>
      <c r="P54" s="144">
        <v>0.009402466725315757</v>
      </c>
      <c r="Q54" s="144">
        <v>0.010048304197167523</v>
      </c>
      <c r="R54" s="144">
        <v>5.485195451926731E-06</v>
      </c>
      <c r="S54" s="145">
        <v>5.485195451926731E-06</v>
      </c>
      <c r="T54" s="120"/>
      <c r="U54" s="6" t="s">
        <v>38</v>
      </c>
      <c r="V54" s="144" t="s">
        <v>247</v>
      </c>
      <c r="W54" s="144">
        <v>0.9263971168976378</v>
      </c>
      <c r="X54" s="144">
        <v>0.37388326937849825</v>
      </c>
      <c r="Y54" s="144">
        <v>0.30705569074978234</v>
      </c>
      <c r="Z54" s="144">
        <v>0.6432580214956001</v>
      </c>
      <c r="AA54" s="144">
        <v>0.02607175535925536</v>
      </c>
      <c r="AB54" s="145">
        <v>0.02607175535925536</v>
      </c>
      <c r="AC54" s="120"/>
      <c r="AD54" s="6" t="s">
        <v>38</v>
      </c>
      <c r="AE54" s="144" t="s">
        <v>247</v>
      </c>
      <c r="AF54" s="144">
        <v>0.9866410214217362</v>
      </c>
      <c r="AG54" s="144">
        <v>0.8442477169500485</v>
      </c>
      <c r="AH54" s="144">
        <v>0.9878085766372195</v>
      </c>
      <c r="AI54" s="144">
        <v>0.9544631921780838</v>
      </c>
      <c r="AJ54" s="144">
        <v>0.9295971124215314</v>
      </c>
      <c r="AK54" s="145">
        <v>0.9295971124215314</v>
      </c>
      <c r="AL54" s="120"/>
      <c r="AM54" s="6" t="s">
        <v>38</v>
      </c>
      <c r="AN54" s="144" t="s">
        <v>247</v>
      </c>
      <c r="AO54" s="144">
        <v>0.15836944864995395</v>
      </c>
      <c r="AP54" s="144">
        <v>0.19324080547449443</v>
      </c>
      <c r="AQ54" s="144">
        <v>0.08259133406055841</v>
      </c>
      <c r="AR54" s="144">
        <v>0.99999858480841</v>
      </c>
      <c r="AS54" s="144">
        <v>0.2137954424208169</v>
      </c>
      <c r="AT54" s="145">
        <v>0.2137954424208169</v>
      </c>
      <c r="AU54" s="120"/>
      <c r="AV54" s="6" t="s">
        <v>38</v>
      </c>
      <c r="AW54" s="144">
        <v>7.15817187702315E-08</v>
      </c>
      <c r="AX54" s="144">
        <v>0.008907401288032198</v>
      </c>
      <c r="AY54" s="144">
        <v>2.2322888999158784E-07</v>
      </c>
      <c r="AZ54" s="144">
        <v>5.001308593637111E-06</v>
      </c>
      <c r="BA54" s="144">
        <v>1.393064416475393E-05</v>
      </c>
      <c r="BB54" s="144">
        <v>6.296978825896923E-26</v>
      </c>
      <c r="BC54" s="145">
        <v>0</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317</v>
      </c>
      <c r="E56" s="126" t="s">
        <v>319</v>
      </c>
      <c r="F56" s="126" t="s">
        <v>321</v>
      </c>
      <c r="G56" s="126" t="s">
        <v>322</v>
      </c>
      <c r="H56" s="126" t="s">
        <v>265</v>
      </c>
      <c r="I56" s="126" t="s">
        <v>323</v>
      </c>
      <c r="J56" s="127" t="s">
        <v>324</v>
      </c>
      <c r="K56" s="120"/>
      <c r="L56" s="6" t="s">
        <v>16</v>
      </c>
      <c r="M56" s="126" t="s">
        <v>247</v>
      </c>
      <c r="N56" s="126" t="s">
        <v>311</v>
      </c>
      <c r="O56" s="126" t="s">
        <v>299</v>
      </c>
      <c r="P56" s="126" t="s">
        <v>265</v>
      </c>
      <c r="Q56" s="126" t="s">
        <v>265</v>
      </c>
      <c r="R56" s="126" t="s">
        <v>328</v>
      </c>
      <c r="S56" s="127" t="s">
        <v>328</v>
      </c>
      <c r="T56" s="120"/>
      <c r="U56" s="6" t="s">
        <v>16</v>
      </c>
      <c r="V56" s="126" t="s">
        <v>247</v>
      </c>
      <c r="W56" s="126" t="s">
        <v>282</v>
      </c>
      <c r="X56" s="126" t="s">
        <v>265</v>
      </c>
      <c r="Y56" s="126" t="s">
        <v>265</v>
      </c>
      <c r="Z56" s="126" t="s">
        <v>265</v>
      </c>
      <c r="AA56" s="126" t="s">
        <v>330</v>
      </c>
      <c r="AB56" s="127" t="s">
        <v>330</v>
      </c>
      <c r="AC56" s="120"/>
      <c r="AD56" s="6" t="s">
        <v>16</v>
      </c>
      <c r="AE56" s="126" t="s">
        <v>247</v>
      </c>
      <c r="AF56" s="126" t="s">
        <v>282</v>
      </c>
      <c r="AG56" s="126" t="s">
        <v>265</v>
      </c>
      <c r="AH56" s="126" t="s">
        <v>265</v>
      </c>
      <c r="AI56" s="126" t="s">
        <v>265</v>
      </c>
      <c r="AJ56" s="126" t="s">
        <v>265</v>
      </c>
      <c r="AK56" s="127" t="s">
        <v>265</v>
      </c>
      <c r="AL56" s="120"/>
      <c r="AM56" s="6" t="s">
        <v>16</v>
      </c>
      <c r="AN56" s="126" t="s">
        <v>247</v>
      </c>
      <c r="AO56" s="126" t="s">
        <v>265</v>
      </c>
      <c r="AP56" s="126" t="s">
        <v>265</v>
      </c>
      <c r="AQ56" s="126" t="s">
        <v>265</v>
      </c>
      <c r="AR56" s="126" t="s">
        <v>282</v>
      </c>
      <c r="AS56" s="126" t="s">
        <v>265</v>
      </c>
      <c r="AT56" s="127" t="s">
        <v>265</v>
      </c>
      <c r="AU56" s="120"/>
      <c r="AV56" s="6" t="s">
        <v>16</v>
      </c>
      <c r="AW56" s="126" t="s">
        <v>317</v>
      </c>
      <c r="AX56" s="126" t="s">
        <v>331</v>
      </c>
      <c r="AY56" s="126" t="s">
        <v>333</v>
      </c>
      <c r="AZ56" s="126" t="s">
        <v>334</v>
      </c>
      <c r="BA56" s="126" t="s">
        <v>335</v>
      </c>
      <c r="BB56" s="126" t="s">
        <v>336</v>
      </c>
      <c r="BC56" s="127" t="s">
        <v>337</v>
      </c>
    </row>
    <row r="57" spans="1:55" ht="15.75">
      <c r="A57" s="75" t="s">
        <v>39</v>
      </c>
      <c r="C57" s="6" t="s">
        <v>39</v>
      </c>
      <c r="D57" s="144">
        <v>0.38331031799316406</v>
      </c>
      <c r="E57" s="144">
        <v>0.0783538818359375</v>
      </c>
      <c r="F57" s="144">
        <v>1</v>
      </c>
      <c r="G57" s="144">
        <v>0.109375</v>
      </c>
      <c r="H57" s="144">
        <v>1</v>
      </c>
      <c r="I57" s="144">
        <v>0.7754496546815659</v>
      </c>
      <c r="J57" s="145">
        <v>1</v>
      </c>
      <c r="K57" s="120"/>
      <c r="L57" s="6" t="s">
        <v>39</v>
      </c>
      <c r="M57" s="144" t="s">
        <v>247</v>
      </c>
      <c r="N57" s="144">
        <v>0.375</v>
      </c>
      <c r="O57" s="144">
        <v>1</v>
      </c>
      <c r="P57" s="144">
        <v>1</v>
      </c>
      <c r="Q57" s="144">
        <v>1</v>
      </c>
      <c r="R57" s="144">
        <v>0.60723876953125</v>
      </c>
      <c r="S57" s="145">
        <v>0.60723876953125</v>
      </c>
      <c r="T57" s="120"/>
      <c r="U57" s="6" t="s">
        <v>39</v>
      </c>
      <c r="V57" s="144" t="s">
        <v>247</v>
      </c>
      <c r="W57" s="144">
        <v>1</v>
      </c>
      <c r="X57" s="144">
        <v>1</v>
      </c>
      <c r="Y57" s="144">
        <v>1</v>
      </c>
      <c r="Z57" s="144">
        <v>1</v>
      </c>
      <c r="AA57" s="144">
        <v>0.375</v>
      </c>
      <c r="AB57" s="145">
        <v>0.375</v>
      </c>
      <c r="AC57" s="120"/>
      <c r="AD57" s="6" t="s">
        <v>39</v>
      </c>
      <c r="AE57" s="144" t="s">
        <v>247</v>
      </c>
      <c r="AF57" s="144">
        <v>1</v>
      </c>
      <c r="AG57" s="144">
        <v>1</v>
      </c>
      <c r="AH57" s="144">
        <v>1</v>
      </c>
      <c r="AI57" s="144">
        <v>1</v>
      </c>
      <c r="AJ57" s="144">
        <v>1</v>
      </c>
      <c r="AK57" s="145">
        <v>1</v>
      </c>
      <c r="AL57" s="120"/>
      <c r="AM57" s="6" t="s">
        <v>39</v>
      </c>
      <c r="AN57" s="144" t="s">
        <v>247</v>
      </c>
      <c r="AO57" s="144">
        <v>1</v>
      </c>
      <c r="AP57" s="144">
        <v>1</v>
      </c>
      <c r="AQ57" s="144">
        <v>1</v>
      </c>
      <c r="AR57" s="144">
        <v>1</v>
      </c>
      <c r="AS57" s="144">
        <v>1</v>
      </c>
      <c r="AT57" s="145">
        <v>1</v>
      </c>
      <c r="AU57" s="120"/>
      <c r="AV57" s="6" t="s">
        <v>39</v>
      </c>
      <c r="AW57" s="144">
        <v>0.38331031799316406</v>
      </c>
      <c r="AX57" s="144">
        <v>0.028959274291992188</v>
      </c>
      <c r="AY57" s="144">
        <v>1</v>
      </c>
      <c r="AZ57" s="144">
        <v>0.03857421875</v>
      </c>
      <c r="BA57" s="144">
        <v>0.125</v>
      </c>
      <c r="BB57" s="144">
        <v>0.7948436539828612</v>
      </c>
      <c r="BC57" s="145">
        <v>0.9087769252754921</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0.18610000000000004</v>
      </c>
      <c r="E59" s="146">
        <v>0.9485</v>
      </c>
      <c r="F59" s="146">
        <v>0.2127</v>
      </c>
      <c r="G59" s="146">
        <v>0.7484</v>
      </c>
      <c r="H59" s="146">
        <v>1</v>
      </c>
      <c r="I59" s="146">
        <v>0.0010999999999999899</v>
      </c>
      <c r="J59" s="147">
        <v>0</v>
      </c>
      <c r="K59" s="120"/>
      <c r="L59" s="10" t="s">
        <v>40</v>
      </c>
      <c r="M59" s="146" t="s">
        <v>247</v>
      </c>
      <c r="N59" s="146">
        <v>1</v>
      </c>
      <c r="O59" s="146">
        <v>0.9017</v>
      </c>
      <c r="P59" s="146">
        <v>1</v>
      </c>
      <c r="Q59" s="146">
        <v>1</v>
      </c>
      <c r="R59" s="146">
        <v>0.16100000000000003</v>
      </c>
      <c r="S59" s="147">
        <v>0.1643</v>
      </c>
      <c r="T59" s="120"/>
      <c r="U59" s="10" t="s">
        <v>40</v>
      </c>
      <c r="V59" s="146" t="s">
        <v>247</v>
      </c>
      <c r="W59" s="146">
        <v>1</v>
      </c>
      <c r="X59" s="146">
        <v>1</v>
      </c>
      <c r="Y59" s="146">
        <v>1</v>
      </c>
      <c r="Z59" s="146">
        <v>1</v>
      </c>
      <c r="AA59" s="146">
        <v>1</v>
      </c>
      <c r="AB59" s="147">
        <v>1</v>
      </c>
      <c r="AC59" s="120"/>
      <c r="AD59" s="10" t="s">
        <v>40</v>
      </c>
      <c r="AE59" s="146" t="s">
        <v>247</v>
      </c>
      <c r="AF59" s="146">
        <v>1</v>
      </c>
      <c r="AG59" s="146">
        <v>1</v>
      </c>
      <c r="AH59" s="146">
        <v>1</v>
      </c>
      <c r="AI59" s="146">
        <v>1</v>
      </c>
      <c r="AJ59" s="146">
        <v>1</v>
      </c>
      <c r="AK59" s="147">
        <v>1</v>
      </c>
      <c r="AL59" s="120"/>
      <c r="AM59" s="10" t="s">
        <v>40</v>
      </c>
      <c r="AN59" s="146" t="s">
        <v>247</v>
      </c>
      <c r="AO59" s="146">
        <v>1</v>
      </c>
      <c r="AP59" s="146">
        <v>1</v>
      </c>
      <c r="AQ59" s="146">
        <v>1</v>
      </c>
      <c r="AR59" s="146">
        <v>1</v>
      </c>
      <c r="AS59" s="146">
        <v>1</v>
      </c>
      <c r="AT59" s="147">
        <v>1</v>
      </c>
      <c r="AU59" s="120"/>
      <c r="AV59" s="10" t="s">
        <v>40</v>
      </c>
      <c r="AW59" s="146">
        <v>0.18379999999999996</v>
      </c>
      <c r="AX59" s="146">
        <v>0.11260000000000003</v>
      </c>
      <c r="AY59" s="146">
        <v>0.17889999999999995</v>
      </c>
      <c r="AZ59" s="146">
        <v>0.45820000000000005</v>
      </c>
      <c r="BA59" s="146">
        <v>1</v>
      </c>
      <c r="BB59" s="146">
        <v>0</v>
      </c>
      <c r="BC59" s="147">
        <v>0</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0.0003161114101571938</v>
      </c>
      <c r="E61" s="144">
        <v>0.22321011779663225</v>
      </c>
      <c r="F61" s="144">
        <v>0.005438998987779442</v>
      </c>
      <c r="G61" s="144">
        <v>0.7695856160300992</v>
      </c>
      <c r="H61" s="144">
        <v>0.9998950336209875</v>
      </c>
      <c r="I61" s="144">
        <v>4.156162905399885E-05</v>
      </c>
      <c r="J61" s="145">
        <v>0</v>
      </c>
      <c r="K61" s="120"/>
      <c r="L61" s="6" t="s">
        <v>182</v>
      </c>
      <c r="M61" s="144" t="s">
        <v>247</v>
      </c>
      <c r="N61" s="144">
        <v>0.26017507341032875</v>
      </c>
      <c r="O61" s="144">
        <v>0.27000036211100686</v>
      </c>
      <c r="P61" s="144">
        <v>0.9045951414855002</v>
      </c>
      <c r="Q61" s="144">
        <v>0.4486005071596304</v>
      </c>
      <c r="R61" s="144">
        <v>0.0006697377689423023</v>
      </c>
      <c r="S61" s="145">
        <v>0.0006697377689423023</v>
      </c>
      <c r="T61" s="120"/>
      <c r="U61" s="6" t="s">
        <v>182</v>
      </c>
      <c r="V61" s="144" t="s">
        <v>247</v>
      </c>
      <c r="W61" s="144">
        <v>0.15077691812438543</v>
      </c>
      <c r="X61" s="144">
        <v>0.6708022744138697</v>
      </c>
      <c r="Y61" s="144">
        <v>0.907888119488566</v>
      </c>
      <c r="Z61" s="144">
        <v>0.9985623820844891</v>
      </c>
      <c r="AA61" s="144">
        <v>0.1253464626870161</v>
      </c>
      <c r="AB61" s="145">
        <v>0.1253464626870161</v>
      </c>
      <c r="AC61" s="120"/>
      <c r="AD61" s="6" t="s">
        <v>182</v>
      </c>
      <c r="AE61" s="144" t="s">
        <v>247</v>
      </c>
      <c r="AF61" s="144">
        <v>7.129630414937083E-07</v>
      </c>
      <c r="AG61" s="144">
        <v>0.9761283066640853</v>
      </c>
      <c r="AH61" s="144">
        <v>0.09776105225756426</v>
      </c>
      <c r="AI61" s="144">
        <v>0.09829971859525344</v>
      </c>
      <c r="AJ61" s="144">
        <v>0.8777688107039368</v>
      </c>
      <c r="AK61" s="145">
        <v>0.8777688107039368</v>
      </c>
      <c r="AL61" s="120"/>
      <c r="AM61" s="6" t="s">
        <v>182</v>
      </c>
      <c r="AN61" s="144" t="s">
        <v>247</v>
      </c>
      <c r="AO61" s="144">
        <v>1</v>
      </c>
      <c r="AP61" s="144">
        <v>0.4878023495814511</v>
      </c>
      <c r="AQ61" s="144">
        <v>3.401405017211534E-05</v>
      </c>
      <c r="AR61" s="144">
        <v>1</v>
      </c>
      <c r="AS61" s="144">
        <v>0.6659372731686432</v>
      </c>
      <c r="AT61" s="145">
        <v>0.6659372731686432</v>
      </c>
      <c r="AU61" s="120"/>
      <c r="AV61" s="6" t="s">
        <v>182</v>
      </c>
      <c r="AW61" s="144">
        <v>0.0003161114101571938</v>
      </c>
      <c r="AX61" s="144">
        <v>0.08251454438542094</v>
      </c>
      <c r="AY61" s="144">
        <v>0.0015235272161818747</v>
      </c>
      <c r="AZ61" s="144">
        <v>0.6998988284637164</v>
      </c>
      <c r="BA61" s="144">
        <v>0.9946556161722745</v>
      </c>
      <c r="BB61" s="144">
        <v>1.5495986160907194E-08</v>
      </c>
      <c r="BC61" s="145">
        <v>0</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72.0179301874992</v>
      </c>
      <c r="E65" s="142">
        <v>24.010674855562954</v>
      </c>
      <c r="F65" s="142">
        <v>50.61286976128214</v>
      </c>
      <c r="G65" s="142">
        <v>17.59815991822563</v>
      </c>
      <c r="H65" s="142">
        <v>0.18237863532487775</v>
      </c>
      <c r="I65" s="142">
        <v>126.12208270021387</v>
      </c>
      <c r="J65" s="143">
        <v>233.62053777345932</v>
      </c>
      <c r="K65" s="120"/>
      <c r="L65" s="6" t="s">
        <v>180</v>
      </c>
      <c r="M65" s="142" t="s">
        <v>247</v>
      </c>
      <c r="N65" s="142">
        <v>3.7078500726786183</v>
      </c>
      <c r="O65" s="142">
        <v>8.997625246185132</v>
      </c>
      <c r="P65" s="142">
        <v>2.7379198175501704</v>
      </c>
      <c r="Q65" s="142">
        <v>3.846153846153847E-24</v>
      </c>
      <c r="R65" s="142">
        <v>75.28735649953433</v>
      </c>
      <c r="S65" s="143">
        <v>75.28735649953433</v>
      </c>
      <c r="T65" s="120"/>
      <c r="U65" s="6" t="s">
        <v>180</v>
      </c>
      <c r="V65" s="142" t="s">
        <v>247</v>
      </c>
      <c r="W65" s="142">
        <v>0</v>
      </c>
      <c r="X65" s="142">
        <v>3.846153846153847E-24</v>
      </c>
      <c r="Y65" s="142">
        <v>4E-24</v>
      </c>
      <c r="Z65" s="142">
        <v>0</v>
      </c>
      <c r="AA65" s="142">
        <v>7.159195740749236</v>
      </c>
      <c r="AB65" s="143">
        <v>7.159195740749236</v>
      </c>
      <c r="AC65" s="120"/>
      <c r="AD65" s="6" t="s">
        <v>180</v>
      </c>
      <c r="AE65" s="142" t="s">
        <v>247</v>
      </c>
      <c r="AF65" s="142">
        <v>0</v>
      </c>
      <c r="AG65" s="142">
        <v>8.333333333333332E-24</v>
      </c>
      <c r="AH65" s="142">
        <v>3.333333333333333E-23</v>
      </c>
      <c r="AI65" s="142">
        <v>5.000000000000001E-23</v>
      </c>
      <c r="AJ65" s="142">
        <v>5.555555555555555E-24</v>
      </c>
      <c r="AK65" s="143">
        <v>5.555555555555555E-24</v>
      </c>
      <c r="AL65" s="120"/>
      <c r="AM65" s="6" t="s">
        <v>180</v>
      </c>
      <c r="AN65" s="142" t="s">
        <v>247</v>
      </c>
      <c r="AO65" s="142">
        <v>1.0000000000000002E-22</v>
      </c>
      <c r="AP65" s="142">
        <v>0</v>
      </c>
      <c r="AQ65" s="142">
        <v>4.9999999999999985E-23</v>
      </c>
      <c r="AR65" s="142">
        <v>0</v>
      </c>
      <c r="AS65" s="142">
        <v>9.090909090909093E-24</v>
      </c>
      <c r="AT65" s="143">
        <v>9.090909090909093E-24</v>
      </c>
      <c r="AU65" s="120"/>
      <c r="AV65" s="6" t="s">
        <v>180</v>
      </c>
      <c r="AW65" s="142">
        <v>72.0179301874992</v>
      </c>
      <c r="AX65" s="142">
        <v>45.90713559866812</v>
      </c>
      <c r="AY65" s="142">
        <v>82.40323675448137</v>
      </c>
      <c r="AZ65" s="142">
        <v>30.31520175982074</v>
      </c>
      <c r="BA65" s="142">
        <v>5.502431614971465</v>
      </c>
      <c r="BB65" s="142">
        <v>224.1391992938619</v>
      </c>
      <c r="BC65" s="143">
        <v>348.19374735417534</v>
      </c>
    </row>
    <row r="66" spans="1:55" ht="15.75">
      <c r="A66" s="75" t="s">
        <v>15</v>
      </c>
      <c r="C66" s="6" t="s">
        <v>15</v>
      </c>
      <c r="D66" s="134">
        <v>18</v>
      </c>
      <c r="E66" s="134">
        <v>19</v>
      </c>
      <c r="F66" s="134">
        <v>18</v>
      </c>
      <c r="G66" s="134">
        <v>12</v>
      </c>
      <c r="H66" s="134">
        <v>3</v>
      </c>
      <c r="I66" s="134">
        <v>52</v>
      </c>
      <c r="J66" s="135">
        <v>68</v>
      </c>
      <c r="K66" s="120"/>
      <c r="L66" s="6" t="s">
        <v>15</v>
      </c>
      <c r="M66" s="134" t="s">
        <v>247</v>
      </c>
      <c r="N66" s="134">
        <v>2</v>
      </c>
      <c r="O66" s="134">
        <v>5</v>
      </c>
      <c r="P66" s="134">
        <v>2</v>
      </c>
      <c r="Q66" s="134">
        <v>0</v>
      </c>
      <c r="R66" s="134">
        <v>16</v>
      </c>
      <c r="S66" s="135">
        <v>16</v>
      </c>
      <c r="T66" s="120"/>
      <c r="U66" s="6" t="s">
        <v>15</v>
      </c>
      <c r="V66" s="134" t="s">
        <v>247</v>
      </c>
      <c r="W66" s="134">
        <v>0</v>
      </c>
      <c r="X66" s="134">
        <v>0</v>
      </c>
      <c r="Y66" s="134">
        <v>0</v>
      </c>
      <c r="Z66" s="134">
        <v>0</v>
      </c>
      <c r="AA66" s="134">
        <v>3</v>
      </c>
      <c r="AB66" s="135">
        <v>3</v>
      </c>
      <c r="AC66" s="120"/>
      <c r="AD66" s="6" t="s">
        <v>15</v>
      </c>
      <c r="AE66" s="134" t="s">
        <v>247</v>
      </c>
      <c r="AF66" s="134">
        <v>0</v>
      </c>
      <c r="AG66" s="134">
        <v>0</v>
      </c>
      <c r="AH66" s="134">
        <v>0</v>
      </c>
      <c r="AI66" s="134">
        <v>0</v>
      </c>
      <c r="AJ66" s="134">
        <v>0</v>
      </c>
      <c r="AK66" s="135">
        <v>0</v>
      </c>
      <c r="AL66" s="120"/>
      <c r="AM66" s="6" t="s">
        <v>15</v>
      </c>
      <c r="AN66" s="134" t="s">
        <v>247</v>
      </c>
      <c r="AO66" s="134">
        <v>0</v>
      </c>
      <c r="AP66" s="134">
        <v>0</v>
      </c>
      <c r="AQ66" s="134">
        <v>0</v>
      </c>
      <c r="AR66" s="134">
        <v>0</v>
      </c>
      <c r="AS66" s="134">
        <v>0</v>
      </c>
      <c r="AT66" s="135">
        <v>0</v>
      </c>
      <c r="AU66" s="120"/>
      <c r="AV66" s="6" t="s">
        <v>15</v>
      </c>
      <c r="AW66" s="134">
        <v>18</v>
      </c>
      <c r="AX66" s="134">
        <v>23</v>
      </c>
      <c r="AY66" s="134">
        <v>26</v>
      </c>
      <c r="AZ66" s="134">
        <v>21</v>
      </c>
      <c r="BA66" s="134">
        <v>8</v>
      </c>
      <c r="BB66" s="134">
        <v>61</v>
      </c>
      <c r="BC66" s="135">
        <v>75</v>
      </c>
    </row>
    <row r="67" spans="1:55" ht="18.75">
      <c r="A67" s="75" t="s">
        <v>37</v>
      </c>
      <c r="C67" s="6" t="s">
        <v>37</v>
      </c>
      <c r="D67" s="144">
        <v>2.0527081123180225E-08</v>
      </c>
      <c r="E67" s="144">
        <v>0.19574320236384138</v>
      </c>
      <c r="F67" s="144">
        <v>6.094711003560494E-05</v>
      </c>
      <c r="G67" s="144">
        <v>0.12844764568386946</v>
      </c>
      <c r="H67" s="144">
        <v>0.9803825711462675</v>
      </c>
      <c r="I67" s="144">
        <v>4.253295888814243E-08</v>
      </c>
      <c r="J67" s="145">
        <v>5.015854841325812E-20</v>
      </c>
      <c r="K67" s="120"/>
      <c r="L67" s="6" t="s">
        <v>37</v>
      </c>
      <c r="M67" s="144" t="s">
        <v>247</v>
      </c>
      <c r="N67" s="144">
        <v>0.15662121432969162</v>
      </c>
      <c r="O67" s="144">
        <v>0.10915891638819007</v>
      </c>
      <c r="P67" s="144">
        <v>0.2543713914644381</v>
      </c>
      <c r="Q67" s="144">
        <v>1</v>
      </c>
      <c r="R67" s="144">
        <v>1.162320983087918E-09</v>
      </c>
      <c r="S67" s="145">
        <v>1.162320983087918E-09</v>
      </c>
      <c r="T67" s="120"/>
      <c r="U67" s="6" t="s">
        <v>37</v>
      </c>
      <c r="V67" s="144" t="s">
        <v>247</v>
      </c>
      <c r="W67" s="144">
        <v>1</v>
      </c>
      <c r="X67" s="144">
        <v>1</v>
      </c>
      <c r="Y67" s="144">
        <v>1</v>
      </c>
      <c r="Z67" s="144">
        <v>1</v>
      </c>
      <c r="AA67" s="144">
        <v>0.06699309304038445</v>
      </c>
      <c r="AB67" s="145">
        <v>0.06699309304038445</v>
      </c>
      <c r="AC67" s="120"/>
      <c r="AD67" s="6" t="s">
        <v>37</v>
      </c>
      <c r="AE67" s="144" t="s">
        <v>247</v>
      </c>
      <c r="AF67" s="144">
        <v>1</v>
      </c>
      <c r="AG67" s="144">
        <v>1</v>
      </c>
      <c r="AH67" s="144">
        <v>1</v>
      </c>
      <c r="AI67" s="144">
        <v>1</v>
      </c>
      <c r="AJ67" s="144">
        <v>1</v>
      </c>
      <c r="AK67" s="145">
        <v>1</v>
      </c>
      <c r="AL67" s="120"/>
      <c r="AM67" s="6" t="s">
        <v>37</v>
      </c>
      <c r="AN67" s="144" t="s">
        <v>247</v>
      </c>
      <c r="AO67" s="144">
        <v>1</v>
      </c>
      <c r="AP67" s="144">
        <v>1</v>
      </c>
      <c r="AQ67" s="144">
        <v>1</v>
      </c>
      <c r="AR67" s="144">
        <v>1</v>
      </c>
      <c r="AS67" s="144">
        <v>1</v>
      </c>
      <c r="AT67" s="145">
        <v>1</v>
      </c>
      <c r="AU67" s="120"/>
      <c r="AV67" s="6" t="s">
        <v>37</v>
      </c>
      <c r="AW67" s="144">
        <v>2.0527081123180225E-08</v>
      </c>
      <c r="AX67" s="144">
        <v>0.003071720598327245</v>
      </c>
      <c r="AY67" s="144">
        <v>8.890748457704143E-08</v>
      </c>
      <c r="AZ67" s="144">
        <v>0.08583468746275295</v>
      </c>
      <c r="BA67" s="144">
        <v>0.7027705769836762</v>
      </c>
      <c r="BB67" s="144">
        <v>1.722831336363896E-20</v>
      </c>
      <c r="BC67" s="145">
        <v>8.46741706498436E-37</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166.6914676505541</v>
      </c>
      <c r="E69" s="142">
        <v>95.34648210368593</v>
      </c>
      <c r="F69" s="142">
        <v>115.4198436280196</v>
      </c>
      <c r="G69" s="142">
        <v>57.015897937642094</v>
      </c>
      <c r="H69" s="142">
        <v>29.968233840897355</v>
      </c>
      <c r="I69" s="142">
        <v>201.66858496955302</v>
      </c>
      <c r="J69" s="143">
        <v>333.74397136764605</v>
      </c>
      <c r="K69" s="120"/>
      <c r="L69" s="6" t="s">
        <v>176</v>
      </c>
      <c r="M69" s="142" t="s">
        <v>247</v>
      </c>
      <c r="N69" s="142">
        <v>85.5008782984057</v>
      </c>
      <c r="O69" s="142">
        <v>75.75506016615678</v>
      </c>
      <c r="P69" s="142">
        <v>57.16408507361605</v>
      </c>
      <c r="Q69" s="142">
        <v>34.250454106547686</v>
      </c>
      <c r="R69" s="142">
        <v>170.84020658103782</v>
      </c>
      <c r="S69" s="143">
        <v>170.84020658103782</v>
      </c>
      <c r="T69" s="120"/>
      <c r="U69" s="6" t="s">
        <v>176</v>
      </c>
      <c r="V69" s="142" t="s">
        <v>247</v>
      </c>
      <c r="W69" s="142">
        <v>42.65902096345101</v>
      </c>
      <c r="X69" s="142">
        <v>57.88127898109314</v>
      </c>
      <c r="Y69" s="142">
        <v>36.58153576376707</v>
      </c>
      <c r="Z69" s="142">
        <v>16.34035193034029</v>
      </c>
      <c r="AA69" s="142">
        <v>100.41134375176921</v>
      </c>
      <c r="AB69" s="143">
        <v>100.41134375176921</v>
      </c>
      <c r="AC69" s="120"/>
      <c r="AD69" s="6" t="s">
        <v>176</v>
      </c>
      <c r="AE69" s="142" t="s">
        <v>247</v>
      </c>
      <c r="AF69" s="142">
        <v>4.900484053738123</v>
      </c>
      <c r="AG69" s="142">
        <v>26.946194537924534</v>
      </c>
      <c r="AH69" s="142">
        <v>14.298067594651172</v>
      </c>
      <c r="AI69" s="142">
        <v>5.843088954768762</v>
      </c>
      <c r="AJ69" s="142">
        <v>37.98528513559937</v>
      </c>
      <c r="AK69" s="143">
        <v>37.98528513559937</v>
      </c>
      <c r="AL69" s="120"/>
      <c r="AM69" s="6" t="s">
        <v>176</v>
      </c>
      <c r="AN69" s="142" t="s">
        <v>247</v>
      </c>
      <c r="AO69" s="142">
        <v>3.0361137257576534</v>
      </c>
      <c r="AP69" s="142">
        <v>25.77121156979393</v>
      </c>
      <c r="AQ69" s="142">
        <v>21.571583973036923</v>
      </c>
      <c r="AR69" s="142">
        <v>0</v>
      </c>
      <c r="AS69" s="142">
        <v>37.60072567348164</v>
      </c>
      <c r="AT69" s="143">
        <v>37.60072567348164</v>
      </c>
      <c r="AU69" s="120"/>
      <c r="AV69" s="6" t="s">
        <v>176</v>
      </c>
      <c r="AW69" s="142">
        <v>166.6914676505541</v>
      </c>
      <c r="AX69" s="142">
        <v>119.84547141697755</v>
      </c>
      <c r="AY69" s="142">
        <v>160.62710794991065</v>
      </c>
      <c r="AZ69" s="142">
        <v>70.81814578287626</v>
      </c>
      <c r="BA69" s="142">
        <v>35.25248962178047</v>
      </c>
      <c r="BB69" s="142">
        <v>314.9652768235351</v>
      </c>
      <c r="BC69" s="143">
        <v>454.2782223272396</v>
      </c>
    </row>
    <row r="70" spans="1:55" ht="15.75">
      <c r="A70" s="75" t="s">
        <v>15</v>
      </c>
      <c r="C70" s="6" t="s">
        <v>15</v>
      </c>
      <c r="D70" s="128">
        <v>100</v>
      </c>
      <c r="E70" s="128">
        <v>89</v>
      </c>
      <c r="F70" s="128">
        <v>76</v>
      </c>
      <c r="G70" s="128">
        <v>59</v>
      </c>
      <c r="H70" s="128">
        <v>30</v>
      </c>
      <c r="I70" s="128">
        <v>97</v>
      </c>
      <c r="J70" s="129">
        <v>123</v>
      </c>
      <c r="K70" s="120"/>
      <c r="L70" s="6" t="s">
        <v>15</v>
      </c>
      <c r="M70" s="128" t="s">
        <v>247</v>
      </c>
      <c r="N70" s="128">
        <v>84</v>
      </c>
      <c r="O70" s="128">
        <v>78</v>
      </c>
      <c r="P70" s="128">
        <v>46</v>
      </c>
      <c r="Q70" s="128">
        <v>27</v>
      </c>
      <c r="R70" s="128">
        <v>97</v>
      </c>
      <c r="S70" s="129">
        <v>97</v>
      </c>
      <c r="T70" s="120"/>
      <c r="U70" s="6" t="s">
        <v>15</v>
      </c>
      <c r="V70" s="128" t="s">
        <v>247</v>
      </c>
      <c r="W70" s="128">
        <v>59</v>
      </c>
      <c r="X70" s="128">
        <v>58</v>
      </c>
      <c r="Y70" s="128">
        <v>44</v>
      </c>
      <c r="Z70" s="128">
        <v>25</v>
      </c>
      <c r="AA70" s="128">
        <v>82</v>
      </c>
      <c r="AB70" s="129">
        <v>82</v>
      </c>
      <c r="AC70" s="120"/>
      <c r="AD70" s="6" t="s">
        <v>15</v>
      </c>
      <c r="AE70" s="128" t="s">
        <v>247</v>
      </c>
      <c r="AF70" s="128">
        <v>13</v>
      </c>
      <c r="AG70" s="128">
        <v>41</v>
      </c>
      <c r="AH70" s="128">
        <v>28</v>
      </c>
      <c r="AI70" s="128">
        <v>14</v>
      </c>
      <c r="AJ70" s="128">
        <v>58</v>
      </c>
      <c r="AK70" s="129">
        <v>58</v>
      </c>
      <c r="AL70" s="120"/>
      <c r="AM70" s="6" t="s">
        <v>15</v>
      </c>
      <c r="AN70" s="128" t="s">
        <v>247</v>
      </c>
      <c r="AO70" s="128">
        <v>1</v>
      </c>
      <c r="AP70" s="128">
        <v>25</v>
      </c>
      <c r="AQ70" s="128">
        <v>14</v>
      </c>
      <c r="AR70" s="128">
        <v>7</v>
      </c>
      <c r="AS70" s="128">
        <v>38</v>
      </c>
      <c r="AT70" s="129">
        <v>38</v>
      </c>
      <c r="AU70" s="120"/>
      <c r="AV70" s="6" t="s">
        <v>15</v>
      </c>
      <c r="AW70" s="128">
        <v>100</v>
      </c>
      <c r="AX70" s="128">
        <v>92</v>
      </c>
      <c r="AY70" s="128">
        <v>83</v>
      </c>
      <c r="AZ70" s="128">
        <v>59</v>
      </c>
      <c r="BA70" s="128">
        <v>32</v>
      </c>
      <c r="BB70" s="128">
        <v>103</v>
      </c>
      <c r="BC70" s="129">
        <v>129</v>
      </c>
    </row>
    <row r="71" spans="1:55" ht="18.75">
      <c r="A71" s="75" t="s">
        <v>38</v>
      </c>
      <c r="C71" s="6" t="s">
        <v>38</v>
      </c>
      <c r="D71" s="144">
        <v>3.249821927334269E-05</v>
      </c>
      <c r="E71" s="144">
        <v>0.30343868558666937</v>
      </c>
      <c r="F71" s="144">
        <v>0.0023979231076127583</v>
      </c>
      <c r="G71" s="144">
        <v>0.5490042250032745</v>
      </c>
      <c r="H71" s="144">
        <v>0.46728156339592797</v>
      </c>
      <c r="I71" s="144">
        <v>2.496401290682689E-09</v>
      </c>
      <c r="J71" s="145">
        <v>0</v>
      </c>
      <c r="K71" s="120"/>
      <c r="L71" s="6" t="s">
        <v>38</v>
      </c>
      <c r="M71" s="144" t="s">
        <v>247</v>
      </c>
      <c r="N71" s="144">
        <v>0.4338816036913141</v>
      </c>
      <c r="O71" s="144">
        <v>0.5509079241626881</v>
      </c>
      <c r="P71" s="144">
        <v>0.1251799438674754</v>
      </c>
      <c r="Q71" s="144">
        <v>0.15888689559962652</v>
      </c>
      <c r="R71" s="144">
        <v>5.487744013136159E-06</v>
      </c>
      <c r="S71" s="145">
        <v>5.487744013136159E-06</v>
      </c>
      <c r="T71" s="120"/>
      <c r="U71" s="6" t="s">
        <v>38</v>
      </c>
      <c r="V71" s="144" t="s">
        <v>247</v>
      </c>
      <c r="W71" s="144">
        <v>0.9460988083585459</v>
      </c>
      <c r="X71" s="144">
        <v>0.4796910438198155</v>
      </c>
      <c r="Y71" s="144">
        <v>0.778762936581824</v>
      </c>
      <c r="Z71" s="144">
        <v>0.9043154444705516</v>
      </c>
      <c r="AA71" s="144">
        <v>0.08173832440321811</v>
      </c>
      <c r="AB71" s="145">
        <v>0.08173832440321811</v>
      </c>
      <c r="AC71" s="120"/>
      <c r="AD71" s="6" t="s">
        <v>38</v>
      </c>
      <c r="AE71" s="144" t="s">
        <v>247</v>
      </c>
      <c r="AF71" s="144">
        <v>0.977318916289617</v>
      </c>
      <c r="AG71" s="144">
        <v>0.9554540251485564</v>
      </c>
      <c r="AH71" s="144">
        <v>0.9849353199497696</v>
      </c>
      <c r="AI71" s="144">
        <v>0.9702926155042877</v>
      </c>
      <c r="AJ71" s="144">
        <v>0.9805499346164485</v>
      </c>
      <c r="AK71" s="145">
        <v>0.9805499346164485</v>
      </c>
      <c r="AL71" s="120"/>
      <c r="AM71" s="6" t="s">
        <v>38</v>
      </c>
      <c r="AN71" s="144" t="s">
        <v>247</v>
      </c>
      <c r="AO71" s="144">
        <v>0.08143065029952445</v>
      </c>
      <c r="AP71" s="144">
        <v>0.4198873648999892</v>
      </c>
      <c r="AQ71" s="144">
        <v>0.08785633553374042</v>
      </c>
      <c r="AR71" s="144">
        <v>1</v>
      </c>
      <c r="AS71" s="144">
        <v>0.4877656244722978</v>
      </c>
      <c r="AT71" s="145">
        <v>0.4877656244722978</v>
      </c>
      <c r="AU71" s="120"/>
      <c r="AV71" s="6" t="s">
        <v>38</v>
      </c>
      <c r="AW71" s="144">
        <v>3.249821927334269E-05</v>
      </c>
      <c r="AX71" s="144">
        <v>0.027175673162497332</v>
      </c>
      <c r="AY71" s="144">
        <v>6.95386629239236E-07</v>
      </c>
      <c r="AZ71" s="144">
        <v>0.13935396487601784</v>
      </c>
      <c r="BA71" s="144">
        <v>0.3169214058364198</v>
      </c>
      <c r="BB71" s="144">
        <v>2.4927083484829978E-23</v>
      </c>
      <c r="BC71" s="145">
        <v>0</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318</v>
      </c>
      <c r="E73" s="150" t="s">
        <v>320</v>
      </c>
      <c r="F73" s="150" t="s">
        <v>318</v>
      </c>
      <c r="G73" s="150" t="s">
        <v>325</v>
      </c>
      <c r="H73" s="150" t="s">
        <v>326</v>
      </c>
      <c r="I73" s="150" t="s">
        <v>327</v>
      </c>
      <c r="J73" s="151" t="s">
        <v>324</v>
      </c>
      <c r="K73" s="120"/>
      <c r="L73" s="6" t="s">
        <v>16</v>
      </c>
      <c r="M73" s="126" t="s">
        <v>247</v>
      </c>
      <c r="N73" s="126" t="s">
        <v>283</v>
      </c>
      <c r="O73" s="126" t="s">
        <v>259</v>
      </c>
      <c r="P73" s="126" t="s">
        <v>274</v>
      </c>
      <c r="Q73" s="126" t="s">
        <v>265</v>
      </c>
      <c r="R73" s="126" t="s">
        <v>329</v>
      </c>
      <c r="S73" s="127" t="s">
        <v>329</v>
      </c>
      <c r="T73" s="120"/>
      <c r="U73" s="6" t="s">
        <v>16</v>
      </c>
      <c r="V73" s="126" t="s">
        <v>247</v>
      </c>
      <c r="W73" s="126" t="s">
        <v>265</v>
      </c>
      <c r="X73" s="126" t="s">
        <v>265</v>
      </c>
      <c r="Y73" s="126" t="s">
        <v>282</v>
      </c>
      <c r="Z73" s="126" t="s">
        <v>265</v>
      </c>
      <c r="AA73" s="126" t="s">
        <v>305</v>
      </c>
      <c r="AB73" s="127" t="s">
        <v>305</v>
      </c>
      <c r="AC73" s="120"/>
      <c r="AD73" s="6" t="s">
        <v>16</v>
      </c>
      <c r="AE73" s="126" t="s">
        <v>247</v>
      </c>
      <c r="AF73" s="126" t="s">
        <v>265</v>
      </c>
      <c r="AG73" s="126" t="s">
        <v>282</v>
      </c>
      <c r="AH73" s="126" t="s">
        <v>282</v>
      </c>
      <c r="AI73" s="126" t="s">
        <v>265</v>
      </c>
      <c r="AJ73" s="126" t="s">
        <v>265</v>
      </c>
      <c r="AK73" s="127" t="s">
        <v>265</v>
      </c>
      <c r="AL73" s="120"/>
      <c r="AM73" s="6" t="s">
        <v>16</v>
      </c>
      <c r="AN73" s="126" t="s">
        <v>247</v>
      </c>
      <c r="AO73" s="126" t="s">
        <v>265</v>
      </c>
      <c r="AP73" s="126" t="s">
        <v>265</v>
      </c>
      <c r="AQ73" s="126" t="s">
        <v>282</v>
      </c>
      <c r="AR73" s="126" t="s">
        <v>265</v>
      </c>
      <c r="AS73" s="126" t="s">
        <v>265</v>
      </c>
      <c r="AT73" s="127" t="s">
        <v>265</v>
      </c>
      <c r="AU73" s="120"/>
      <c r="AV73" s="6" t="s">
        <v>16</v>
      </c>
      <c r="AW73" s="126" t="s">
        <v>318</v>
      </c>
      <c r="AX73" s="126" t="s">
        <v>332</v>
      </c>
      <c r="AY73" s="126" t="s">
        <v>338</v>
      </c>
      <c r="AZ73" s="126" t="s">
        <v>302</v>
      </c>
      <c r="BA73" s="126" t="s">
        <v>339</v>
      </c>
      <c r="BB73" s="126" t="s">
        <v>340</v>
      </c>
      <c r="BC73" s="127" t="s">
        <v>341</v>
      </c>
    </row>
    <row r="74" spans="1:55" ht="15.75">
      <c r="A74" s="75" t="s">
        <v>39</v>
      </c>
      <c r="C74" s="6" t="s">
        <v>39</v>
      </c>
      <c r="D74" s="144">
        <v>0.359283447265625</v>
      </c>
      <c r="E74" s="144">
        <v>0.26317596435546875</v>
      </c>
      <c r="F74" s="144">
        <v>0.359283447265625</v>
      </c>
      <c r="G74" s="144">
        <v>1</v>
      </c>
      <c r="H74" s="144">
        <v>0.625</v>
      </c>
      <c r="I74" s="144">
        <v>0.4101027163746913</v>
      </c>
      <c r="J74" s="145">
        <v>1</v>
      </c>
      <c r="K74" s="120"/>
      <c r="L74" s="6" t="s">
        <v>39</v>
      </c>
      <c r="M74" s="144" t="s">
        <v>247</v>
      </c>
      <c r="N74" s="144">
        <v>1</v>
      </c>
      <c r="O74" s="144">
        <v>1</v>
      </c>
      <c r="P74" s="144">
        <v>1</v>
      </c>
      <c r="Q74" s="144">
        <v>1</v>
      </c>
      <c r="R74" s="144">
        <v>0.332305908203125</v>
      </c>
      <c r="S74" s="145">
        <v>0.332305908203125</v>
      </c>
      <c r="T74" s="120"/>
      <c r="U74" s="6" t="s">
        <v>39</v>
      </c>
      <c r="V74" s="144" t="s">
        <v>247</v>
      </c>
      <c r="W74" s="144">
        <v>1</v>
      </c>
      <c r="X74" s="144">
        <v>1</v>
      </c>
      <c r="Y74" s="144">
        <v>1</v>
      </c>
      <c r="Z74" s="144">
        <v>1</v>
      </c>
      <c r="AA74" s="144">
        <v>1</v>
      </c>
      <c r="AB74" s="145">
        <v>1</v>
      </c>
      <c r="AC74" s="120"/>
      <c r="AD74" s="6" t="s">
        <v>39</v>
      </c>
      <c r="AE74" s="144" t="s">
        <v>247</v>
      </c>
      <c r="AF74" s="144">
        <v>1</v>
      </c>
      <c r="AG74" s="144">
        <v>1</v>
      </c>
      <c r="AH74" s="144">
        <v>1</v>
      </c>
      <c r="AI74" s="144">
        <v>1</v>
      </c>
      <c r="AJ74" s="144">
        <v>1</v>
      </c>
      <c r="AK74" s="145">
        <v>1</v>
      </c>
      <c r="AL74" s="120"/>
      <c r="AM74" s="6" t="s">
        <v>39</v>
      </c>
      <c r="AN74" s="144" t="s">
        <v>247</v>
      </c>
      <c r="AO74" s="144">
        <v>1</v>
      </c>
      <c r="AP74" s="144">
        <v>1</v>
      </c>
      <c r="AQ74" s="144">
        <v>1</v>
      </c>
      <c r="AR74" s="144">
        <v>1</v>
      </c>
      <c r="AS74" s="144">
        <v>1</v>
      </c>
      <c r="AT74" s="145">
        <v>1</v>
      </c>
      <c r="AU74" s="120"/>
      <c r="AV74" s="6" t="s">
        <v>39</v>
      </c>
      <c r="AW74" s="144">
        <v>0.359283447265625</v>
      </c>
      <c r="AX74" s="144">
        <v>1</v>
      </c>
      <c r="AY74" s="144">
        <v>0.44206833839416504</v>
      </c>
      <c r="AZ74" s="144">
        <v>0.8318119049072266</v>
      </c>
      <c r="BA74" s="144">
        <v>1</v>
      </c>
      <c r="BB74" s="144">
        <v>0.25285439418811073</v>
      </c>
      <c r="BC74" s="145">
        <v>0.5665734423986846</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0.015700000000000047</v>
      </c>
      <c r="E76" s="146">
        <v>0.9202</v>
      </c>
      <c r="F76" s="146">
        <v>0.01090000000000002</v>
      </c>
      <c r="G76" s="146">
        <v>0.2871</v>
      </c>
      <c r="H76" s="146">
        <v>1</v>
      </c>
      <c r="I76" s="146">
        <v>0</v>
      </c>
      <c r="J76" s="147">
        <v>0.00019999999999997797</v>
      </c>
      <c r="K76" s="120"/>
      <c r="L76" s="10" t="s">
        <v>40</v>
      </c>
      <c r="M76" s="146" t="s">
        <v>247</v>
      </c>
      <c r="N76" s="146">
        <v>0.6651</v>
      </c>
      <c r="O76" s="146">
        <v>0.9015</v>
      </c>
      <c r="P76" s="146">
        <v>0.6619999999999999</v>
      </c>
      <c r="Q76" s="146">
        <v>1</v>
      </c>
      <c r="R76" s="146">
        <v>0.20520000000000005</v>
      </c>
      <c r="S76" s="147">
        <v>0.20140000000000002</v>
      </c>
      <c r="T76" s="120"/>
      <c r="U76" s="10" t="s">
        <v>40</v>
      </c>
      <c r="V76" s="146" t="s">
        <v>247</v>
      </c>
      <c r="W76" s="146">
        <v>1</v>
      </c>
      <c r="X76" s="146">
        <v>1</v>
      </c>
      <c r="Y76" s="146">
        <v>1</v>
      </c>
      <c r="Z76" s="146">
        <v>1</v>
      </c>
      <c r="AA76" s="146">
        <v>0.32789999999999997</v>
      </c>
      <c r="AB76" s="147">
        <v>0.3359</v>
      </c>
      <c r="AC76" s="120"/>
      <c r="AD76" s="10" t="s">
        <v>40</v>
      </c>
      <c r="AE76" s="146" t="s">
        <v>247</v>
      </c>
      <c r="AF76" s="146">
        <v>1</v>
      </c>
      <c r="AG76" s="146">
        <v>1</v>
      </c>
      <c r="AH76" s="146">
        <v>1</v>
      </c>
      <c r="AI76" s="146">
        <v>1</v>
      </c>
      <c r="AJ76" s="146">
        <v>1</v>
      </c>
      <c r="AK76" s="147">
        <v>1</v>
      </c>
      <c r="AL76" s="120"/>
      <c r="AM76" s="10" t="s">
        <v>40</v>
      </c>
      <c r="AN76" s="146" t="s">
        <v>247</v>
      </c>
      <c r="AO76" s="146">
        <v>1</v>
      </c>
      <c r="AP76" s="146">
        <v>1</v>
      </c>
      <c r="AQ76" s="146">
        <v>1</v>
      </c>
      <c r="AR76" s="146">
        <v>1</v>
      </c>
      <c r="AS76" s="146">
        <v>1</v>
      </c>
      <c r="AT76" s="147">
        <v>1</v>
      </c>
      <c r="AU76" s="120"/>
      <c r="AV76" s="10" t="s">
        <v>40</v>
      </c>
      <c r="AW76" s="146">
        <v>0.01319999999999999</v>
      </c>
      <c r="AX76" s="146">
        <v>0.782</v>
      </c>
      <c r="AY76" s="146">
        <v>0.013000000000000012</v>
      </c>
      <c r="AZ76" s="146">
        <v>0.42279999999999995</v>
      </c>
      <c r="BA76" s="146">
        <v>0.7373000000000001</v>
      </c>
      <c r="BB76" s="146">
        <v>0</v>
      </c>
      <c r="BC76" s="147">
        <v>0</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0.0009231633119838323</v>
      </c>
      <c r="E78" s="144">
        <v>0.2431746829304896</v>
      </c>
      <c r="F78" s="144">
        <v>0.004314167163868676</v>
      </c>
      <c r="G78" s="144">
        <v>0.6490242249956755</v>
      </c>
      <c r="H78" s="144">
        <v>0.9980249949483729</v>
      </c>
      <c r="I78" s="144">
        <v>1.9525501897543762E-05</v>
      </c>
      <c r="J78" s="145">
        <v>0</v>
      </c>
      <c r="K78" s="120"/>
      <c r="L78" s="6" t="s">
        <v>182</v>
      </c>
      <c r="M78" s="144" t="s">
        <v>247</v>
      </c>
      <c r="N78" s="144">
        <v>0.3493128183698281</v>
      </c>
      <c r="O78" s="144">
        <v>0.2538005850074485</v>
      </c>
      <c r="P78" s="144">
        <v>0.7668123770603021</v>
      </c>
      <c r="Q78" s="144">
        <v>0.22496445239214136</v>
      </c>
      <c r="R78" s="144">
        <v>0.0004850588447263826</v>
      </c>
      <c r="S78" s="145">
        <v>0.0004850588447263826</v>
      </c>
      <c r="T78" s="120"/>
      <c r="U78" s="6" t="s">
        <v>182</v>
      </c>
      <c r="V78" s="144" t="s">
        <v>247</v>
      </c>
      <c r="W78" s="144">
        <v>0.207180589427872</v>
      </c>
      <c r="X78" s="144">
        <v>0.555447529430817</v>
      </c>
      <c r="Y78" s="144">
        <v>0.7464233958328893</v>
      </c>
      <c r="Z78" s="144">
        <v>0.989021714431077</v>
      </c>
      <c r="AA78" s="144">
        <v>0.07290897575005317</v>
      </c>
      <c r="AB78" s="145">
        <v>0.07290897575005317</v>
      </c>
      <c r="AC78" s="120"/>
      <c r="AD78" s="6" t="s">
        <v>182</v>
      </c>
      <c r="AE78" s="144" t="s">
        <v>247</v>
      </c>
      <c r="AF78" s="144">
        <v>0</v>
      </c>
      <c r="AG78" s="144">
        <v>0.9159902073652582</v>
      </c>
      <c r="AH78" s="144">
        <v>0.09544575939294697</v>
      </c>
      <c r="AI78" s="144">
        <v>0.20369117454226982</v>
      </c>
      <c r="AJ78" s="144">
        <v>0.7550953815198191</v>
      </c>
      <c r="AK78" s="145">
        <v>0.7550953815198191</v>
      </c>
      <c r="AL78" s="120"/>
      <c r="AM78" s="6" t="s">
        <v>182</v>
      </c>
      <c r="AN78" s="144" t="s">
        <v>247</v>
      </c>
      <c r="AO78" s="144">
        <v>8.209988189289419E-08</v>
      </c>
      <c r="AP78" s="144">
        <v>0.30888650221084346</v>
      </c>
      <c r="AQ78" s="144">
        <v>0.011044867218426124</v>
      </c>
      <c r="AR78" s="144">
        <v>1</v>
      </c>
      <c r="AS78" s="144">
        <v>0.4322329502401272</v>
      </c>
      <c r="AT78" s="145">
        <v>0.4322329502401272</v>
      </c>
      <c r="AU78" s="120"/>
      <c r="AV78" s="6" t="s">
        <v>182</v>
      </c>
      <c r="AW78" s="144">
        <v>0.0009231633119838323</v>
      </c>
      <c r="AX78" s="144">
        <v>0.10422229738323185</v>
      </c>
      <c r="AY78" s="144">
        <v>0.0009438873076620391</v>
      </c>
      <c r="AZ78" s="144">
        <v>0.5392592380122035</v>
      </c>
      <c r="BA78" s="144">
        <v>0.9607131840591719</v>
      </c>
      <c r="BB78" s="144">
        <v>0</v>
      </c>
      <c r="BC78" s="145">
        <v>0</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8:BC8"/>
    <mergeCell ref="AM3:AT3"/>
    <mergeCell ref="AM4:AT4"/>
    <mergeCell ref="AM6:AT6"/>
    <mergeCell ref="AM7:AT7"/>
    <mergeCell ref="AM8:AT8"/>
    <mergeCell ref="AM5:AT5"/>
    <mergeCell ref="AV5:BC5"/>
    <mergeCell ref="AV4:BC4"/>
    <mergeCell ref="AV6:BC6"/>
    <mergeCell ref="AD8:AK8"/>
    <mergeCell ref="U3:AB3"/>
    <mergeCell ref="U4:AB4"/>
    <mergeCell ref="U6:AB6"/>
    <mergeCell ref="U7:AB7"/>
    <mergeCell ref="U8:AB8"/>
    <mergeCell ref="U5:AB5"/>
    <mergeCell ref="AD5:AK5"/>
    <mergeCell ref="L8:S8"/>
    <mergeCell ref="C3:J3"/>
    <mergeCell ref="C4:J4"/>
    <mergeCell ref="C6:J6"/>
    <mergeCell ref="C7:J7"/>
    <mergeCell ref="C8:J8"/>
    <mergeCell ref="C5:J5"/>
    <mergeCell ref="L5:S5"/>
    <mergeCell ref="AV7:BC7"/>
    <mergeCell ref="C1:J1"/>
    <mergeCell ref="L1:S1"/>
    <mergeCell ref="U1:AB1"/>
    <mergeCell ref="AD1:AK1"/>
    <mergeCell ref="AM1:AT1"/>
    <mergeCell ref="AV1:BC1"/>
    <mergeCell ref="L3:S3"/>
    <mergeCell ref="L4:S4"/>
    <mergeCell ref="L6:S6"/>
    <mergeCell ref="L7:S7"/>
    <mergeCell ref="AD3:AK3"/>
    <mergeCell ref="AD4:AK4"/>
    <mergeCell ref="AD6:AK6"/>
    <mergeCell ref="AD7:AK7"/>
    <mergeCell ref="AV3:BC3"/>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99" operator="lessThan">
      <formula>0.05</formula>
    </cfRule>
  </conditionalFormatting>
  <conditionalFormatting sqref="C59:BC59 C76:BC76">
    <cfRule type="cellIs" priority="1" dxfId="0" operator="greaterThanOrEqual">
      <formula>0.05</formula>
    </cfRule>
    <cfRule type="cellIs" priority="2" dxfId="100" operator="lessThan">
      <formula>0.05</formula>
    </cfRule>
  </conditionalFormatting>
  <printOptions horizontalCentered="1"/>
  <pageMargins left="0.9055118110236221" right="0.7086614173228347" top="0.7480314960629921" bottom="0.7480314960629921" header="0.31496062992125984" footer="0.31496062992125984"/>
  <pageSetup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9.xml><?xml version="1.0" encoding="utf-8"?>
<worksheet xmlns="http://schemas.openxmlformats.org/spreadsheetml/2006/main" xmlns:r="http://schemas.openxmlformats.org/officeDocument/2006/relationships">
  <sheetPr>
    <tabColor rgb="FF00B0F0"/>
  </sheetPr>
  <dimension ref="A1:BC79"/>
  <sheetViews>
    <sheetView zoomScale="80" zoomScaleNormal="80" zoomScaleSheetLayoutView="46" zoomScalePageLayoutView="0" workbookViewId="0" topLeftCell="A1">
      <pane xSplit="1" ySplit="9" topLeftCell="B10" activePane="bottomRight" state="frozen"/>
      <selection pane="topLeft" activeCell="A1" sqref="A1:O1"/>
      <selection pane="topRight" activeCell="A1" sqref="A1:O1"/>
      <selection pane="bottomLeft" activeCell="A1" sqref="A1:O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137</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ht="14.25" thickBot="1" thickTop="1"/>
    <row r="3" spans="1:55" s="90" customFormat="1" ht="16.5" thickTop="1">
      <c r="A3" s="122" t="s">
        <v>183</v>
      </c>
      <c r="C3" s="192" t="s">
        <v>41</v>
      </c>
      <c r="D3" s="193"/>
      <c r="E3" s="193"/>
      <c r="F3" s="193"/>
      <c r="G3" s="193"/>
      <c r="H3" s="193"/>
      <c r="I3" s="193"/>
      <c r="J3" s="194"/>
      <c r="L3" s="192" t="s">
        <v>42</v>
      </c>
      <c r="M3" s="193"/>
      <c r="N3" s="193"/>
      <c r="O3" s="193"/>
      <c r="P3" s="193"/>
      <c r="Q3" s="193"/>
      <c r="R3" s="193"/>
      <c r="S3" s="194"/>
      <c r="U3" s="192" t="s">
        <v>43</v>
      </c>
      <c r="V3" s="193"/>
      <c r="W3" s="193"/>
      <c r="X3" s="193"/>
      <c r="Y3" s="193"/>
      <c r="Z3" s="193"/>
      <c r="AA3" s="193"/>
      <c r="AB3" s="194"/>
      <c r="AD3" s="192" t="s">
        <v>44</v>
      </c>
      <c r="AE3" s="193"/>
      <c r="AF3" s="193"/>
      <c r="AG3" s="193"/>
      <c r="AH3" s="193"/>
      <c r="AI3" s="193"/>
      <c r="AJ3" s="193"/>
      <c r="AK3" s="194"/>
      <c r="AM3" s="192" t="s">
        <v>45</v>
      </c>
      <c r="AN3" s="193"/>
      <c r="AO3" s="193"/>
      <c r="AP3" s="193"/>
      <c r="AQ3" s="193"/>
      <c r="AR3" s="193"/>
      <c r="AS3" s="193"/>
      <c r="AT3" s="194"/>
      <c r="AV3" s="192" t="s">
        <v>46</v>
      </c>
      <c r="AW3" s="193"/>
      <c r="AX3" s="193"/>
      <c r="AY3" s="193"/>
      <c r="AZ3" s="193"/>
      <c r="BA3" s="193"/>
      <c r="BB3" s="193"/>
      <c r="BC3" s="194"/>
    </row>
    <row r="4" spans="1:55" ht="15.75">
      <c r="A4" s="123"/>
      <c r="C4" s="195" t="str">
        <f>"Comparison of actual Claimant Deaths with those expected using "&amp;Comparison_Basis</f>
        <v>Comparison of actual Claimant Deaths with those expected using IPM 1991-98</v>
      </c>
      <c r="D4" s="196"/>
      <c r="E4" s="196"/>
      <c r="F4" s="196"/>
      <c r="G4" s="196"/>
      <c r="H4" s="196"/>
      <c r="I4" s="196"/>
      <c r="J4" s="197"/>
      <c r="L4" s="195" t="str">
        <f>"Comparison of actual Claimant Deaths with those expected using "&amp;Comparison_Basis</f>
        <v>Comparison of actual Claimant Deaths with those expected using IPM 1991-98</v>
      </c>
      <c r="M4" s="196"/>
      <c r="N4" s="196"/>
      <c r="O4" s="196"/>
      <c r="P4" s="196"/>
      <c r="Q4" s="196"/>
      <c r="R4" s="196"/>
      <c r="S4" s="197"/>
      <c r="U4" s="195" t="str">
        <f>"Comparison of actual Claimant Deaths with those expected using "&amp;Comparison_Basis</f>
        <v>Comparison of actual Claimant Deaths with those expected using IPM 1991-98</v>
      </c>
      <c r="V4" s="196"/>
      <c r="W4" s="196"/>
      <c r="X4" s="196"/>
      <c r="Y4" s="196"/>
      <c r="Z4" s="196"/>
      <c r="AA4" s="196"/>
      <c r="AB4" s="197"/>
      <c r="AD4" s="195" t="str">
        <f>"Comparison of actual Claimant Deaths with those expected using "&amp;Comparison_Basis</f>
        <v>Comparison of actual Claimant Deaths with those expected using IPM 1991-98</v>
      </c>
      <c r="AE4" s="196"/>
      <c r="AF4" s="196"/>
      <c r="AG4" s="196"/>
      <c r="AH4" s="196"/>
      <c r="AI4" s="196"/>
      <c r="AJ4" s="196"/>
      <c r="AK4" s="197"/>
      <c r="AM4" s="195" t="str">
        <f>"Comparison of actual Claimant Deaths with those expected using "&amp;Comparison_Basis</f>
        <v>Comparison of actual Claimant Deaths with those expected using IPM 1991-98</v>
      </c>
      <c r="AN4" s="196"/>
      <c r="AO4" s="196"/>
      <c r="AP4" s="196"/>
      <c r="AQ4" s="196"/>
      <c r="AR4" s="196"/>
      <c r="AS4" s="196"/>
      <c r="AT4" s="197"/>
      <c r="AV4" s="195" t="str">
        <f>"Comparison of actual Claimant Deaths with those expected using "&amp;Comparison_Basis</f>
        <v>Comparison of actual Claimant Deaths with those expected using IPM 1991-98</v>
      </c>
      <c r="AW4" s="196"/>
      <c r="AX4" s="196"/>
      <c r="AY4" s="196"/>
      <c r="AZ4" s="196"/>
      <c r="BA4" s="196"/>
      <c r="BB4" s="196"/>
      <c r="BC4" s="197"/>
    </row>
    <row r="5" spans="1:55" ht="15.75">
      <c r="A5" s="124" t="str">
        <f>Office</f>
        <v>All Offices</v>
      </c>
      <c r="C5" s="195" t="str">
        <f>Investigation&amp;", "&amp;Data_Subset&amp;" business"</f>
        <v>Individual Income Protection, Standard* business</v>
      </c>
      <c r="D5" s="196"/>
      <c r="E5" s="196"/>
      <c r="F5" s="196"/>
      <c r="G5" s="196"/>
      <c r="H5" s="196"/>
      <c r="I5" s="196"/>
      <c r="J5" s="197"/>
      <c r="L5" s="195" t="str">
        <f>Investigation&amp;", "&amp;Data_Subset&amp;" business"</f>
        <v>Individual Income Protection, Standard* business</v>
      </c>
      <c r="M5" s="196"/>
      <c r="N5" s="196"/>
      <c r="O5" s="196"/>
      <c r="P5" s="196"/>
      <c r="Q5" s="196"/>
      <c r="R5" s="196"/>
      <c r="S5" s="197"/>
      <c r="U5" s="195" t="str">
        <f>Investigation&amp;", "&amp;Data_Subset&amp;" business"</f>
        <v>Individual Income Protection, Standard* business</v>
      </c>
      <c r="V5" s="196"/>
      <c r="W5" s="196"/>
      <c r="X5" s="196"/>
      <c r="Y5" s="196"/>
      <c r="Z5" s="196"/>
      <c r="AA5" s="196"/>
      <c r="AB5" s="197"/>
      <c r="AD5" s="195" t="str">
        <f>Investigation&amp;", "&amp;Data_Subset&amp;" business"</f>
        <v>Individual Income Protection, Standard* business</v>
      </c>
      <c r="AE5" s="196"/>
      <c r="AF5" s="196"/>
      <c r="AG5" s="196"/>
      <c r="AH5" s="196"/>
      <c r="AI5" s="196"/>
      <c r="AJ5" s="196"/>
      <c r="AK5" s="197"/>
      <c r="AM5" s="195" t="str">
        <f>Investigation&amp;", "&amp;Data_Subset&amp;" business"</f>
        <v>Individual Income Protection, Standard* business</v>
      </c>
      <c r="AN5" s="196"/>
      <c r="AO5" s="196"/>
      <c r="AP5" s="196"/>
      <c r="AQ5" s="196"/>
      <c r="AR5" s="196"/>
      <c r="AS5" s="196"/>
      <c r="AT5" s="197"/>
      <c r="AV5" s="195" t="str">
        <f>Investigation&amp;", "&amp;Data_Subset&amp;" business"</f>
        <v>Individual Income Protection, Standard* business</v>
      </c>
      <c r="AW5" s="196"/>
      <c r="AX5" s="196"/>
      <c r="AY5" s="196"/>
      <c r="AZ5" s="196"/>
      <c r="BA5" s="196"/>
      <c r="BB5" s="196"/>
      <c r="BC5" s="197"/>
    </row>
    <row r="6" spans="1:55" ht="15.75">
      <c r="A6" s="124" t="str">
        <f>Period</f>
        <v>2003-2006</v>
      </c>
      <c r="C6" s="195" t="str">
        <f>Office&amp;" experience for "&amp;Period</f>
        <v>All Offices experience for 2003-2006</v>
      </c>
      <c r="D6" s="196"/>
      <c r="E6" s="196"/>
      <c r="F6" s="196"/>
      <c r="G6" s="196"/>
      <c r="H6" s="196"/>
      <c r="I6" s="196"/>
      <c r="J6" s="197"/>
      <c r="L6" s="195" t="str">
        <f>Office&amp;" experience for "&amp;Period</f>
        <v>All Offices experience for 2003-2006</v>
      </c>
      <c r="M6" s="196"/>
      <c r="N6" s="196"/>
      <c r="O6" s="196"/>
      <c r="P6" s="196"/>
      <c r="Q6" s="196"/>
      <c r="R6" s="196"/>
      <c r="S6" s="197"/>
      <c r="U6" s="195" t="str">
        <f>Office&amp;" experience for "&amp;Period</f>
        <v>All Offices experience for 2003-2006</v>
      </c>
      <c r="V6" s="196"/>
      <c r="W6" s="196"/>
      <c r="X6" s="196"/>
      <c r="Y6" s="196"/>
      <c r="Z6" s="196"/>
      <c r="AA6" s="196"/>
      <c r="AB6" s="197"/>
      <c r="AD6" s="195" t="str">
        <f>Office&amp;" experience for "&amp;Period</f>
        <v>All Offices experience for 2003-2006</v>
      </c>
      <c r="AE6" s="196"/>
      <c r="AF6" s="196"/>
      <c r="AG6" s="196"/>
      <c r="AH6" s="196"/>
      <c r="AI6" s="196"/>
      <c r="AJ6" s="196"/>
      <c r="AK6" s="197"/>
      <c r="AM6" s="195" t="str">
        <f>Office&amp;" experience for "&amp;Period</f>
        <v>All Offices experience for 2003-2006</v>
      </c>
      <c r="AN6" s="196"/>
      <c r="AO6" s="196"/>
      <c r="AP6" s="196"/>
      <c r="AQ6" s="196"/>
      <c r="AR6" s="196"/>
      <c r="AS6" s="196"/>
      <c r="AT6" s="197"/>
      <c r="AV6" s="195" t="str">
        <f>Office&amp;" experience for "&amp;Period</f>
        <v>All Offices experience for 2003-2006</v>
      </c>
      <c r="AW6" s="196"/>
      <c r="AX6" s="196"/>
      <c r="AY6" s="196"/>
      <c r="AZ6" s="196"/>
      <c r="BA6" s="196"/>
      <c r="BB6" s="196"/>
      <c r="BC6" s="197"/>
    </row>
    <row r="7" spans="1:55" ht="15.75">
      <c r="A7" s="124" t="str">
        <f>Comparison_Basis</f>
        <v>IPM 1991-98</v>
      </c>
      <c r="C7" s="195" t="str">
        <f>$A3&amp;", "&amp;C1</f>
        <v>Males, CMI Occupation Class 1</v>
      </c>
      <c r="D7" s="196"/>
      <c r="E7" s="196"/>
      <c r="F7" s="196"/>
      <c r="G7" s="196"/>
      <c r="H7" s="196"/>
      <c r="I7" s="196"/>
      <c r="J7" s="197"/>
      <c r="L7" s="195" t="str">
        <f>$A3&amp;", "&amp;L1</f>
        <v>Males, CMI Occupation Class 2</v>
      </c>
      <c r="M7" s="196"/>
      <c r="N7" s="196"/>
      <c r="O7" s="196"/>
      <c r="P7" s="196"/>
      <c r="Q7" s="196"/>
      <c r="R7" s="196"/>
      <c r="S7" s="197"/>
      <c r="U7" s="195" t="str">
        <f>$A3&amp;", "&amp;U1</f>
        <v>Males, CMI Occupation Class 3</v>
      </c>
      <c r="V7" s="196"/>
      <c r="W7" s="196"/>
      <c r="X7" s="196"/>
      <c r="Y7" s="196"/>
      <c r="Z7" s="196"/>
      <c r="AA7" s="196"/>
      <c r="AB7" s="197"/>
      <c r="AD7" s="195" t="str">
        <f>$A3&amp;", "&amp;AD1</f>
        <v>Males, CMI Occupation Class 4</v>
      </c>
      <c r="AE7" s="196"/>
      <c r="AF7" s="196"/>
      <c r="AG7" s="196"/>
      <c r="AH7" s="196"/>
      <c r="AI7" s="196"/>
      <c r="AJ7" s="196"/>
      <c r="AK7" s="197"/>
      <c r="AM7" s="195" t="str">
        <f>$A3&amp;", "&amp;AM1</f>
        <v>Males, CMI Occupation Class Unknown</v>
      </c>
      <c r="AN7" s="196"/>
      <c r="AO7" s="196"/>
      <c r="AP7" s="196"/>
      <c r="AQ7" s="196"/>
      <c r="AR7" s="196"/>
      <c r="AS7" s="196"/>
      <c r="AT7" s="197"/>
      <c r="AV7" s="195" t="str">
        <f>$A3&amp;", "&amp;AV1</f>
        <v>Males, All CMI Occupation Classes</v>
      </c>
      <c r="AW7" s="196"/>
      <c r="AX7" s="196"/>
      <c r="AY7" s="196"/>
      <c r="AZ7" s="196"/>
      <c r="BA7" s="196"/>
      <c r="BB7" s="196"/>
      <c r="BC7" s="197"/>
    </row>
    <row r="8" spans="1:55" ht="16.5" thickBot="1">
      <c r="A8" s="125"/>
      <c r="C8" s="198" t="s">
        <v>160</v>
      </c>
      <c r="D8" s="199"/>
      <c r="E8" s="199"/>
      <c r="F8" s="199"/>
      <c r="G8" s="199"/>
      <c r="H8" s="199"/>
      <c r="I8" s="199"/>
      <c r="J8" s="200"/>
      <c r="L8" s="198" t="s">
        <v>160</v>
      </c>
      <c r="M8" s="199"/>
      <c r="N8" s="199"/>
      <c r="O8" s="199"/>
      <c r="P8" s="199"/>
      <c r="Q8" s="199"/>
      <c r="R8" s="199"/>
      <c r="S8" s="200"/>
      <c r="U8" s="198" t="s">
        <v>160</v>
      </c>
      <c r="V8" s="199"/>
      <c r="W8" s="199"/>
      <c r="X8" s="199"/>
      <c r="Y8" s="199"/>
      <c r="Z8" s="199"/>
      <c r="AA8" s="199"/>
      <c r="AB8" s="200"/>
      <c r="AD8" s="198" t="s">
        <v>160</v>
      </c>
      <c r="AE8" s="199"/>
      <c r="AF8" s="199"/>
      <c r="AG8" s="199"/>
      <c r="AH8" s="199"/>
      <c r="AI8" s="199"/>
      <c r="AJ8" s="199"/>
      <c r="AK8" s="200"/>
      <c r="AM8" s="198" t="s">
        <v>160</v>
      </c>
      <c r="AN8" s="199"/>
      <c r="AO8" s="199"/>
      <c r="AP8" s="199"/>
      <c r="AQ8" s="199"/>
      <c r="AR8" s="199"/>
      <c r="AS8" s="199"/>
      <c r="AT8" s="200"/>
      <c r="AV8" s="198" t="s">
        <v>160</v>
      </c>
      <c r="AW8" s="199"/>
      <c r="AX8" s="199"/>
      <c r="AY8" s="199"/>
      <c r="AZ8" s="199"/>
      <c r="BA8" s="199"/>
      <c r="BB8" s="199"/>
      <c r="BC8" s="200"/>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37</v>
      </c>
      <c r="E11" s="128">
        <v>55</v>
      </c>
      <c r="F11" s="128">
        <v>98</v>
      </c>
      <c r="G11" s="128">
        <v>95</v>
      </c>
      <c r="H11" s="128">
        <v>41</v>
      </c>
      <c r="I11" s="128">
        <v>289</v>
      </c>
      <c r="J11" s="129">
        <v>326</v>
      </c>
      <c r="L11" s="7" t="s">
        <v>67</v>
      </c>
      <c r="M11" s="128">
        <v>0</v>
      </c>
      <c r="N11" s="128">
        <v>13</v>
      </c>
      <c r="O11" s="128">
        <v>46</v>
      </c>
      <c r="P11" s="128">
        <v>21</v>
      </c>
      <c r="Q11" s="128">
        <v>8</v>
      </c>
      <c r="R11" s="128">
        <v>88</v>
      </c>
      <c r="S11" s="129">
        <v>88</v>
      </c>
      <c r="U11" s="7" t="s">
        <v>67</v>
      </c>
      <c r="V11" s="128">
        <v>0</v>
      </c>
      <c r="W11" s="128">
        <v>21</v>
      </c>
      <c r="X11" s="128">
        <v>20</v>
      </c>
      <c r="Y11" s="128">
        <v>11</v>
      </c>
      <c r="Z11" s="128">
        <v>8</v>
      </c>
      <c r="AA11" s="128">
        <v>60</v>
      </c>
      <c r="AB11" s="129">
        <v>60</v>
      </c>
      <c r="AD11" s="7" t="s">
        <v>67</v>
      </c>
      <c r="AE11" s="128">
        <v>0</v>
      </c>
      <c r="AF11" s="128">
        <v>7</v>
      </c>
      <c r="AG11" s="128">
        <v>23</v>
      </c>
      <c r="AH11" s="128">
        <v>4</v>
      </c>
      <c r="AI11" s="128">
        <v>3</v>
      </c>
      <c r="AJ11" s="128">
        <v>37</v>
      </c>
      <c r="AK11" s="129">
        <v>37</v>
      </c>
      <c r="AM11" s="7" t="s">
        <v>67</v>
      </c>
      <c r="AN11" s="128">
        <v>0</v>
      </c>
      <c r="AO11" s="128">
        <v>0</v>
      </c>
      <c r="AP11" s="128">
        <v>11</v>
      </c>
      <c r="AQ11" s="128">
        <v>12</v>
      </c>
      <c r="AR11" s="128">
        <v>3</v>
      </c>
      <c r="AS11" s="128">
        <v>26</v>
      </c>
      <c r="AT11" s="129">
        <v>26</v>
      </c>
      <c r="AV11" s="7" t="s">
        <v>67</v>
      </c>
      <c r="AW11" s="128">
        <v>37</v>
      </c>
      <c r="AX11" s="128">
        <v>96</v>
      </c>
      <c r="AY11" s="128">
        <v>198</v>
      </c>
      <c r="AZ11" s="128">
        <v>143</v>
      </c>
      <c r="BA11" s="128">
        <v>63</v>
      </c>
      <c r="BB11" s="128">
        <v>500</v>
      </c>
      <c r="BC11" s="129">
        <v>537</v>
      </c>
    </row>
    <row r="12" spans="1:55" ht="15.75">
      <c r="A12" s="79" t="s">
        <v>68</v>
      </c>
      <c r="C12" s="7" t="s">
        <v>68</v>
      </c>
      <c r="D12" s="130">
        <v>38.67081744909662</v>
      </c>
      <c r="E12" s="130">
        <v>56.560339891634015</v>
      </c>
      <c r="F12" s="130">
        <v>94.87791350787612</v>
      </c>
      <c r="G12" s="130">
        <v>108.95164262823602</v>
      </c>
      <c r="H12" s="130">
        <v>45.827948970544725</v>
      </c>
      <c r="I12" s="130">
        <v>306.21784499829084</v>
      </c>
      <c r="J12" s="131">
        <v>344.8886624473875</v>
      </c>
      <c r="L12" s="7" t="s">
        <v>68</v>
      </c>
      <c r="M12" s="130">
        <v>0</v>
      </c>
      <c r="N12" s="130">
        <v>16.005087081910858</v>
      </c>
      <c r="O12" s="130">
        <v>39.082759905385785</v>
      </c>
      <c r="P12" s="130">
        <v>21.583176553174656</v>
      </c>
      <c r="Q12" s="130">
        <v>11.58229366290385</v>
      </c>
      <c r="R12" s="130">
        <v>88.25331720337513</v>
      </c>
      <c r="S12" s="131">
        <v>88.25331720337513</v>
      </c>
      <c r="U12" s="7" t="s">
        <v>68</v>
      </c>
      <c r="V12" s="130">
        <v>0</v>
      </c>
      <c r="W12" s="130">
        <v>25.666016089386453</v>
      </c>
      <c r="X12" s="130">
        <v>28.94742603318088</v>
      </c>
      <c r="Y12" s="130">
        <v>16.6088603695113</v>
      </c>
      <c r="Z12" s="130">
        <v>8.453094205675766</v>
      </c>
      <c r="AA12" s="130">
        <v>79.6753966977544</v>
      </c>
      <c r="AB12" s="131">
        <v>79.6753966977544</v>
      </c>
      <c r="AD12" s="7" t="s">
        <v>68</v>
      </c>
      <c r="AE12" s="130">
        <v>0</v>
      </c>
      <c r="AF12" s="130">
        <v>13.211772280027402</v>
      </c>
      <c r="AG12" s="130">
        <v>26.928610172758614</v>
      </c>
      <c r="AH12" s="130">
        <v>9.567175073801197</v>
      </c>
      <c r="AI12" s="130">
        <v>3.0074263901110685</v>
      </c>
      <c r="AJ12" s="130">
        <v>52.71498391669829</v>
      </c>
      <c r="AK12" s="131">
        <v>52.71498391669829</v>
      </c>
      <c r="AM12" s="7" t="s">
        <v>68</v>
      </c>
      <c r="AN12" s="130">
        <v>0</v>
      </c>
      <c r="AO12" s="130">
        <v>1.6822482964749186</v>
      </c>
      <c r="AP12" s="130">
        <v>3.2994533765667504</v>
      </c>
      <c r="AQ12" s="130">
        <v>2.792508887289524</v>
      </c>
      <c r="AR12" s="130">
        <v>0.7103481397984966</v>
      </c>
      <c r="AS12" s="130">
        <v>8.484558700129691</v>
      </c>
      <c r="AT12" s="131">
        <v>8.484558700129691</v>
      </c>
      <c r="AV12" s="7" t="s">
        <v>68</v>
      </c>
      <c r="AW12" s="130">
        <v>38.67081744909662</v>
      </c>
      <c r="AX12" s="130">
        <v>113.12546363943365</v>
      </c>
      <c r="AY12" s="130">
        <v>193.13616299576816</v>
      </c>
      <c r="AZ12" s="130">
        <v>159.50336351201267</v>
      </c>
      <c r="BA12" s="130">
        <v>69.5811113690339</v>
      </c>
      <c r="BB12" s="130">
        <v>535.3461015162484</v>
      </c>
      <c r="BC12" s="131">
        <v>574.016918965345</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95.67938232421875</v>
      </c>
      <c r="E14" s="134">
        <v>97.24127960205078</v>
      </c>
      <c r="F14" s="134">
        <v>103.29063415527344</v>
      </c>
      <c r="G14" s="134">
        <v>87.19464874267578</v>
      </c>
      <c r="H14" s="134">
        <v>89.46505737304688</v>
      </c>
      <c r="I14" s="134">
        <v>94.37725830078125</v>
      </c>
      <c r="J14" s="135">
        <v>94.52325439453125</v>
      </c>
      <c r="L14" s="9" t="s">
        <v>9</v>
      </c>
      <c r="M14" s="134" t="s">
        <v>247</v>
      </c>
      <c r="N14" s="136">
        <v>81.22417449951172</v>
      </c>
      <c r="O14" s="134">
        <v>117.6989517211914</v>
      </c>
      <c r="P14" s="136">
        <v>97.29800415039062</v>
      </c>
      <c r="Q14" s="136">
        <v>69.0709457397461</v>
      </c>
      <c r="R14" s="134">
        <v>99.71296691894531</v>
      </c>
      <c r="S14" s="135">
        <v>99.71296691894531</v>
      </c>
      <c r="U14" s="9" t="s">
        <v>9</v>
      </c>
      <c r="V14" s="134" t="s">
        <v>247</v>
      </c>
      <c r="W14" s="136">
        <v>81.82025909423828</v>
      </c>
      <c r="X14" s="136">
        <v>69.09077453613281</v>
      </c>
      <c r="Y14" s="136">
        <v>66.2297134399414</v>
      </c>
      <c r="Z14" s="136">
        <v>94.63990020751953</v>
      </c>
      <c r="AA14" s="134">
        <v>75.30555725097656</v>
      </c>
      <c r="AB14" s="135">
        <v>75.30555725097656</v>
      </c>
      <c r="AD14" s="9" t="s">
        <v>9</v>
      </c>
      <c r="AE14" s="134" t="s">
        <v>247</v>
      </c>
      <c r="AF14" s="136">
        <v>52.98305130004883</v>
      </c>
      <c r="AG14" s="136">
        <v>85.41101837158203</v>
      </c>
      <c r="AH14" s="136">
        <v>41.80962371826172</v>
      </c>
      <c r="AI14" s="136">
        <v>99.75306701660156</v>
      </c>
      <c r="AJ14" s="134">
        <v>70.18877410888672</v>
      </c>
      <c r="AK14" s="135">
        <v>70.18877410888672</v>
      </c>
      <c r="AM14" s="9" t="s">
        <v>9</v>
      </c>
      <c r="AN14" s="134" t="s">
        <v>247</v>
      </c>
      <c r="AO14" s="136">
        <v>0</v>
      </c>
      <c r="AP14" s="136">
        <v>333.3885498046875</v>
      </c>
      <c r="AQ14" s="136">
        <v>429.7210998535156</v>
      </c>
      <c r="AR14" s="136">
        <v>422.328125</v>
      </c>
      <c r="AS14" s="136">
        <v>306.43902587890625</v>
      </c>
      <c r="AT14" s="137">
        <v>306.43902587890625</v>
      </c>
      <c r="AV14" s="9" t="s">
        <v>9</v>
      </c>
      <c r="AW14" s="134">
        <v>95.67938232421875</v>
      </c>
      <c r="AX14" s="134">
        <v>84.86153411865234</v>
      </c>
      <c r="AY14" s="134">
        <v>102.51834869384766</v>
      </c>
      <c r="AZ14" s="134">
        <v>89.65328216552734</v>
      </c>
      <c r="BA14" s="134">
        <v>90.54181671142578</v>
      </c>
      <c r="BB14" s="134">
        <v>93.39752197265625</v>
      </c>
      <c r="BC14" s="135">
        <v>93.5512466430664</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t="s">
        <v>296</v>
      </c>
      <c r="E17" s="134" t="s">
        <v>247</v>
      </c>
      <c r="F17" s="134" t="s">
        <v>247</v>
      </c>
      <c r="G17" s="134" t="s">
        <v>247</v>
      </c>
      <c r="H17" s="134" t="s">
        <v>247</v>
      </c>
      <c r="I17" s="134" t="s">
        <v>296</v>
      </c>
      <c r="J17" s="135" t="s">
        <v>296</v>
      </c>
      <c r="L17" s="6" t="s">
        <v>146</v>
      </c>
      <c r="M17" s="134" t="s">
        <v>247</v>
      </c>
      <c r="N17" s="134" t="s">
        <v>247</v>
      </c>
      <c r="O17" s="134" t="s">
        <v>247</v>
      </c>
      <c r="P17" s="134" t="s">
        <v>247</v>
      </c>
      <c r="Q17" s="134" t="s">
        <v>247</v>
      </c>
      <c r="R17" s="134" t="s">
        <v>296</v>
      </c>
      <c r="S17" s="135" t="s">
        <v>296</v>
      </c>
      <c r="U17" s="6" t="s">
        <v>146</v>
      </c>
      <c r="V17" s="134" t="s">
        <v>247</v>
      </c>
      <c r="W17" s="134" t="s">
        <v>247</v>
      </c>
      <c r="X17" s="134" t="s">
        <v>247</v>
      </c>
      <c r="Y17" s="134" t="s">
        <v>247</v>
      </c>
      <c r="Z17" s="134" t="s">
        <v>247</v>
      </c>
      <c r="AA17" s="134" t="s">
        <v>296</v>
      </c>
      <c r="AB17" s="135" t="s">
        <v>296</v>
      </c>
      <c r="AD17" s="6" t="s">
        <v>146</v>
      </c>
      <c r="AE17" s="134" t="s">
        <v>247</v>
      </c>
      <c r="AF17" s="134" t="s">
        <v>247</v>
      </c>
      <c r="AG17" s="134" t="s">
        <v>247</v>
      </c>
      <c r="AH17" s="134" t="s">
        <v>247</v>
      </c>
      <c r="AI17" s="134" t="s">
        <v>247</v>
      </c>
      <c r="AJ17" s="134" t="s">
        <v>296</v>
      </c>
      <c r="AK17" s="135" t="s">
        <v>296</v>
      </c>
      <c r="AM17" s="6" t="s">
        <v>146</v>
      </c>
      <c r="AN17" s="134" t="s">
        <v>247</v>
      </c>
      <c r="AO17" s="134" t="s">
        <v>247</v>
      </c>
      <c r="AP17" s="134" t="s">
        <v>247</v>
      </c>
      <c r="AQ17" s="134" t="s">
        <v>247</v>
      </c>
      <c r="AR17" s="134" t="s">
        <v>247</v>
      </c>
      <c r="AS17" s="134" t="s">
        <v>296</v>
      </c>
      <c r="AT17" s="135" t="s">
        <v>296</v>
      </c>
      <c r="AV17" s="6" t="s">
        <v>146</v>
      </c>
      <c r="AW17" s="134" t="s">
        <v>296</v>
      </c>
      <c r="AX17" s="134" t="s">
        <v>247</v>
      </c>
      <c r="AY17" s="134" t="s">
        <v>247</v>
      </c>
      <c r="AZ17" s="134" t="s">
        <v>247</v>
      </c>
      <c r="BA17" s="134" t="s">
        <v>247</v>
      </c>
      <c r="BB17" s="134" t="s">
        <v>296</v>
      </c>
      <c r="BC17" s="135" t="s">
        <v>296</v>
      </c>
    </row>
    <row r="18" spans="1:55" ht="15.75">
      <c r="A18" s="75" t="s">
        <v>147</v>
      </c>
      <c r="C18" s="6" t="s">
        <v>147</v>
      </c>
      <c r="D18" s="134" t="s">
        <v>296</v>
      </c>
      <c r="E18" s="134" t="s">
        <v>247</v>
      </c>
      <c r="F18" s="134" t="s">
        <v>247</v>
      </c>
      <c r="G18" s="134" t="s">
        <v>247</v>
      </c>
      <c r="H18" s="134" t="s">
        <v>247</v>
      </c>
      <c r="I18" s="134" t="s">
        <v>296</v>
      </c>
      <c r="J18" s="135" t="s">
        <v>296</v>
      </c>
      <c r="L18" s="6" t="s">
        <v>147</v>
      </c>
      <c r="M18" s="134" t="s">
        <v>247</v>
      </c>
      <c r="N18" s="134" t="s">
        <v>247</v>
      </c>
      <c r="O18" s="134" t="s">
        <v>247</v>
      </c>
      <c r="P18" s="134" t="s">
        <v>247</v>
      </c>
      <c r="Q18" s="134" t="s">
        <v>247</v>
      </c>
      <c r="R18" s="134" t="s">
        <v>296</v>
      </c>
      <c r="S18" s="135" t="s">
        <v>296</v>
      </c>
      <c r="U18" s="6" t="s">
        <v>147</v>
      </c>
      <c r="V18" s="134" t="s">
        <v>247</v>
      </c>
      <c r="W18" s="134" t="s">
        <v>247</v>
      </c>
      <c r="X18" s="134" t="s">
        <v>247</v>
      </c>
      <c r="Y18" s="134" t="s">
        <v>247</v>
      </c>
      <c r="Z18" s="134" t="s">
        <v>247</v>
      </c>
      <c r="AA18" s="134" t="s">
        <v>296</v>
      </c>
      <c r="AB18" s="135" t="s">
        <v>296</v>
      </c>
      <c r="AD18" s="6" t="s">
        <v>147</v>
      </c>
      <c r="AE18" s="134" t="s">
        <v>247</v>
      </c>
      <c r="AF18" s="134" t="s">
        <v>247</v>
      </c>
      <c r="AG18" s="134" t="s">
        <v>247</v>
      </c>
      <c r="AH18" s="134" t="s">
        <v>247</v>
      </c>
      <c r="AI18" s="134" t="s">
        <v>247</v>
      </c>
      <c r="AJ18" s="134" t="s">
        <v>296</v>
      </c>
      <c r="AK18" s="135" t="s">
        <v>296</v>
      </c>
      <c r="AM18" s="6" t="s">
        <v>147</v>
      </c>
      <c r="AN18" s="134" t="s">
        <v>247</v>
      </c>
      <c r="AO18" s="134" t="s">
        <v>247</v>
      </c>
      <c r="AP18" s="134" t="s">
        <v>247</v>
      </c>
      <c r="AQ18" s="134" t="s">
        <v>247</v>
      </c>
      <c r="AR18" s="134" t="s">
        <v>247</v>
      </c>
      <c r="AS18" s="134" t="s">
        <v>296</v>
      </c>
      <c r="AT18" s="135" t="s">
        <v>296</v>
      </c>
      <c r="AV18" s="6" t="s">
        <v>147</v>
      </c>
      <c r="AW18" s="134" t="s">
        <v>296</v>
      </c>
      <c r="AX18" s="134" t="s">
        <v>247</v>
      </c>
      <c r="AY18" s="134" t="s">
        <v>247</v>
      </c>
      <c r="AZ18" s="134" t="s">
        <v>247</v>
      </c>
      <c r="BA18" s="134" t="s">
        <v>247</v>
      </c>
      <c r="BB18" s="134" t="s">
        <v>296</v>
      </c>
      <c r="BC18" s="135" t="s">
        <v>296</v>
      </c>
    </row>
    <row r="19" spans="1:55" ht="15.75">
      <c r="A19" s="75" t="s">
        <v>148</v>
      </c>
      <c r="C19" s="6" t="s">
        <v>148</v>
      </c>
      <c r="D19" s="134" t="s">
        <v>296</v>
      </c>
      <c r="E19" s="134" t="s">
        <v>247</v>
      </c>
      <c r="F19" s="134" t="s">
        <v>247</v>
      </c>
      <c r="G19" s="134" t="s">
        <v>247</v>
      </c>
      <c r="H19" s="134" t="s">
        <v>247</v>
      </c>
      <c r="I19" s="134" t="s">
        <v>296</v>
      </c>
      <c r="J19" s="135" t="s">
        <v>296</v>
      </c>
      <c r="L19" s="6" t="s">
        <v>148</v>
      </c>
      <c r="M19" s="134" t="s">
        <v>247</v>
      </c>
      <c r="N19" s="134" t="s">
        <v>247</v>
      </c>
      <c r="O19" s="134" t="s">
        <v>247</v>
      </c>
      <c r="P19" s="134" t="s">
        <v>247</v>
      </c>
      <c r="Q19" s="134" t="s">
        <v>247</v>
      </c>
      <c r="R19" s="134" t="s">
        <v>296</v>
      </c>
      <c r="S19" s="135" t="s">
        <v>296</v>
      </c>
      <c r="U19" s="6" t="s">
        <v>148</v>
      </c>
      <c r="V19" s="134" t="s">
        <v>247</v>
      </c>
      <c r="W19" s="134" t="s">
        <v>247</v>
      </c>
      <c r="X19" s="134" t="s">
        <v>247</v>
      </c>
      <c r="Y19" s="134" t="s">
        <v>247</v>
      </c>
      <c r="Z19" s="134" t="s">
        <v>247</v>
      </c>
      <c r="AA19" s="134" t="s">
        <v>296</v>
      </c>
      <c r="AB19" s="135" t="s">
        <v>296</v>
      </c>
      <c r="AD19" s="6" t="s">
        <v>148</v>
      </c>
      <c r="AE19" s="134" t="s">
        <v>247</v>
      </c>
      <c r="AF19" s="134" t="s">
        <v>247</v>
      </c>
      <c r="AG19" s="134" t="s">
        <v>247</v>
      </c>
      <c r="AH19" s="134" t="s">
        <v>247</v>
      </c>
      <c r="AI19" s="134" t="s">
        <v>247</v>
      </c>
      <c r="AJ19" s="134" t="s">
        <v>296</v>
      </c>
      <c r="AK19" s="135" t="s">
        <v>296</v>
      </c>
      <c r="AM19" s="6" t="s">
        <v>148</v>
      </c>
      <c r="AN19" s="134" t="s">
        <v>247</v>
      </c>
      <c r="AO19" s="134" t="s">
        <v>247</v>
      </c>
      <c r="AP19" s="134" t="s">
        <v>247</v>
      </c>
      <c r="AQ19" s="134" t="s">
        <v>247</v>
      </c>
      <c r="AR19" s="134" t="s">
        <v>247</v>
      </c>
      <c r="AS19" s="134" t="s">
        <v>296</v>
      </c>
      <c r="AT19" s="135" t="s">
        <v>296</v>
      </c>
      <c r="AV19" s="6" t="s">
        <v>148</v>
      </c>
      <c r="AW19" s="134" t="s">
        <v>296</v>
      </c>
      <c r="AX19" s="134" t="s">
        <v>247</v>
      </c>
      <c r="AY19" s="134" t="s">
        <v>247</v>
      </c>
      <c r="AZ19" s="134" t="s">
        <v>247</v>
      </c>
      <c r="BA19" s="134" t="s">
        <v>247</v>
      </c>
      <c r="BB19" s="134" t="s">
        <v>296</v>
      </c>
      <c r="BC19" s="137">
        <v>18.837425231933594</v>
      </c>
    </row>
    <row r="20" spans="1:55" ht="15.75">
      <c r="A20" s="75" t="s">
        <v>149</v>
      </c>
      <c r="C20" s="6" t="s">
        <v>149</v>
      </c>
      <c r="D20" s="134" t="s">
        <v>296</v>
      </c>
      <c r="E20" s="134" t="s">
        <v>296</v>
      </c>
      <c r="F20" s="134" t="s">
        <v>247</v>
      </c>
      <c r="G20" s="134" t="s">
        <v>247</v>
      </c>
      <c r="H20" s="134" t="s">
        <v>247</v>
      </c>
      <c r="I20" s="134" t="s">
        <v>296</v>
      </c>
      <c r="J20" s="137">
        <v>57.76567840576172</v>
      </c>
      <c r="L20" s="6" t="s">
        <v>149</v>
      </c>
      <c r="M20" s="134" t="s">
        <v>247</v>
      </c>
      <c r="N20" s="134" t="s">
        <v>296</v>
      </c>
      <c r="O20" s="134" t="s">
        <v>247</v>
      </c>
      <c r="P20" s="134" t="s">
        <v>247</v>
      </c>
      <c r="Q20" s="134" t="s">
        <v>247</v>
      </c>
      <c r="R20" s="134" t="s">
        <v>296</v>
      </c>
      <c r="S20" s="135" t="s">
        <v>296</v>
      </c>
      <c r="U20" s="6" t="s">
        <v>149</v>
      </c>
      <c r="V20" s="134" t="s">
        <v>247</v>
      </c>
      <c r="W20" s="134" t="s">
        <v>296</v>
      </c>
      <c r="X20" s="134" t="s">
        <v>247</v>
      </c>
      <c r="Y20" s="134" t="s">
        <v>247</v>
      </c>
      <c r="Z20" s="134" t="s">
        <v>247</v>
      </c>
      <c r="AA20" s="134" t="s">
        <v>296</v>
      </c>
      <c r="AB20" s="135" t="s">
        <v>296</v>
      </c>
      <c r="AD20" s="6" t="s">
        <v>149</v>
      </c>
      <c r="AE20" s="134" t="s">
        <v>247</v>
      </c>
      <c r="AF20" s="134" t="s">
        <v>296</v>
      </c>
      <c r="AG20" s="134" t="s">
        <v>247</v>
      </c>
      <c r="AH20" s="134" t="s">
        <v>247</v>
      </c>
      <c r="AI20" s="134" t="s">
        <v>247</v>
      </c>
      <c r="AJ20" s="134" t="s">
        <v>296</v>
      </c>
      <c r="AK20" s="135" t="s">
        <v>296</v>
      </c>
      <c r="AM20" s="6" t="s">
        <v>149</v>
      </c>
      <c r="AN20" s="134" t="s">
        <v>247</v>
      </c>
      <c r="AO20" s="134" t="s">
        <v>296</v>
      </c>
      <c r="AP20" s="134" t="s">
        <v>247</v>
      </c>
      <c r="AQ20" s="134" t="s">
        <v>247</v>
      </c>
      <c r="AR20" s="134" t="s">
        <v>247</v>
      </c>
      <c r="AS20" s="134" t="s">
        <v>296</v>
      </c>
      <c r="AT20" s="135" t="s">
        <v>296</v>
      </c>
      <c r="AV20" s="6" t="s">
        <v>149</v>
      </c>
      <c r="AW20" s="134" t="s">
        <v>296</v>
      </c>
      <c r="AX20" s="134" t="s">
        <v>296</v>
      </c>
      <c r="AY20" s="134" t="s">
        <v>247</v>
      </c>
      <c r="AZ20" s="134" t="s">
        <v>247</v>
      </c>
      <c r="BA20" s="134" t="s">
        <v>247</v>
      </c>
      <c r="BB20" s="134" t="s">
        <v>296</v>
      </c>
      <c r="BC20" s="135" t="s">
        <v>297</v>
      </c>
    </row>
    <row r="21" spans="1:55" ht="15.75">
      <c r="A21" s="75" t="s">
        <v>150</v>
      </c>
      <c r="C21" s="6" t="s">
        <v>150</v>
      </c>
      <c r="D21" s="134" t="s">
        <v>296</v>
      </c>
      <c r="E21" s="134" t="s">
        <v>296</v>
      </c>
      <c r="F21" s="134" t="s">
        <v>247</v>
      </c>
      <c r="G21" s="134" t="s">
        <v>247</v>
      </c>
      <c r="H21" s="134" t="s">
        <v>247</v>
      </c>
      <c r="I21" s="134" t="s">
        <v>296</v>
      </c>
      <c r="J21" s="135" t="s">
        <v>297</v>
      </c>
      <c r="L21" s="6" t="s">
        <v>150</v>
      </c>
      <c r="M21" s="134" t="s">
        <v>247</v>
      </c>
      <c r="N21" s="136">
        <v>81.22417449951172</v>
      </c>
      <c r="O21" s="134" t="s">
        <v>247</v>
      </c>
      <c r="P21" s="134" t="s">
        <v>247</v>
      </c>
      <c r="Q21" s="134" t="s">
        <v>247</v>
      </c>
      <c r="R21" s="134" t="s">
        <v>296</v>
      </c>
      <c r="S21" s="135" t="s">
        <v>296</v>
      </c>
      <c r="U21" s="6" t="s">
        <v>150</v>
      </c>
      <c r="V21" s="134" t="s">
        <v>247</v>
      </c>
      <c r="W21" s="134" t="s">
        <v>296</v>
      </c>
      <c r="X21" s="134" t="s">
        <v>247</v>
      </c>
      <c r="Y21" s="134" t="s">
        <v>247</v>
      </c>
      <c r="Z21" s="134" t="s">
        <v>247</v>
      </c>
      <c r="AA21" s="134" t="s">
        <v>296</v>
      </c>
      <c r="AB21" s="135" t="s">
        <v>296</v>
      </c>
      <c r="AD21" s="6" t="s">
        <v>150</v>
      </c>
      <c r="AE21" s="134" t="s">
        <v>247</v>
      </c>
      <c r="AF21" s="134" t="s">
        <v>296</v>
      </c>
      <c r="AG21" s="134" t="s">
        <v>247</v>
      </c>
      <c r="AH21" s="134" t="s">
        <v>247</v>
      </c>
      <c r="AI21" s="134" t="s">
        <v>247</v>
      </c>
      <c r="AJ21" s="134" t="s">
        <v>296</v>
      </c>
      <c r="AK21" s="135" t="s">
        <v>296</v>
      </c>
      <c r="AM21" s="6" t="s">
        <v>150</v>
      </c>
      <c r="AN21" s="134" t="s">
        <v>247</v>
      </c>
      <c r="AO21" s="134" t="s">
        <v>296</v>
      </c>
      <c r="AP21" s="134" t="s">
        <v>247</v>
      </c>
      <c r="AQ21" s="134" t="s">
        <v>247</v>
      </c>
      <c r="AR21" s="134" t="s">
        <v>247</v>
      </c>
      <c r="AS21" s="134" t="s">
        <v>296</v>
      </c>
      <c r="AT21" s="135" t="s">
        <v>296</v>
      </c>
      <c r="AV21" s="6" t="s">
        <v>150</v>
      </c>
      <c r="AW21" s="134" t="s">
        <v>296</v>
      </c>
      <c r="AX21" s="134" t="s">
        <v>296</v>
      </c>
      <c r="AY21" s="134" t="s">
        <v>247</v>
      </c>
      <c r="AZ21" s="134" t="s">
        <v>247</v>
      </c>
      <c r="BA21" s="134" t="s">
        <v>247</v>
      </c>
      <c r="BB21" s="136">
        <v>63.572265625</v>
      </c>
      <c r="BC21" s="135" t="s">
        <v>297</v>
      </c>
    </row>
    <row r="22" spans="1:55" ht="15.75">
      <c r="A22" s="75" t="s">
        <v>156</v>
      </c>
      <c r="C22" s="6" t="s">
        <v>156</v>
      </c>
      <c r="D22" s="136">
        <v>52.14832305908203</v>
      </c>
      <c r="E22" s="136">
        <v>59.26692199707031</v>
      </c>
      <c r="F22" s="134" t="s">
        <v>296</v>
      </c>
      <c r="G22" s="134" t="s">
        <v>247</v>
      </c>
      <c r="H22" s="134" t="s">
        <v>247</v>
      </c>
      <c r="I22" s="134" t="s">
        <v>296</v>
      </c>
      <c r="J22" s="135" t="s">
        <v>297</v>
      </c>
      <c r="L22" s="6" t="s">
        <v>156</v>
      </c>
      <c r="M22" s="134" t="s">
        <v>247</v>
      </c>
      <c r="N22" s="134" t="s">
        <v>297</v>
      </c>
      <c r="O22" s="134" t="s">
        <v>296</v>
      </c>
      <c r="P22" s="134" t="s">
        <v>247</v>
      </c>
      <c r="Q22" s="134" t="s">
        <v>247</v>
      </c>
      <c r="R22" s="134" t="s">
        <v>296</v>
      </c>
      <c r="S22" s="135" t="s">
        <v>296</v>
      </c>
      <c r="U22" s="6" t="s">
        <v>156</v>
      </c>
      <c r="V22" s="134" t="s">
        <v>247</v>
      </c>
      <c r="W22" s="134" t="s">
        <v>296</v>
      </c>
      <c r="X22" s="134" t="s">
        <v>296</v>
      </c>
      <c r="Y22" s="134" t="s">
        <v>247</v>
      </c>
      <c r="Z22" s="134" t="s">
        <v>247</v>
      </c>
      <c r="AA22" s="136">
        <v>80.76077270507812</v>
      </c>
      <c r="AB22" s="137">
        <v>80.76077270507812</v>
      </c>
      <c r="AD22" s="6" t="s">
        <v>156</v>
      </c>
      <c r="AE22" s="134" t="s">
        <v>247</v>
      </c>
      <c r="AF22" s="134" t="s">
        <v>296</v>
      </c>
      <c r="AG22" s="134" t="s">
        <v>296</v>
      </c>
      <c r="AH22" s="134" t="s">
        <v>247</v>
      </c>
      <c r="AI22" s="134" t="s">
        <v>247</v>
      </c>
      <c r="AJ22" s="134" t="s">
        <v>296</v>
      </c>
      <c r="AK22" s="135" t="s">
        <v>296</v>
      </c>
      <c r="AM22" s="6" t="s">
        <v>156</v>
      </c>
      <c r="AN22" s="134" t="s">
        <v>247</v>
      </c>
      <c r="AO22" s="134" t="s">
        <v>296</v>
      </c>
      <c r="AP22" s="134" t="s">
        <v>296</v>
      </c>
      <c r="AQ22" s="134" t="s">
        <v>247</v>
      </c>
      <c r="AR22" s="134" t="s">
        <v>247</v>
      </c>
      <c r="AS22" s="134" t="s">
        <v>296</v>
      </c>
      <c r="AT22" s="135" t="s">
        <v>296</v>
      </c>
      <c r="AV22" s="6" t="s">
        <v>156</v>
      </c>
      <c r="AW22" s="136">
        <v>52.14832305908203</v>
      </c>
      <c r="AX22" s="136">
        <v>52.44272232055664</v>
      </c>
      <c r="AY22" s="134" t="s">
        <v>296</v>
      </c>
      <c r="AZ22" s="134" t="s">
        <v>247</v>
      </c>
      <c r="BA22" s="134" t="s">
        <v>247</v>
      </c>
      <c r="BB22" s="134" t="s">
        <v>297</v>
      </c>
      <c r="BC22" s="137">
        <v>99.7663345336914</v>
      </c>
    </row>
    <row r="23" spans="1:55" ht="15.75">
      <c r="A23" s="75" t="s">
        <v>157</v>
      </c>
      <c r="C23" s="6" t="s">
        <v>157</v>
      </c>
      <c r="D23" s="134" t="s">
        <v>297</v>
      </c>
      <c r="E23" s="134" t="s">
        <v>297</v>
      </c>
      <c r="F23" s="136">
        <v>101.17024993896484</v>
      </c>
      <c r="G23" s="134" t="s">
        <v>247</v>
      </c>
      <c r="H23" s="134" t="s">
        <v>247</v>
      </c>
      <c r="I23" s="134">
        <v>95.63521575927734</v>
      </c>
      <c r="J23" s="137">
        <v>99.74561309814453</v>
      </c>
      <c r="L23" s="6" t="s">
        <v>157</v>
      </c>
      <c r="M23" s="134" t="s">
        <v>247</v>
      </c>
      <c r="N23" s="134" t="s">
        <v>297</v>
      </c>
      <c r="O23" s="134" t="s">
        <v>296</v>
      </c>
      <c r="P23" s="134" t="s">
        <v>247</v>
      </c>
      <c r="Q23" s="134" t="s">
        <v>247</v>
      </c>
      <c r="R23" s="134" t="s">
        <v>296</v>
      </c>
      <c r="S23" s="135" t="s">
        <v>296</v>
      </c>
      <c r="U23" s="6" t="s">
        <v>157</v>
      </c>
      <c r="V23" s="134" t="s">
        <v>247</v>
      </c>
      <c r="W23" s="134" t="s">
        <v>296</v>
      </c>
      <c r="X23" s="134" t="s">
        <v>296</v>
      </c>
      <c r="Y23" s="134" t="s">
        <v>247</v>
      </c>
      <c r="Z23" s="134" t="s">
        <v>247</v>
      </c>
      <c r="AA23" s="134" t="s">
        <v>297</v>
      </c>
      <c r="AB23" s="135" t="s">
        <v>297</v>
      </c>
      <c r="AD23" s="6" t="s">
        <v>157</v>
      </c>
      <c r="AE23" s="134" t="s">
        <v>247</v>
      </c>
      <c r="AF23" s="134" t="s">
        <v>296</v>
      </c>
      <c r="AG23" s="134" t="s">
        <v>296</v>
      </c>
      <c r="AH23" s="134" t="s">
        <v>247</v>
      </c>
      <c r="AI23" s="134" t="s">
        <v>247</v>
      </c>
      <c r="AJ23" s="134" t="s">
        <v>296</v>
      </c>
      <c r="AK23" s="135" t="s">
        <v>296</v>
      </c>
      <c r="AM23" s="6" t="s">
        <v>157</v>
      </c>
      <c r="AN23" s="134" t="s">
        <v>247</v>
      </c>
      <c r="AO23" s="134" t="s">
        <v>296</v>
      </c>
      <c r="AP23" s="134" t="s">
        <v>296</v>
      </c>
      <c r="AQ23" s="134" t="s">
        <v>247</v>
      </c>
      <c r="AR23" s="134" t="s">
        <v>247</v>
      </c>
      <c r="AS23" s="134" t="s">
        <v>296</v>
      </c>
      <c r="AT23" s="135" t="s">
        <v>296</v>
      </c>
      <c r="AV23" s="6" t="s">
        <v>157</v>
      </c>
      <c r="AW23" s="134" t="s">
        <v>297</v>
      </c>
      <c r="AX23" s="134" t="s">
        <v>297</v>
      </c>
      <c r="AY23" s="134">
        <v>95.18836975097656</v>
      </c>
      <c r="AZ23" s="134" t="s">
        <v>247</v>
      </c>
      <c r="BA23" s="134" t="s">
        <v>247</v>
      </c>
      <c r="BB23" s="136">
        <v>69.9935531616211</v>
      </c>
      <c r="BC23" s="137">
        <v>67.6614761352539</v>
      </c>
    </row>
    <row r="24" spans="1:55" ht="15.75">
      <c r="A24" s="75" t="s">
        <v>158</v>
      </c>
      <c r="C24" s="6" t="s">
        <v>158</v>
      </c>
      <c r="D24" s="134" t="s">
        <v>297</v>
      </c>
      <c r="E24" s="134" t="s">
        <v>297</v>
      </c>
      <c r="F24" s="134" t="s">
        <v>297</v>
      </c>
      <c r="G24" s="134" t="s">
        <v>296</v>
      </c>
      <c r="H24" s="134" t="s">
        <v>247</v>
      </c>
      <c r="I24" s="134" t="s">
        <v>297</v>
      </c>
      <c r="J24" s="135" t="s">
        <v>297</v>
      </c>
      <c r="L24" s="6" t="s">
        <v>158</v>
      </c>
      <c r="M24" s="134" t="s">
        <v>247</v>
      </c>
      <c r="N24" s="134" t="s">
        <v>297</v>
      </c>
      <c r="O24" s="136">
        <v>119.21915435791016</v>
      </c>
      <c r="P24" s="134" t="s">
        <v>296</v>
      </c>
      <c r="Q24" s="134" t="s">
        <v>247</v>
      </c>
      <c r="R24" s="136">
        <v>107.82506561279297</v>
      </c>
      <c r="S24" s="137">
        <v>107.82506561279297</v>
      </c>
      <c r="U24" s="6" t="s">
        <v>158</v>
      </c>
      <c r="V24" s="134" t="s">
        <v>247</v>
      </c>
      <c r="W24" s="134" t="s">
        <v>296</v>
      </c>
      <c r="X24" s="134" t="s">
        <v>296</v>
      </c>
      <c r="Y24" s="134" t="s">
        <v>296</v>
      </c>
      <c r="Z24" s="134" t="s">
        <v>247</v>
      </c>
      <c r="AA24" s="134" t="s">
        <v>297</v>
      </c>
      <c r="AB24" s="135" t="s">
        <v>297</v>
      </c>
      <c r="AD24" s="6" t="s">
        <v>158</v>
      </c>
      <c r="AE24" s="134" t="s">
        <v>247</v>
      </c>
      <c r="AF24" s="134" t="s">
        <v>296</v>
      </c>
      <c r="AG24" s="134" t="s">
        <v>296</v>
      </c>
      <c r="AH24" s="134" t="s">
        <v>296</v>
      </c>
      <c r="AI24" s="134" t="s">
        <v>247</v>
      </c>
      <c r="AJ24" s="134" t="s">
        <v>296</v>
      </c>
      <c r="AK24" s="135" t="s">
        <v>296</v>
      </c>
      <c r="AM24" s="6" t="s">
        <v>158</v>
      </c>
      <c r="AN24" s="134" t="s">
        <v>247</v>
      </c>
      <c r="AO24" s="134" t="s">
        <v>296</v>
      </c>
      <c r="AP24" s="134" t="s">
        <v>296</v>
      </c>
      <c r="AQ24" s="134" t="s">
        <v>296</v>
      </c>
      <c r="AR24" s="134" t="s">
        <v>247</v>
      </c>
      <c r="AS24" s="134" t="s">
        <v>296</v>
      </c>
      <c r="AT24" s="135" t="s">
        <v>296</v>
      </c>
      <c r="AV24" s="6" t="s">
        <v>158</v>
      </c>
      <c r="AW24" s="134" t="s">
        <v>297</v>
      </c>
      <c r="AX24" s="134" t="s">
        <v>297</v>
      </c>
      <c r="AY24" s="134" t="s">
        <v>297</v>
      </c>
      <c r="AZ24" s="134" t="s">
        <v>296</v>
      </c>
      <c r="BA24" s="134" t="s">
        <v>247</v>
      </c>
      <c r="BB24" s="136">
        <v>133.17666625976562</v>
      </c>
      <c r="BC24" s="137">
        <v>125.8764877319336</v>
      </c>
    </row>
    <row r="25" spans="1:55" ht="15.75">
      <c r="A25" s="75" t="s">
        <v>159</v>
      </c>
      <c r="C25" s="6" t="s">
        <v>159</v>
      </c>
      <c r="D25" s="134" t="s">
        <v>297</v>
      </c>
      <c r="E25" s="134" t="s">
        <v>297</v>
      </c>
      <c r="F25" s="136">
        <v>133.26817321777344</v>
      </c>
      <c r="G25" s="136">
        <v>126.63455200195312</v>
      </c>
      <c r="H25" s="134" t="s">
        <v>247</v>
      </c>
      <c r="I25" s="136">
        <v>110.70128631591797</v>
      </c>
      <c r="J25" s="137">
        <v>104.42105865478516</v>
      </c>
      <c r="L25" s="6" t="s">
        <v>159</v>
      </c>
      <c r="M25" s="134" t="s">
        <v>247</v>
      </c>
      <c r="N25" s="134" t="s">
        <v>297</v>
      </c>
      <c r="O25" s="134" t="s">
        <v>297</v>
      </c>
      <c r="P25" s="134" t="s">
        <v>296</v>
      </c>
      <c r="Q25" s="134" t="s">
        <v>247</v>
      </c>
      <c r="R25" s="134" t="s">
        <v>297</v>
      </c>
      <c r="S25" s="135" t="s">
        <v>297</v>
      </c>
      <c r="U25" s="6" t="s">
        <v>159</v>
      </c>
      <c r="V25" s="134" t="s">
        <v>247</v>
      </c>
      <c r="W25" s="134" t="s">
        <v>296</v>
      </c>
      <c r="X25" s="134" t="s">
        <v>296</v>
      </c>
      <c r="Y25" s="136">
        <v>66.2297134399414</v>
      </c>
      <c r="Z25" s="134" t="s">
        <v>247</v>
      </c>
      <c r="AA25" s="134" t="s">
        <v>297</v>
      </c>
      <c r="AB25" s="135" t="s">
        <v>297</v>
      </c>
      <c r="AD25" s="6" t="s">
        <v>159</v>
      </c>
      <c r="AE25" s="134" t="s">
        <v>247</v>
      </c>
      <c r="AF25" s="134" t="s">
        <v>296</v>
      </c>
      <c r="AG25" s="134" t="s">
        <v>296</v>
      </c>
      <c r="AH25" s="134" t="s">
        <v>296</v>
      </c>
      <c r="AI25" s="134" t="s">
        <v>247</v>
      </c>
      <c r="AJ25" s="136">
        <v>88.64082336425781</v>
      </c>
      <c r="AK25" s="137">
        <v>88.64082336425781</v>
      </c>
      <c r="AM25" s="6" t="s">
        <v>159</v>
      </c>
      <c r="AN25" s="134" t="s">
        <v>247</v>
      </c>
      <c r="AO25" s="134" t="s">
        <v>296</v>
      </c>
      <c r="AP25" s="134" t="s">
        <v>296</v>
      </c>
      <c r="AQ25" s="134" t="s">
        <v>296</v>
      </c>
      <c r="AR25" s="134" t="s">
        <v>247</v>
      </c>
      <c r="AS25" s="134" t="s">
        <v>296</v>
      </c>
      <c r="AT25" s="135" t="s">
        <v>296</v>
      </c>
      <c r="AV25" s="6" t="s">
        <v>159</v>
      </c>
      <c r="AW25" s="134" t="s">
        <v>297</v>
      </c>
      <c r="AX25" s="136">
        <v>72.14291381835938</v>
      </c>
      <c r="AY25" s="136">
        <v>127.1153793334961</v>
      </c>
      <c r="AZ25" s="134">
        <v>126.38754272460938</v>
      </c>
      <c r="BA25" s="134" t="s">
        <v>247</v>
      </c>
      <c r="BB25" s="134">
        <v>122.07357788085938</v>
      </c>
      <c r="BC25" s="135">
        <v>117.88903045654297</v>
      </c>
    </row>
    <row r="26" spans="1:55" ht="15.75">
      <c r="A26" s="75" t="s">
        <v>151</v>
      </c>
      <c r="C26" s="6" t="s">
        <v>151</v>
      </c>
      <c r="D26" s="134" t="s">
        <v>297</v>
      </c>
      <c r="E26" s="134" t="s">
        <v>297</v>
      </c>
      <c r="F26" s="134" t="s">
        <v>297</v>
      </c>
      <c r="G26" s="134" t="s">
        <v>297</v>
      </c>
      <c r="H26" s="134" t="s">
        <v>247</v>
      </c>
      <c r="I26" s="136">
        <v>108.67169952392578</v>
      </c>
      <c r="J26" s="137">
        <v>106.49185943603516</v>
      </c>
      <c r="L26" s="6" t="s">
        <v>151</v>
      </c>
      <c r="M26" s="134" t="s">
        <v>247</v>
      </c>
      <c r="N26" s="134" t="s">
        <v>297</v>
      </c>
      <c r="O26" s="134" t="s">
        <v>297</v>
      </c>
      <c r="P26" s="134" t="s">
        <v>296</v>
      </c>
      <c r="Q26" s="134" t="s">
        <v>247</v>
      </c>
      <c r="R26" s="134" t="s">
        <v>297</v>
      </c>
      <c r="S26" s="135" t="s">
        <v>297</v>
      </c>
      <c r="U26" s="6" t="s">
        <v>151</v>
      </c>
      <c r="V26" s="134" t="s">
        <v>247</v>
      </c>
      <c r="W26" s="136">
        <v>81.82025909423828</v>
      </c>
      <c r="X26" s="134" t="s">
        <v>296</v>
      </c>
      <c r="Y26" s="134" t="s">
        <v>297</v>
      </c>
      <c r="Z26" s="134" t="s">
        <v>247</v>
      </c>
      <c r="AA26" s="136">
        <v>81.02011108398438</v>
      </c>
      <c r="AB26" s="137">
        <v>81.02011108398438</v>
      </c>
      <c r="AD26" s="6" t="s">
        <v>151</v>
      </c>
      <c r="AE26" s="134" t="s">
        <v>247</v>
      </c>
      <c r="AF26" s="134" t="s">
        <v>296</v>
      </c>
      <c r="AG26" s="134" t="s">
        <v>296</v>
      </c>
      <c r="AH26" s="134" t="s">
        <v>296</v>
      </c>
      <c r="AI26" s="134" t="s">
        <v>247</v>
      </c>
      <c r="AJ26" s="134" t="s">
        <v>297</v>
      </c>
      <c r="AK26" s="135" t="s">
        <v>297</v>
      </c>
      <c r="AM26" s="6" t="s">
        <v>151</v>
      </c>
      <c r="AN26" s="134" t="s">
        <v>247</v>
      </c>
      <c r="AO26" s="134" t="s">
        <v>296</v>
      </c>
      <c r="AP26" s="134" t="s">
        <v>296</v>
      </c>
      <c r="AQ26" s="134" t="s">
        <v>296</v>
      </c>
      <c r="AR26" s="134" t="s">
        <v>247</v>
      </c>
      <c r="AS26" s="134" t="s">
        <v>296</v>
      </c>
      <c r="AT26" s="135" t="s">
        <v>296</v>
      </c>
      <c r="AV26" s="6" t="s">
        <v>151</v>
      </c>
      <c r="AW26" s="134" t="s">
        <v>297</v>
      </c>
      <c r="AX26" s="134" t="s">
        <v>297</v>
      </c>
      <c r="AY26" s="136">
        <v>127.03240966796875</v>
      </c>
      <c r="AZ26" s="134" t="s">
        <v>297</v>
      </c>
      <c r="BA26" s="134" t="s">
        <v>247</v>
      </c>
      <c r="BB26" s="134">
        <v>103.64759826660156</v>
      </c>
      <c r="BC26" s="135">
        <v>102.65650939941406</v>
      </c>
    </row>
    <row r="27" spans="1:55" ht="15.75">
      <c r="A27" s="75" t="s">
        <v>152</v>
      </c>
      <c r="C27" s="6" t="s">
        <v>152</v>
      </c>
      <c r="D27" s="134" t="s">
        <v>297</v>
      </c>
      <c r="E27" s="136">
        <v>104.16999053955078</v>
      </c>
      <c r="F27" s="134">
        <v>168.12173461914062</v>
      </c>
      <c r="G27" s="136">
        <v>99.5550308227539</v>
      </c>
      <c r="H27" s="134" t="s">
        <v>296</v>
      </c>
      <c r="I27" s="134">
        <v>131.78378295898438</v>
      </c>
      <c r="J27" s="135">
        <v>126.01416778564453</v>
      </c>
      <c r="L27" s="6" t="s">
        <v>152</v>
      </c>
      <c r="M27" s="134" t="s">
        <v>247</v>
      </c>
      <c r="N27" s="134" t="s">
        <v>297</v>
      </c>
      <c r="O27" s="134" t="s">
        <v>297</v>
      </c>
      <c r="P27" s="136">
        <v>97.29800415039062</v>
      </c>
      <c r="Q27" s="134" t="s">
        <v>296</v>
      </c>
      <c r="R27" s="136">
        <v>85.55854797363281</v>
      </c>
      <c r="S27" s="137">
        <v>85.55854797363281</v>
      </c>
      <c r="U27" s="6" t="s">
        <v>152</v>
      </c>
      <c r="V27" s="134" t="s">
        <v>247</v>
      </c>
      <c r="W27" s="134" t="s">
        <v>297</v>
      </c>
      <c r="X27" s="136">
        <v>69.09077453613281</v>
      </c>
      <c r="Y27" s="134" t="s">
        <v>297</v>
      </c>
      <c r="Z27" s="134" t="s">
        <v>296</v>
      </c>
      <c r="AA27" s="134" t="s">
        <v>297</v>
      </c>
      <c r="AB27" s="135" t="s">
        <v>297</v>
      </c>
      <c r="AD27" s="6" t="s">
        <v>152</v>
      </c>
      <c r="AE27" s="134" t="s">
        <v>247</v>
      </c>
      <c r="AF27" s="134" t="s">
        <v>296</v>
      </c>
      <c r="AG27" s="136">
        <v>85.41101837158203</v>
      </c>
      <c r="AH27" s="134" t="s">
        <v>296</v>
      </c>
      <c r="AI27" s="134" t="s">
        <v>296</v>
      </c>
      <c r="AJ27" s="134" t="s">
        <v>297</v>
      </c>
      <c r="AK27" s="135" t="s">
        <v>297</v>
      </c>
      <c r="AM27" s="6" t="s">
        <v>152</v>
      </c>
      <c r="AN27" s="134" t="s">
        <v>247</v>
      </c>
      <c r="AO27" s="134" t="s">
        <v>296</v>
      </c>
      <c r="AP27" s="134" t="s">
        <v>296</v>
      </c>
      <c r="AQ27" s="134" t="s">
        <v>296</v>
      </c>
      <c r="AR27" s="134" t="s">
        <v>296</v>
      </c>
      <c r="AS27" s="134" t="s">
        <v>296</v>
      </c>
      <c r="AT27" s="135" t="s">
        <v>296</v>
      </c>
      <c r="AV27" s="6" t="s">
        <v>152</v>
      </c>
      <c r="AW27" s="134" t="s">
        <v>297</v>
      </c>
      <c r="AX27" s="136">
        <v>114.85012817382812</v>
      </c>
      <c r="AY27" s="134">
        <v>156.36265563964844</v>
      </c>
      <c r="AZ27" s="134">
        <v>92.73358154296875</v>
      </c>
      <c r="BA27" s="136">
        <v>117.32715606689453</v>
      </c>
      <c r="BB27" s="134">
        <v>122.98478698730469</v>
      </c>
      <c r="BC27" s="135">
        <v>119.98123931884766</v>
      </c>
    </row>
    <row r="28" spans="1:55" ht="15.75">
      <c r="A28" s="75" t="s">
        <v>153</v>
      </c>
      <c r="C28" s="6" t="s">
        <v>153</v>
      </c>
      <c r="D28" s="136">
        <v>138.4988555908203</v>
      </c>
      <c r="E28" s="134" t="s">
        <v>297</v>
      </c>
      <c r="F28" s="136">
        <v>37.9046516418457</v>
      </c>
      <c r="G28" s="136">
        <v>72.63027954101562</v>
      </c>
      <c r="H28" s="136">
        <v>92.08091735839844</v>
      </c>
      <c r="I28" s="134">
        <v>62.19816589355469</v>
      </c>
      <c r="J28" s="135">
        <v>68.25438690185547</v>
      </c>
      <c r="L28" s="6" t="s">
        <v>153</v>
      </c>
      <c r="M28" s="134" t="s">
        <v>247</v>
      </c>
      <c r="N28" s="134" t="s">
        <v>297</v>
      </c>
      <c r="O28" s="136">
        <v>115.60417175292969</v>
      </c>
      <c r="P28" s="134" t="s">
        <v>297</v>
      </c>
      <c r="Q28" s="134" t="s">
        <v>296</v>
      </c>
      <c r="R28" s="136">
        <v>118.56519317626953</v>
      </c>
      <c r="S28" s="137">
        <v>118.56519317626953</v>
      </c>
      <c r="U28" s="6" t="s">
        <v>153</v>
      </c>
      <c r="V28" s="134" t="s">
        <v>247</v>
      </c>
      <c r="W28" s="134" t="s">
        <v>297</v>
      </c>
      <c r="X28" s="134" t="s">
        <v>297</v>
      </c>
      <c r="Y28" s="134" t="s">
        <v>297</v>
      </c>
      <c r="Z28" s="134" t="s">
        <v>296</v>
      </c>
      <c r="AA28" s="136">
        <v>71.65432739257812</v>
      </c>
      <c r="AB28" s="137">
        <v>71.65432739257812</v>
      </c>
      <c r="AD28" s="6" t="s">
        <v>153</v>
      </c>
      <c r="AE28" s="134" t="s">
        <v>247</v>
      </c>
      <c r="AF28" s="134" t="s">
        <v>296</v>
      </c>
      <c r="AG28" s="134" t="s">
        <v>297</v>
      </c>
      <c r="AH28" s="134" t="s">
        <v>296</v>
      </c>
      <c r="AI28" s="134" t="s">
        <v>296</v>
      </c>
      <c r="AJ28" s="136">
        <v>47.0424690246582</v>
      </c>
      <c r="AK28" s="137">
        <v>47.0424690246582</v>
      </c>
      <c r="AM28" s="6" t="s">
        <v>153</v>
      </c>
      <c r="AN28" s="134" t="s">
        <v>247</v>
      </c>
      <c r="AO28" s="134" t="s">
        <v>296</v>
      </c>
      <c r="AP28" s="134" t="s">
        <v>296</v>
      </c>
      <c r="AQ28" s="134" t="s">
        <v>296</v>
      </c>
      <c r="AR28" s="134" t="s">
        <v>296</v>
      </c>
      <c r="AS28" s="134" t="s">
        <v>296</v>
      </c>
      <c r="AT28" s="135" t="s">
        <v>296</v>
      </c>
      <c r="AV28" s="6" t="s">
        <v>153</v>
      </c>
      <c r="AW28" s="136">
        <v>138.4988555908203</v>
      </c>
      <c r="AX28" s="136">
        <v>86.10347747802734</v>
      </c>
      <c r="AY28" s="136">
        <v>64.8720703125</v>
      </c>
      <c r="AZ28" s="136">
        <v>72.81307220458984</v>
      </c>
      <c r="BA28" s="136">
        <v>81.16937255859375</v>
      </c>
      <c r="BB28" s="134">
        <v>74.18185424804688</v>
      </c>
      <c r="BC28" s="135">
        <v>77.21891021728516</v>
      </c>
    </row>
    <row r="29" spans="1:55" ht="15.75">
      <c r="A29" s="75" t="s">
        <v>154</v>
      </c>
      <c r="C29" s="6" t="s">
        <v>154</v>
      </c>
      <c r="D29" s="134" t="s">
        <v>297</v>
      </c>
      <c r="E29" s="136">
        <v>142.61367797851562</v>
      </c>
      <c r="F29" s="136">
        <v>88.44367980957031</v>
      </c>
      <c r="G29" s="136">
        <v>67.1939697265625</v>
      </c>
      <c r="H29" s="136">
        <v>85.66265869140625</v>
      </c>
      <c r="I29" s="134">
        <v>86.43733978271484</v>
      </c>
      <c r="J29" s="135">
        <v>92.84378051757812</v>
      </c>
      <c r="L29" s="6" t="s">
        <v>154</v>
      </c>
      <c r="M29" s="134" t="s">
        <v>247</v>
      </c>
      <c r="N29" s="134" t="s">
        <v>297</v>
      </c>
      <c r="O29" s="134" t="s">
        <v>297</v>
      </c>
      <c r="P29" s="134" t="s">
        <v>297</v>
      </c>
      <c r="Q29" s="134" t="s">
        <v>296</v>
      </c>
      <c r="R29" s="136">
        <v>84.80319213867188</v>
      </c>
      <c r="S29" s="137">
        <v>84.80319213867188</v>
      </c>
      <c r="U29" s="6" t="s">
        <v>154</v>
      </c>
      <c r="V29" s="134" t="s">
        <v>247</v>
      </c>
      <c r="W29" s="134" t="s">
        <v>297</v>
      </c>
      <c r="X29" s="134" t="s">
        <v>297</v>
      </c>
      <c r="Y29" s="134" t="s">
        <v>297</v>
      </c>
      <c r="Z29" s="134" t="s">
        <v>296</v>
      </c>
      <c r="AA29" s="136">
        <v>67.7681655883789</v>
      </c>
      <c r="AB29" s="137">
        <v>67.7681655883789</v>
      </c>
      <c r="AD29" s="6" t="s">
        <v>154</v>
      </c>
      <c r="AE29" s="134" t="s">
        <v>247</v>
      </c>
      <c r="AF29" s="134" t="s">
        <v>296</v>
      </c>
      <c r="AG29" s="134" t="s">
        <v>297</v>
      </c>
      <c r="AH29" s="134" t="s">
        <v>296</v>
      </c>
      <c r="AI29" s="134" t="s">
        <v>296</v>
      </c>
      <c r="AJ29" s="134" t="s">
        <v>297</v>
      </c>
      <c r="AK29" s="135" t="s">
        <v>297</v>
      </c>
      <c r="AM29" s="6" t="s">
        <v>154</v>
      </c>
      <c r="AN29" s="134" t="s">
        <v>247</v>
      </c>
      <c r="AO29" s="134" t="s">
        <v>296</v>
      </c>
      <c r="AP29" s="134" t="s">
        <v>296</v>
      </c>
      <c r="AQ29" s="134" t="s">
        <v>296</v>
      </c>
      <c r="AR29" s="134" t="s">
        <v>296</v>
      </c>
      <c r="AS29" s="134" t="s">
        <v>296</v>
      </c>
      <c r="AT29" s="135" t="s">
        <v>296</v>
      </c>
      <c r="AV29" s="6" t="s">
        <v>154</v>
      </c>
      <c r="AW29" s="134" t="s">
        <v>297</v>
      </c>
      <c r="AX29" s="134">
        <v>109.52534484863281</v>
      </c>
      <c r="AY29" s="136">
        <v>82.81461334228516</v>
      </c>
      <c r="AZ29" s="134">
        <v>78.34605407714844</v>
      </c>
      <c r="BA29" s="136">
        <v>82.39801788330078</v>
      </c>
      <c r="BB29" s="134">
        <v>80.35936737060547</v>
      </c>
      <c r="BC29" s="135">
        <v>85.01791381835938</v>
      </c>
    </row>
    <row r="30" spans="1:55" ht="15.75">
      <c r="A30" s="75" t="s">
        <v>11</v>
      </c>
      <c r="C30" s="6" t="s">
        <v>11</v>
      </c>
      <c r="D30" s="134" t="s">
        <v>297</v>
      </c>
      <c r="E30" s="134" t="s">
        <v>297</v>
      </c>
      <c r="F30" s="134" t="s">
        <v>297</v>
      </c>
      <c r="G30" s="134" t="s">
        <v>297</v>
      </c>
      <c r="H30" s="134" t="s">
        <v>297</v>
      </c>
      <c r="I30" s="136">
        <v>94.95306396484375</v>
      </c>
      <c r="J30" s="137">
        <v>101.76529693603516</v>
      </c>
      <c r="L30" s="6" t="s">
        <v>11</v>
      </c>
      <c r="M30" s="134" t="s">
        <v>247</v>
      </c>
      <c r="N30" s="134" t="s">
        <v>297</v>
      </c>
      <c r="O30" s="134" t="s">
        <v>297</v>
      </c>
      <c r="P30" s="134" t="s">
        <v>297</v>
      </c>
      <c r="Q30" s="136">
        <v>69.0709457397461</v>
      </c>
      <c r="R30" s="134" t="s">
        <v>297</v>
      </c>
      <c r="S30" s="135" t="s">
        <v>297</v>
      </c>
      <c r="U30" s="6" t="s">
        <v>11</v>
      </c>
      <c r="V30" s="134" t="s">
        <v>247</v>
      </c>
      <c r="W30" s="134" t="s">
        <v>297</v>
      </c>
      <c r="X30" s="134" t="s">
        <v>297</v>
      </c>
      <c r="Y30" s="134" t="s">
        <v>297</v>
      </c>
      <c r="Z30" s="136">
        <v>94.63990020751953</v>
      </c>
      <c r="AA30" s="134" t="s">
        <v>297</v>
      </c>
      <c r="AB30" s="135" t="s">
        <v>297</v>
      </c>
      <c r="AD30" s="6" t="s">
        <v>11</v>
      </c>
      <c r="AE30" s="134" t="s">
        <v>247</v>
      </c>
      <c r="AF30" s="136">
        <v>52.98305130004883</v>
      </c>
      <c r="AG30" s="134" t="s">
        <v>297</v>
      </c>
      <c r="AH30" s="136">
        <v>41.80962371826172</v>
      </c>
      <c r="AI30" s="136">
        <v>99.75306701660156</v>
      </c>
      <c r="AJ30" s="134" t="s">
        <v>297</v>
      </c>
      <c r="AK30" s="135" t="s">
        <v>297</v>
      </c>
      <c r="AM30" s="6" t="s">
        <v>11</v>
      </c>
      <c r="AN30" s="134" t="s">
        <v>247</v>
      </c>
      <c r="AO30" s="136">
        <v>0</v>
      </c>
      <c r="AP30" s="136">
        <v>333.3885498046875</v>
      </c>
      <c r="AQ30" s="136">
        <v>429.7210998535156</v>
      </c>
      <c r="AR30" s="136">
        <v>422.328125</v>
      </c>
      <c r="AS30" s="136">
        <v>306.43902587890625</v>
      </c>
      <c r="AT30" s="137">
        <v>306.43902587890625</v>
      </c>
      <c r="AV30" s="6" t="s">
        <v>11</v>
      </c>
      <c r="AW30" s="134" t="s">
        <v>297</v>
      </c>
      <c r="AX30" s="134" t="s">
        <v>297</v>
      </c>
      <c r="AY30" s="136">
        <v>73.31281280517578</v>
      </c>
      <c r="AZ30" s="134" t="s">
        <v>297</v>
      </c>
      <c r="BA30" s="134" t="s">
        <v>297</v>
      </c>
      <c r="BB30" s="134">
        <v>97.87637329101562</v>
      </c>
      <c r="BC30" s="135">
        <v>101.40776824951172</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4" t="s">
        <v>247</v>
      </c>
      <c r="E33" s="134" t="s">
        <v>247</v>
      </c>
      <c r="F33" s="134" t="s">
        <v>247</v>
      </c>
      <c r="G33" s="134" t="s">
        <v>247</v>
      </c>
      <c r="H33" s="134" t="s">
        <v>247</v>
      </c>
      <c r="I33" s="134" t="s">
        <v>247</v>
      </c>
      <c r="J33" s="135" t="s">
        <v>247</v>
      </c>
      <c r="L33" s="6" t="s">
        <v>13</v>
      </c>
      <c r="M33" s="134" t="s">
        <v>247</v>
      </c>
      <c r="N33" s="134" t="s">
        <v>296</v>
      </c>
      <c r="O33" s="134" t="s">
        <v>247</v>
      </c>
      <c r="P33" s="134" t="s">
        <v>247</v>
      </c>
      <c r="Q33" s="136">
        <v>69.0709457397461</v>
      </c>
      <c r="R33" s="134" t="s">
        <v>296</v>
      </c>
      <c r="S33" s="135" t="s">
        <v>296</v>
      </c>
      <c r="U33" s="6" t="s">
        <v>13</v>
      </c>
      <c r="V33" s="134" t="s">
        <v>247</v>
      </c>
      <c r="W33" s="134" t="s">
        <v>296</v>
      </c>
      <c r="X33" s="134" t="s">
        <v>247</v>
      </c>
      <c r="Y33" s="134" t="s">
        <v>247</v>
      </c>
      <c r="Z33" s="136">
        <v>94.63990020751953</v>
      </c>
      <c r="AA33" s="134" t="s">
        <v>296</v>
      </c>
      <c r="AB33" s="135" t="s">
        <v>296</v>
      </c>
      <c r="AD33" s="6" t="s">
        <v>13</v>
      </c>
      <c r="AE33" s="134" t="s">
        <v>247</v>
      </c>
      <c r="AF33" s="136">
        <v>52.98305130004883</v>
      </c>
      <c r="AG33" s="134" t="s">
        <v>247</v>
      </c>
      <c r="AH33" s="136">
        <v>41.80962371826172</v>
      </c>
      <c r="AI33" s="136">
        <v>99.75306701660156</v>
      </c>
      <c r="AJ33" s="134" t="s">
        <v>296</v>
      </c>
      <c r="AK33" s="135" t="s">
        <v>296</v>
      </c>
      <c r="AM33" s="6" t="s">
        <v>13</v>
      </c>
      <c r="AN33" s="134" t="s">
        <v>247</v>
      </c>
      <c r="AO33" s="136">
        <v>0</v>
      </c>
      <c r="AP33" s="136">
        <v>333.3885498046875</v>
      </c>
      <c r="AQ33" s="136">
        <v>429.7210998535156</v>
      </c>
      <c r="AR33" s="136">
        <v>422.328125</v>
      </c>
      <c r="AS33" s="136">
        <v>306.43902587890625</v>
      </c>
      <c r="AT33" s="137">
        <v>306.43902587890625</v>
      </c>
      <c r="AV33" s="6" t="s">
        <v>13</v>
      </c>
      <c r="AW33" s="134" t="s">
        <v>247</v>
      </c>
      <c r="AX33" s="134" t="s">
        <v>296</v>
      </c>
      <c r="AY33" s="134" t="s">
        <v>247</v>
      </c>
      <c r="AZ33" s="134" t="s">
        <v>247</v>
      </c>
      <c r="BA33" s="134" t="s">
        <v>247</v>
      </c>
      <c r="BB33" s="134" t="s">
        <v>296</v>
      </c>
      <c r="BC33" s="135" t="s">
        <v>296</v>
      </c>
    </row>
    <row r="34" spans="1:55" ht="15.75">
      <c r="A34" s="75" t="s">
        <v>21</v>
      </c>
      <c r="C34" s="6" t="s">
        <v>21</v>
      </c>
      <c r="D34" s="134" t="s">
        <v>296</v>
      </c>
      <c r="E34" s="134" t="s">
        <v>296</v>
      </c>
      <c r="F34" s="134" t="s">
        <v>296</v>
      </c>
      <c r="G34" s="134" t="s">
        <v>296</v>
      </c>
      <c r="H34" s="134" t="s">
        <v>296</v>
      </c>
      <c r="I34" s="134" t="s">
        <v>296</v>
      </c>
      <c r="J34" s="135" t="s">
        <v>296</v>
      </c>
      <c r="L34" s="6" t="s">
        <v>21</v>
      </c>
      <c r="M34" s="134" t="s">
        <v>247</v>
      </c>
      <c r="N34" s="134" t="s">
        <v>296</v>
      </c>
      <c r="O34" s="134" t="s">
        <v>296</v>
      </c>
      <c r="P34" s="134" t="s">
        <v>247</v>
      </c>
      <c r="Q34" s="134" t="s">
        <v>297</v>
      </c>
      <c r="R34" s="134" t="s">
        <v>296</v>
      </c>
      <c r="S34" s="135" t="s">
        <v>296</v>
      </c>
      <c r="U34" s="6" t="s">
        <v>21</v>
      </c>
      <c r="V34" s="134" t="s">
        <v>247</v>
      </c>
      <c r="W34" s="134" t="s">
        <v>296</v>
      </c>
      <c r="X34" s="134" t="s">
        <v>296</v>
      </c>
      <c r="Y34" s="134" t="s">
        <v>296</v>
      </c>
      <c r="Z34" s="134" t="s">
        <v>297</v>
      </c>
      <c r="AA34" s="134" t="s">
        <v>296</v>
      </c>
      <c r="AB34" s="135" t="s">
        <v>296</v>
      </c>
      <c r="AD34" s="6" t="s">
        <v>21</v>
      </c>
      <c r="AE34" s="134" t="s">
        <v>247</v>
      </c>
      <c r="AF34" s="134" t="s">
        <v>297</v>
      </c>
      <c r="AG34" s="134" t="s">
        <v>296</v>
      </c>
      <c r="AH34" s="134" t="s">
        <v>297</v>
      </c>
      <c r="AI34" s="134" t="s">
        <v>297</v>
      </c>
      <c r="AJ34" s="134" t="s">
        <v>296</v>
      </c>
      <c r="AK34" s="135" t="s">
        <v>296</v>
      </c>
      <c r="AM34" s="6" t="s">
        <v>21</v>
      </c>
      <c r="AN34" s="134" t="s">
        <v>247</v>
      </c>
      <c r="AO34" s="134" t="s">
        <v>297</v>
      </c>
      <c r="AP34" s="134" t="s">
        <v>297</v>
      </c>
      <c r="AQ34" s="134" t="s">
        <v>297</v>
      </c>
      <c r="AR34" s="134" t="s">
        <v>297</v>
      </c>
      <c r="AS34" s="134" t="s">
        <v>297</v>
      </c>
      <c r="AT34" s="135" t="s">
        <v>297</v>
      </c>
      <c r="AV34" s="6" t="s">
        <v>21</v>
      </c>
      <c r="AW34" s="134" t="s">
        <v>296</v>
      </c>
      <c r="AX34" s="134" t="s">
        <v>296</v>
      </c>
      <c r="AY34" s="134" t="s">
        <v>296</v>
      </c>
      <c r="AZ34" s="134" t="s">
        <v>296</v>
      </c>
      <c r="BA34" s="134" t="s">
        <v>296</v>
      </c>
      <c r="BB34" s="134" t="s">
        <v>296</v>
      </c>
      <c r="BC34" s="135" t="s">
        <v>296</v>
      </c>
    </row>
    <row r="35" spans="1:55" ht="15.75">
      <c r="A35" s="75" t="s">
        <v>22</v>
      </c>
      <c r="C35" s="6" t="s">
        <v>22</v>
      </c>
      <c r="D35" s="134" t="s">
        <v>296</v>
      </c>
      <c r="E35" s="134" t="s">
        <v>296</v>
      </c>
      <c r="F35" s="134" t="s">
        <v>296</v>
      </c>
      <c r="G35" s="134" t="s">
        <v>296</v>
      </c>
      <c r="H35" s="134" t="s">
        <v>296</v>
      </c>
      <c r="I35" s="134" t="s">
        <v>296</v>
      </c>
      <c r="J35" s="135" t="s">
        <v>296</v>
      </c>
      <c r="L35" s="6" t="s">
        <v>22</v>
      </c>
      <c r="M35" s="134" t="s">
        <v>247</v>
      </c>
      <c r="N35" s="134" t="s">
        <v>296</v>
      </c>
      <c r="O35" s="134" t="s">
        <v>296</v>
      </c>
      <c r="P35" s="134" t="s">
        <v>296</v>
      </c>
      <c r="Q35" s="134" t="s">
        <v>297</v>
      </c>
      <c r="R35" s="134" t="s">
        <v>296</v>
      </c>
      <c r="S35" s="135" t="s">
        <v>296</v>
      </c>
      <c r="U35" s="6" t="s">
        <v>22</v>
      </c>
      <c r="V35" s="134" t="s">
        <v>247</v>
      </c>
      <c r="W35" s="134" t="s">
        <v>296</v>
      </c>
      <c r="X35" s="134" t="s">
        <v>296</v>
      </c>
      <c r="Y35" s="134" t="s">
        <v>296</v>
      </c>
      <c r="Z35" s="134" t="s">
        <v>297</v>
      </c>
      <c r="AA35" s="134" t="s">
        <v>296</v>
      </c>
      <c r="AB35" s="135" t="s">
        <v>296</v>
      </c>
      <c r="AD35" s="6" t="s">
        <v>22</v>
      </c>
      <c r="AE35" s="134" t="s">
        <v>247</v>
      </c>
      <c r="AF35" s="134" t="s">
        <v>297</v>
      </c>
      <c r="AG35" s="134" t="s">
        <v>296</v>
      </c>
      <c r="AH35" s="134" t="s">
        <v>297</v>
      </c>
      <c r="AI35" s="134" t="s">
        <v>297</v>
      </c>
      <c r="AJ35" s="134" t="s">
        <v>296</v>
      </c>
      <c r="AK35" s="135" t="s">
        <v>296</v>
      </c>
      <c r="AM35" s="6" t="s">
        <v>22</v>
      </c>
      <c r="AN35" s="134" t="s">
        <v>247</v>
      </c>
      <c r="AO35" s="134" t="s">
        <v>297</v>
      </c>
      <c r="AP35" s="134" t="s">
        <v>297</v>
      </c>
      <c r="AQ35" s="134" t="s">
        <v>297</v>
      </c>
      <c r="AR35" s="134" t="s">
        <v>297</v>
      </c>
      <c r="AS35" s="134" t="s">
        <v>297</v>
      </c>
      <c r="AT35" s="135" t="s">
        <v>297</v>
      </c>
      <c r="AV35" s="6" t="s">
        <v>22</v>
      </c>
      <c r="AW35" s="134" t="s">
        <v>296</v>
      </c>
      <c r="AX35" s="134" t="s">
        <v>296</v>
      </c>
      <c r="AY35" s="134" t="s">
        <v>296</v>
      </c>
      <c r="AZ35" s="134" t="s">
        <v>296</v>
      </c>
      <c r="BA35" s="134" t="s">
        <v>296</v>
      </c>
      <c r="BB35" s="134" t="s">
        <v>296</v>
      </c>
      <c r="BC35" s="135" t="s">
        <v>296</v>
      </c>
    </row>
    <row r="36" spans="1:55" ht="15.75">
      <c r="A36" s="75" t="s">
        <v>23</v>
      </c>
      <c r="C36" s="6" t="s">
        <v>23</v>
      </c>
      <c r="D36" s="134" t="s">
        <v>296</v>
      </c>
      <c r="E36" s="134" t="s">
        <v>296</v>
      </c>
      <c r="F36" s="134" t="s">
        <v>296</v>
      </c>
      <c r="G36" s="134" t="s">
        <v>296</v>
      </c>
      <c r="H36" s="134" t="s">
        <v>296</v>
      </c>
      <c r="I36" s="134" t="s">
        <v>296</v>
      </c>
      <c r="J36" s="135" t="s">
        <v>296</v>
      </c>
      <c r="L36" s="6" t="s">
        <v>23</v>
      </c>
      <c r="M36" s="134" t="s">
        <v>247</v>
      </c>
      <c r="N36" s="134" t="s">
        <v>296</v>
      </c>
      <c r="O36" s="134" t="s">
        <v>296</v>
      </c>
      <c r="P36" s="134" t="s">
        <v>296</v>
      </c>
      <c r="Q36" s="134" t="s">
        <v>297</v>
      </c>
      <c r="R36" s="134" t="s">
        <v>296</v>
      </c>
      <c r="S36" s="135" t="s">
        <v>296</v>
      </c>
      <c r="U36" s="6" t="s">
        <v>23</v>
      </c>
      <c r="V36" s="134" t="s">
        <v>247</v>
      </c>
      <c r="W36" s="134" t="s">
        <v>296</v>
      </c>
      <c r="X36" s="134" t="s">
        <v>296</v>
      </c>
      <c r="Y36" s="134" t="s">
        <v>296</v>
      </c>
      <c r="Z36" s="134" t="s">
        <v>297</v>
      </c>
      <c r="AA36" s="134" t="s">
        <v>296</v>
      </c>
      <c r="AB36" s="135" t="s">
        <v>296</v>
      </c>
      <c r="AD36" s="6" t="s">
        <v>23</v>
      </c>
      <c r="AE36" s="134" t="s">
        <v>247</v>
      </c>
      <c r="AF36" s="134" t="s">
        <v>297</v>
      </c>
      <c r="AG36" s="134" t="s">
        <v>296</v>
      </c>
      <c r="AH36" s="134" t="s">
        <v>297</v>
      </c>
      <c r="AI36" s="134" t="s">
        <v>297</v>
      </c>
      <c r="AJ36" s="134" t="s">
        <v>296</v>
      </c>
      <c r="AK36" s="135" t="s">
        <v>296</v>
      </c>
      <c r="AM36" s="6" t="s">
        <v>23</v>
      </c>
      <c r="AN36" s="134" t="s">
        <v>247</v>
      </c>
      <c r="AO36" s="134" t="s">
        <v>297</v>
      </c>
      <c r="AP36" s="134" t="s">
        <v>297</v>
      </c>
      <c r="AQ36" s="134" t="s">
        <v>297</v>
      </c>
      <c r="AR36" s="134" t="s">
        <v>297</v>
      </c>
      <c r="AS36" s="134" t="s">
        <v>297</v>
      </c>
      <c r="AT36" s="135" t="s">
        <v>297</v>
      </c>
      <c r="AV36" s="6" t="s">
        <v>23</v>
      </c>
      <c r="AW36" s="134" t="s">
        <v>296</v>
      </c>
      <c r="AX36" s="134" t="s">
        <v>296</v>
      </c>
      <c r="AY36" s="134" t="s">
        <v>296</v>
      </c>
      <c r="AZ36" s="134" t="s">
        <v>296</v>
      </c>
      <c r="BA36" s="134" t="s">
        <v>296</v>
      </c>
      <c r="BB36" s="136">
        <v>41.03984832763672</v>
      </c>
      <c r="BC36" s="137">
        <v>40.807559967041016</v>
      </c>
    </row>
    <row r="37" spans="1:55" ht="15.75">
      <c r="A37" s="75" t="s">
        <v>24</v>
      </c>
      <c r="C37" s="6" t="s">
        <v>24</v>
      </c>
      <c r="D37" s="134" t="s">
        <v>296</v>
      </c>
      <c r="E37" s="134" t="s">
        <v>296</v>
      </c>
      <c r="F37" s="134" t="s">
        <v>296</v>
      </c>
      <c r="G37" s="134" t="s">
        <v>296</v>
      </c>
      <c r="H37" s="134" t="s">
        <v>296</v>
      </c>
      <c r="I37" s="136">
        <v>74.56303405761719</v>
      </c>
      <c r="J37" s="137">
        <v>73.15215301513672</v>
      </c>
      <c r="L37" s="6" t="s">
        <v>24</v>
      </c>
      <c r="M37" s="134" t="s">
        <v>247</v>
      </c>
      <c r="N37" s="134" t="s">
        <v>296</v>
      </c>
      <c r="O37" s="134" t="s">
        <v>296</v>
      </c>
      <c r="P37" s="134" t="s">
        <v>296</v>
      </c>
      <c r="Q37" s="134" t="s">
        <v>297</v>
      </c>
      <c r="R37" s="134" t="s">
        <v>296</v>
      </c>
      <c r="S37" s="135" t="s">
        <v>296</v>
      </c>
      <c r="U37" s="6" t="s">
        <v>24</v>
      </c>
      <c r="V37" s="134" t="s">
        <v>247</v>
      </c>
      <c r="W37" s="134" t="s">
        <v>296</v>
      </c>
      <c r="X37" s="134" t="s">
        <v>296</v>
      </c>
      <c r="Y37" s="134" t="s">
        <v>296</v>
      </c>
      <c r="Z37" s="134" t="s">
        <v>297</v>
      </c>
      <c r="AA37" s="134" t="s">
        <v>296</v>
      </c>
      <c r="AB37" s="135" t="s">
        <v>296</v>
      </c>
      <c r="AD37" s="6" t="s">
        <v>24</v>
      </c>
      <c r="AE37" s="134" t="s">
        <v>247</v>
      </c>
      <c r="AF37" s="134" t="s">
        <v>297</v>
      </c>
      <c r="AG37" s="134" t="s">
        <v>296</v>
      </c>
      <c r="AH37" s="134" t="s">
        <v>297</v>
      </c>
      <c r="AI37" s="134" t="s">
        <v>297</v>
      </c>
      <c r="AJ37" s="134" t="s">
        <v>296</v>
      </c>
      <c r="AK37" s="135" t="s">
        <v>296</v>
      </c>
      <c r="AM37" s="6" t="s">
        <v>24</v>
      </c>
      <c r="AN37" s="134" t="s">
        <v>247</v>
      </c>
      <c r="AO37" s="134" t="s">
        <v>297</v>
      </c>
      <c r="AP37" s="134" t="s">
        <v>297</v>
      </c>
      <c r="AQ37" s="134" t="s">
        <v>297</v>
      </c>
      <c r="AR37" s="134" t="s">
        <v>297</v>
      </c>
      <c r="AS37" s="134" t="s">
        <v>297</v>
      </c>
      <c r="AT37" s="135" t="s">
        <v>297</v>
      </c>
      <c r="AV37" s="6" t="s">
        <v>24</v>
      </c>
      <c r="AW37" s="134" t="s">
        <v>296</v>
      </c>
      <c r="AX37" s="134" t="s">
        <v>296</v>
      </c>
      <c r="AY37" s="136">
        <v>53.06534957885742</v>
      </c>
      <c r="AZ37" s="136">
        <v>69.10948181152344</v>
      </c>
      <c r="BA37" s="134" t="s">
        <v>296</v>
      </c>
      <c r="BB37" s="136">
        <v>70.8697738647461</v>
      </c>
      <c r="BC37" s="137">
        <v>70.0815658569336</v>
      </c>
    </row>
    <row r="38" spans="1:55" ht="15.75">
      <c r="A38" s="75" t="s">
        <v>25</v>
      </c>
      <c r="C38" s="6" t="s">
        <v>25</v>
      </c>
      <c r="D38" s="134" t="s">
        <v>296</v>
      </c>
      <c r="E38" s="134" t="s">
        <v>296</v>
      </c>
      <c r="F38" s="136">
        <v>84.74362182617188</v>
      </c>
      <c r="G38" s="136">
        <v>94.1623306274414</v>
      </c>
      <c r="H38" s="134" t="s">
        <v>296</v>
      </c>
      <c r="I38" s="134">
        <v>119.4325180053711</v>
      </c>
      <c r="J38" s="135">
        <v>117.60813903808594</v>
      </c>
      <c r="L38" s="6" t="s">
        <v>25</v>
      </c>
      <c r="M38" s="134" t="s">
        <v>247</v>
      </c>
      <c r="N38" s="134" t="s">
        <v>296</v>
      </c>
      <c r="O38" s="134" t="s">
        <v>296</v>
      </c>
      <c r="P38" s="134" t="s">
        <v>296</v>
      </c>
      <c r="Q38" s="134" t="s">
        <v>297</v>
      </c>
      <c r="R38" s="136">
        <v>83.60015869140625</v>
      </c>
      <c r="S38" s="137">
        <v>83.60015869140625</v>
      </c>
      <c r="U38" s="6" t="s">
        <v>25</v>
      </c>
      <c r="V38" s="134" t="s">
        <v>247</v>
      </c>
      <c r="W38" s="134" t="s">
        <v>296</v>
      </c>
      <c r="X38" s="134" t="s">
        <v>296</v>
      </c>
      <c r="Y38" s="134" t="s">
        <v>296</v>
      </c>
      <c r="Z38" s="134" t="s">
        <v>297</v>
      </c>
      <c r="AA38" s="136">
        <v>19.192190170288086</v>
      </c>
      <c r="AB38" s="137">
        <v>19.192190170288086</v>
      </c>
      <c r="AD38" s="6" t="s">
        <v>25</v>
      </c>
      <c r="AE38" s="134" t="s">
        <v>247</v>
      </c>
      <c r="AF38" s="134" t="s">
        <v>297</v>
      </c>
      <c r="AG38" s="134" t="s">
        <v>296</v>
      </c>
      <c r="AH38" s="134" t="s">
        <v>297</v>
      </c>
      <c r="AI38" s="134" t="s">
        <v>297</v>
      </c>
      <c r="AJ38" s="136">
        <v>67.5080337524414</v>
      </c>
      <c r="AK38" s="137">
        <v>67.5080337524414</v>
      </c>
      <c r="AM38" s="6" t="s">
        <v>25</v>
      </c>
      <c r="AN38" s="134" t="s">
        <v>247</v>
      </c>
      <c r="AO38" s="134" t="s">
        <v>297</v>
      </c>
      <c r="AP38" s="134" t="s">
        <v>297</v>
      </c>
      <c r="AQ38" s="134" t="s">
        <v>297</v>
      </c>
      <c r="AR38" s="134" t="s">
        <v>297</v>
      </c>
      <c r="AS38" s="134" t="s">
        <v>297</v>
      </c>
      <c r="AT38" s="135" t="s">
        <v>297</v>
      </c>
      <c r="AV38" s="6" t="s">
        <v>25</v>
      </c>
      <c r="AW38" s="134" t="s">
        <v>296</v>
      </c>
      <c r="AX38" s="136">
        <v>77.24790954589844</v>
      </c>
      <c r="AY38" s="136">
        <v>100.93751525878906</v>
      </c>
      <c r="AZ38" s="136">
        <v>90.82804870605469</v>
      </c>
      <c r="BA38" s="134" t="s">
        <v>296</v>
      </c>
      <c r="BB38" s="134">
        <v>98.77970886230469</v>
      </c>
      <c r="BC38" s="135">
        <v>98.5824966430664</v>
      </c>
    </row>
    <row r="39" spans="1:55" ht="15.75">
      <c r="A39" s="75" t="s">
        <v>26</v>
      </c>
      <c r="C39" s="6" t="s">
        <v>26</v>
      </c>
      <c r="D39" s="134" t="s">
        <v>296</v>
      </c>
      <c r="E39" s="136">
        <v>92.48703002929688</v>
      </c>
      <c r="F39" s="134" t="s">
        <v>296</v>
      </c>
      <c r="G39" s="136">
        <v>99.87904357910156</v>
      </c>
      <c r="H39" s="136">
        <v>112.0912094116211</v>
      </c>
      <c r="I39" s="134">
        <v>89.4979248046875</v>
      </c>
      <c r="J39" s="135">
        <v>95.61358642578125</v>
      </c>
      <c r="L39" s="6" t="s">
        <v>26</v>
      </c>
      <c r="M39" s="134" t="s">
        <v>247</v>
      </c>
      <c r="N39" s="134" t="s">
        <v>296</v>
      </c>
      <c r="O39" s="136">
        <v>74.75946044921875</v>
      </c>
      <c r="P39" s="134" t="s">
        <v>296</v>
      </c>
      <c r="Q39" s="134" t="s">
        <v>297</v>
      </c>
      <c r="R39" s="134" t="s">
        <v>296</v>
      </c>
      <c r="S39" s="135" t="s">
        <v>296</v>
      </c>
      <c r="U39" s="6" t="s">
        <v>26</v>
      </c>
      <c r="V39" s="134" t="s">
        <v>247</v>
      </c>
      <c r="W39" s="134" t="s">
        <v>296</v>
      </c>
      <c r="X39" s="134" t="s">
        <v>296</v>
      </c>
      <c r="Y39" s="134" t="s">
        <v>296</v>
      </c>
      <c r="Z39" s="134" t="s">
        <v>297</v>
      </c>
      <c r="AA39" s="134" t="s">
        <v>296</v>
      </c>
      <c r="AB39" s="135" t="s">
        <v>296</v>
      </c>
      <c r="AD39" s="6" t="s">
        <v>26</v>
      </c>
      <c r="AE39" s="134" t="s">
        <v>247</v>
      </c>
      <c r="AF39" s="134" t="s">
        <v>297</v>
      </c>
      <c r="AG39" s="134" t="s">
        <v>296</v>
      </c>
      <c r="AH39" s="134" t="s">
        <v>297</v>
      </c>
      <c r="AI39" s="134" t="s">
        <v>297</v>
      </c>
      <c r="AJ39" s="134" t="s">
        <v>296</v>
      </c>
      <c r="AK39" s="135" t="s">
        <v>296</v>
      </c>
      <c r="AM39" s="6" t="s">
        <v>26</v>
      </c>
      <c r="AN39" s="134" t="s">
        <v>247</v>
      </c>
      <c r="AO39" s="134" t="s">
        <v>297</v>
      </c>
      <c r="AP39" s="134" t="s">
        <v>297</v>
      </c>
      <c r="AQ39" s="134" t="s">
        <v>297</v>
      </c>
      <c r="AR39" s="134" t="s">
        <v>297</v>
      </c>
      <c r="AS39" s="134" t="s">
        <v>297</v>
      </c>
      <c r="AT39" s="135" t="s">
        <v>297</v>
      </c>
      <c r="AV39" s="6" t="s">
        <v>26</v>
      </c>
      <c r="AW39" s="134" t="s">
        <v>296</v>
      </c>
      <c r="AX39" s="136">
        <v>55.51872253417969</v>
      </c>
      <c r="AY39" s="136">
        <v>57.37556457519531</v>
      </c>
      <c r="AZ39" s="136">
        <v>86.81539154052734</v>
      </c>
      <c r="BA39" s="136">
        <v>91.82239532470703</v>
      </c>
      <c r="BB39" s="134">
        <v>72.94393157958984</v>
      </c>
      <c r="BC39" s="135">
        <v>77.6827621459961</v>
      </c>
    </row>
    <row r="40" spans="1:55" ht="15.75">
      <c r="A40" s="75" t="s">
        <v>27</v>
      </c>
      <c r="C40" s="6" t="s">
        <v>27</v>
      </c>
      <c r="D40" s="136">
        <v>122.16970825195312</v>
      </c>
      <c r="E40" s="136">
        <v>111.09458923339844</v>
      </c>
      <c r="F40" s="134">
        <v>86.74494171142578</v>
      </c>
      <c r="G40" s="136">
        <v>70.03909301757812</v>
      </c>
      <c r="H40" s="136">
        <v>77.26002502441406</v>
      </c>
      <c r="I40" s="134">
        <v>82.35710906982422</v>
      </c>
      <c r="J40" s="135">
        <v>86.56692504882812</v>
      </c>
      <c r="L40" s="6" t="s">
        <v>27</v>
      </c>
      <c r="M40" s="134" t="s">
        <v>247</v>
      </c>
      <c r="N40" s="134" t="s">
        <v>296</v>
      </c>
      <c r="O40" s="134" t="s">
        <v>296</v>
      </c>
      <c r="P40" s="136">
        <v>97.29800415039062</v>
      </c>
      <c r="Q40" s="134" t="s">
        <v>297</v>
      </c>
      <c r="R40" s="134">
        <v>111.9151382446289</v>
      </c>
      <c r="S40" s="135">
        <v>111.9151382446289</v>
      </c>
      <c r="U40" s="6" t="s">
        <v>27</v>
      </c>
      <c r="V40" s="134" t="s">
        <v>247</v>
      </c>
      <c r="W40" s="136">
        <v>81.82025909423828</v>
      </c>
      <c r="X40" s="136">
        <v>69.09077453613281</v>
      </c>
      <c r="Y40" s="134" t="s">
        <v>296</v>
      </c>
      <c r="Z40" s="134" t="s">
        <v>297</v>
      </c>
      <c r="AA40" s="136">
        <v>86.13924407958984</v>
      </c>
      <c r="AB40" s="137">
        <v>86.13924407958984</v>
      </c>
      <c r="AD40" s="6" t="s">
        <v>27</v>
      </c>
      <c r="AE40" s="134" t="s">
        <v>247</v>
      </c>
      <c r="AF40" s="134" t="s">
        <v>297</v>
      </c>
      <c r="AG40" s="136">
        <v>85.41101837158203</v>
      </c>
      <c r="AH40" s="134" t="s">
        <v>297</v>
      </c>
      <c r="AI40" s="134" t="s">
        <v>297</v>
      </c>
      <c r="AJ40" s="136">
        <v>71.55261993408203</v>
      </c>
      <c r="AK40" s="137">
        <v>71.55261993408203</v>
      </c>
      <c r="AM40" s="6" t="s">
        <v>27</v>
      </c>
      <c r="AN40" s="134" t="s">
        <v>247</v>
      </c>
      <c r="AO40" s="134" t="s">
        <v>297</v>
      </c>
      <c r="AP40" s="134" t="s">
        <v>297</v>
      </c>
      <c r="AQ40" s="134" t="s">
        <v>297</v>
      </c>
      <c r="AR40" s="134" t="s">
        <v>297</v>
      </c>
      <c r="AS40" s="134" t="s">
        <v>297</v>
      </c>
      <c r="AT40" s="135" t="s">
        <v>297</v>
      </c>
      <c r="AV40" s="6" t="s">
        <v>27</v>
      </c>
      <c r="AW40" s="136">
        <v>122.16970825195312</v>
      </c>
      <c r="AX40" s="134">
        <v>115.34832763671875</v>
      </c>
      <c r="AY40" s="134">
        <v>112.46431732177734</v>
      </c>
      <c r="AZ40" s="134">
        <v>85.27022552490234</v>
      </c>
      <c r="BA40" s="136">
        <v>88.65251922607422</v>
      </c>
      <c r="BB40" s="134">
        <v>100.2313003540039</v>
      </c>
      <c r="BC40" s="135">
        <v>101.63847351074219</v>
      </c>
    </row>
    <row r="41" spans="1:55" ht="15.75">
      <c r="A41" s="75" t="s">
        <v>28</v>
      </c>
      <c r="C41" s="6" t="s">
        <v>28</v>
      </c>
      <c r="D41" s="134" t="s">
        <v>296</v>
      </c>
      <c r="E41" s="136">
        <v>91.7604751586914</v>
      </c>
      <c r="F41" s="134">
        <v>139.02745056152344</v>
      </c>
      <c r="G41" s="134">
        <v>92.84027099609375</v>
      </c>
      <c r="H41" s="134" t="s">
        <v>297</v>
      </c>
      <c r="I41" s="134">
        <v>114.8921890258789</v>
      </c>
      <c r="J41" s="135">
        <v>107.44062042236328</v>
      </c>
      <c r="L41" s="6" t="s">
        <v>28</v>
      </c>
      <c r="M41" s="134" t="s">
        <v>247</v>
      </c>
      <c r="N41" s="134" t="s">
        <v>296</v>
      </c>
      <c r="O41" s="134">
        <v>152.1182098388672</v>
      </c>
      <c r="P41" s="134" t="s">
        <v>297</v>
      </c>
      <c r="Q41" s="134" t="s">
        <v>297</v>
      </c>
      <c r="R41" s="136">
        <v>98.11747741699219</v>
      </c>
      <c r="S41" s="137">
        <v>98.11747741699219</v>
      </c>
      <c r="U41" s="6" t="s">
        <v>28</v>
      </c>
      <c r="V41" s="134" t="s">
        <v>247</v>
      </c>
      <c r="W41" s="134" t="s">
        <v>297</v>
      </c>
      <c r="X41" s="134" t="s">
        <v>297</v>
      </c>
      <c r="Y41" s="136">
        <v>66.2297134399414</v>
      </c>
      <c r="Z41" s="134" t="s">
        <v>297</v>
      </c>
      <c r="AA41" s="136">
        <v>106.350341796875</v>
      </c>
      <c r="AB41" s="137">
        <v>106.350341796875</v>
      </c>
      <c r="AD41" s="6" t="s">
        <v>28</v>
      </c>
      <c r="AE41" s="134" t="s">
        <v>247</v>
      </c>
      <c r="AF41" s="134" t="s">
        <v>297</v>
      </c>
      <c r="AG41" s="134" t="s">
        <v>297</v>
      </c>
      <c r="AH41" s="134" t="s">
        <v>297</v>
      </c>
      <c r="AI41" s="134" t="s">
        <v>297</v>
      </c>
      <c r="AJ41" s="134" t="s">
        <v>297</v>
      </c>
      <c r="AK41" s="135" t="s">
        <v>297</v>
      </c>
      <c r="AM41" s="6" t="s">
        <v>28</v>
      </c>
      <c r="AN41" s="134" t="s">
        <v>247</v>
      </c>
      <c r="AO41" s="134" t="s">
        <v>297</v>
      </c>
      <c r="AP41" s="134" t="s">
        <v>297</v>
      </c>
      <c r="AQ41" s="134" t="s">
        <v>297</v>
      </c>
      <c r="AR41" s="134" t="s">
        <v>297</v>
      </c>
      <c r="AS41" s="134" t="s">
        <v>297</v>
      </c>
      <c r="AT41" s="135" t="s">
        <v>297</v>
      </c>
      <c r="AV41" s="6" t="s">
        <v>28</v>
      </c>
      <c r="AW41" s="134" t="s">
        <v>296</v>
      </c>
      <c r="AX41" s="134">
        <v>82.6490478515625</v>
      </c>
      <c r="AY41" s="134">
        <v>152.962890625</v>
      </c>
      <c r="AZ41" s="134">
        <v>101.95586395263672</v>
      </c>
      <c r="BA41" s="136">
        <v>91.11290740966797</v>
      </c>
      <c r="BB41" s="134">
        <v>117.84940338134766</v>
      </c>
      <c r="BC41" s="135">
        <v>112.82587432861328</v>
      </c>
    </row>
    <row r="42" spans="1:55" ht="15.75">
      <c r="A42" s="75" t="s">
        <v>144</v>
      </c>
      <c r="C42" s="6" t="s">
        <v>144</v>
      </c>
      <c r="D42" s="136">
        <v>65.906982421875</v>
      </c>
      <c r="E42" s="134" t="s">
        <v>297</v>
      </c>
      <c r="F42" s="134" t="s">
        <v>297</v>
      </c>
      <c r="G42" s="134" t="s">
        <v>297</v>
      </c>
      <c r="H42" s="134" t="s">
        <v>297</v>
      </c>
      <c r="I42" s="136">
        <v>75.2632827758789</v>
      </c>
      <c r="J42" s="137">
        <v>75.73971557617188</v>
      </c>
      <c r="L42" s="6" t="s">
        <v>144</v>
      </c>
      <c r="M42" s="134" t="s">
        <v>247</v>
      </c>
      <c r="N42" s="136">
        <v>81.22417449951172</v>
      </c>
      <c r="O42" s="134" t="s">
        <v>297</v>
      </c>
      <c r="P42" s="134" t="s">
        <v>297</v>
      </c>
      <c r="Q42" s="134" t="s">
        <v>297</v>
      </c>
      <c r="R42" s="134" t="s">
        <v>297</v>
      </c>
      <c r="S42" s="135" t="s">
        <v>297</v>
      </c>
      <c r="U42" s="6" t="s">
        <v>144</v>
      </c>
      <c r="V42" s="134" t="s">
        <v>247</v>
      </c>
      <c r="W42" s="134" t="s">
        <v>297</v>
      </c>
      <c r="X42" s="134" t="s">
        <v>297</v>
      </c>
      <c r="Y42" s="134" t="s">
        <v>297</v>
      </c>
      <c r="Z42" s="134" t="s">
        <v>297</v>
      </c>
      <c r="AA42" s="134" t="s">
        <v>297</v>
      </c>
      <c r="AB42" s="135" t="s">
        <v>297</v>
      </c>
      <c r="AD42" s="6" t="s">
        <v>144</v>
      </c>
      <c r="AE42" s="134" t="s">
        <v>247</v>
      </c>
      <c r="AF42" s="134" t="s">
        <v>297</v>
      </c>
      <c r="AG42" s="134" t="s">
        <v>297</v>
      </c>
      <c r="AH42" s="134" t="s">
        <v>297</v>
      </c>
      <c r="AI42" s="134" t="s">
        <v>297</v>
      </c>
      <c r="AJ42" s="134" t="s">
        <v>297</v>
      </c>
      <c r="AK42" s="135" t="s">
        <v>297</v>
      </c>
      <c r="AM42" s="6" t="s">
        <v>144</v>
      </c>
      <c r="AN42" s="134" t="s">
        <v>247</v>
      </c>
      <c r="AO42" s="134" t="s">
        <v>297</v>
      </c>
      <c r="AP42" s="134" t="s">
        <v>297</v>
      </c>
      <c r="AQ42" s="134" t="s">
        <v>297</v>
      </c>
      <c r="AR42" s="134" t="s">
        <v>297</v>
      </c>
      <c r="AS42" s="134" t="s">
        <v>297</v>
      </c>
      <c r="AT42" s="135" t="s">
        <v>297</v>
      </c>
      <c r="AV42" s="6" t="s">
        <v>144</v>
      </c>
      <c r="AW42" s="136">
        <v>65.906982421875</v>
      </c>
      <c r="AX42" s="134" t="s">
        <v>297</v>
      </c>
      <c r="AY42" s="136">
        <v>111.52315521240234</v>
      </c>
      <c r="AZ42" s="134" t="s">
        <v>297</v>
      </c>
      <c r="BA42" s="134" t="s">
        <v>297</v>
      </c>
      <c r="BB42" s="134">
        <v>85.19466400146484</v>
      </c>
      <c r="BC42" s="135">
        <v>84.31637573242188</v>
      </c>
    </row>
    <row r="43" spans="1:55" ht="15.75">
      <c r="A43" s="75" t="s">
        <v>155</v>
      </c>
      <c r="C43" s="6" t="s">
        <v>155</v>
      </c>
      <c r="D43" s="134" t="s">
        <v>247</v>
      </c>
      <c r="E43" s="134" t="s">
        <v>297</v>
      </c>
      <c r="F43" s="134" t="s">
        <v>297</v>
      </c>
      <c r="G43" s="134" t="s">
        <v>297</v>
      </c>
      <c r="H43" s="134" t="s">
        <v>297</v>
      </c>
      <c r="I43" s="134" t="s">
        <v>247</v>
      </c>
      <c r="J43" s="135" t="s">
        <v>247</v>
      </c>
      <c r="L43" s="6" t="s">
        <v>155</v>
      </c>
      <c r="M43" s="134" t="s">
        <v>247</v>
      </c>
      <c r="N43" s="134" t="s">
        <v>247</v>
      </c>
      <c r="O43" s="134" t="s">
        <v>297</v>
      </c>
      <c r="P43" s="134" t="s">
        <v>297</v>
      </c>
      <c r="Q43" s="134" t="s">
        <v>297</v>
      </c>
      <c r="R43" s="134" t="s">
        <v>297</v>
      </c>
      <c r="S43" s="135" t="s">
        <v>297</v>
      </c>
      <c r="U43" s="6" t="s">
        <v>155</v>
      </c>
      <c r="V43" s="134" t="s">
        <v>247</v>
      </c>
      <c r="W43" s="134" t="s">
        <v>297</v>
      </c>
      <c r="X43" s="134" t="s">
        <v>297</v>
      </c>
      <c r="Y43" s="134" t="s">
        <v>297</v>
      </c>
      <c r="Z43" s="134" t="s">
        <v>297</v>
      </c>
      <c r="AA43" s="134" t="s">
        <v>297</v>
      </c>
      <c r="AB43" s="135" t="s">
        <v>297</v>
      </c>
      <c r="AD43" s="6" t="s">
        <v>155</v>
      </c>
      <c r="AE43" s="134" t="s">
        <v>247</v>
      </c>
      <c r="AF43" s="134" t="s">
        <v>297</v>
      </c>
      <c r="AG43" s="134" t="s">
        <v>297</v>
      </c>
      <c r="AH43" s="134" t="s">
        <v>297</v>
      </c>
      <c r="AI43" s="134" t="s">
        <v>297</v>
      </c>
      <c r="AJ43" s="134" t="s">
        <v>297</v>
      </c>
      <c r="AK43" s="135" t="s">
        <v>297</v>
      </c>
      <c r="AM43" s="6" t="s">
        <v>155</v>
      </c>
      <c r="AN43" s="134" t="s">
        <v>247</v>
      </c>
      <c r="AO43" s="134" t="s">
        <v>297</v>
      </c>
      <c r="AP43" s="134" t="s">
        <v>297</v>
      </c>
      <c r="AQ43" s="134" t="s">
        <v>297</v>
      </c>
      <c r="AR43" s="134" t="s">
        <v>297</v>
      </c>
      <c r="AS43" s="134" t="s">
        <v>297</v>
      </c>
      <c r="AT43" s="135" t="s">
        <v>297</v>
      </c>
      <c r="AV43" s="6" t="s">
        <v>155</v>
      </c>
      <c r="AW43" s="134" t="s">
        <v>247</v>
      </c>
      <c r="AX43" s="134" t="s">
        <v>297</v>
      </c>
      <c r="AY43" s="134" t="s">
        <v>247</v>
      </c>
      <c r="AZ43" s="134" t="s">
        <v>297</v>
      </c>
      <c r="BA43" s="134" t="s">
        <v>297</v>
      </c>
      <c r="BB43" s="134" t="s">
        <v>297</v>
      </c>
      <c r="BC43" s="135" t="s">
        <v>297</v>
      </c>
    </row>
    <row r="44" spans="1:55" ht="15.75">
      <c r="A44" s="75" t="s">
        <v>145</v>
      </c>
      <c r="C44" s="6" t="s">
        <v>145</v>
      </c>
      <c r="D44" s="134" t="s">
        <v>247</v>
      </c>
      <c r="E44" s="134" t="s">
        <v>297</v>
      </c>
      <c r="F44" s="134" t="s">
        <v>297</v>
      </c>
      <c r="G44" s="134" t="s">
        <v>297</v>
      </c>
      <c r="H44" s="134" t="s">
        <v>297</v>
      </c>
      <c r="I44" s="134" t="s">
        <v>247</v>
      </c>
      <c r="J44" s="135" t="s">
        <v>247</v>
      </c>
      <c r="L44" s="6" t="s">
        <v>145</v>
      </c>
      <c r="M44" s="134" t="s">
        <v>247</v>
      </c>
      <c r="N44" s="134" t="s">
        <v>247</v>
      </c>
      <c r="O44" s="134" t="s">
        <v>297</v>
      </c>
      <c r="P44" s="134" t="s">
        <v>297</v>
      </c>
      <c r="Q44" s="134" t="s">
        <v>297</v>
      </c>
      <c r="R44" s="134" t="s">
        <v>297</v>
      </c>
      <c r="S44" s="135" t="s">
        <v>297</v>
      </c>
      <c r="U44" s="6" t="s">
        <v>145</v>
      </c>
      <c r="V44" s="134" t="s">
        <v>247</v>
      </c>
      <c r="W44" s="134" t="s">
        <v>297</v>
      </c>
      <c r="X44" s="134" t="s">
        <v>297</v>
      </c>
      <c r="Y44" s="134" t="s">
        <v>297</v>
      </c>
      <c r="Z44" s="134" t="s">
        <v>297</v>
      </c>
      <c r="AA44" s="134" t="s">
        <v>297</v>
      </c>
      <c r="AB44" s="135" t="s">
        <v>297</v>
      </c>
      <c r="AD44" s="6" t="s">
        <v>145</v>
      </c>
      <c r="AE44" s="134" t="s">
        <v>247</v>
      </c>
      <c r="AF44" s="134" t="s">
        <v>297</v>
      </c>
      <c r="AG44" s="134" t="s">
        <v>297</v>
      </c>
      <c r="AH44" s="134" t="s">
        <v>297</v>
      </c>
      <c r="AI44" s="134" t="s">
        <v>297</v>
      </c>
      <c r="AJ44" s="134" t="s">
        <v>297</v>
      </c>
      <c r="AK44" s="135" t="s">
        <v>297</v>
      </c>
      <c r="AM44" s="6" t="s">
        <v>145</v>
      </c>
      <c r="AN44" s="134" t="s">
        <v>247</v>
      </c>
      <c r="AO44" s="134" t="s">
        <v>297</v>
      </c>
      <c r="AP44" s="134" t="s">
        <v>297</v>
      </c>
      <c r="AQ44" s="134" t="s">
        <v>297</v>
      </c>
      <c r="AR44" s="134" t="s">
        <v>297</v>
      </c>
      <c r="AS44" s="134" t="s">
        <v>297</v>
      </c>
      <c r="AT44" s="135" t="s">
        <v>297</v>
      </c>
      <c r="AV44" s="6" t="s">
        <v>145</v>
      </c>
      <c r="AW44" s="134" t="s">
        <v>247</v>
      </c>
      <c r="AX44" s="134" t="s">
        <v>297</v>
      </c>
      <c r="AY44" s="134" t="s">
        <v>247</v>
      </c>
      <c r="AZ44" s="134" t="s">
        <v>297</v>
      </c>
      <c r="BA44" s="134" t="s">
        <v>297</v>
      </c>
      <c r="BB44" s="134" t="s">
        <v>297</v>
      </c>
      <c r="BC44" s="135" t="s">
        <v>297</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6.442697686340477</v>
      </c>
      <c r="E48" s="142">
        <v>6.213314634276305</v>
      </c>
      <c r="F48" s="142">
        <v>15.795372569225195</v>
      </c>
      <c r="G48" s="142">
        <v>8.39878535200883</v>
      </c>
      <c r="H48" s="142">
        <v>0.9122276501204779</v>
      </c>
      <c r="I48" s="142">
        <v>26.5841252039207</v>
      </c>
      <c r="J48" s="143">
        <v>25.10908905298657</v>
      </c>
      <c r="K48" s="120"/>
      <c r="L48" s="6" t="s">
        <v>180</v>
      </c>
      <c r="M48" s="142" t="s">
        <v>247</v>
      </c>
      <c r="N48" s="142">
        <v>0.3920916678453612</v>
      </c>
      <c r="O48" s="142">
        <v>7.096156590376329</v>
      </c>
      <c r="P48" s="142">
        <v>0.00032054313140473346</v>
      </c>
      <c r="Q48" s="142">
        <v>0.8202636283351941</v>
      </c>
      <c r="R48" s="142">
        <v>15.104766914300955</v>
      </c>
      <c r="S48" s="143">
        <v>15.104766914300955</v>
      </c>
      <c r="T48" s="120"/>
      <c r="U48" s="6" t="s">
        <v>180</v>
      </c>
      <c r="V48" s="142" t="s">
        <v>247</v>
      </c>
      <c r="W48" s="142">
        <v>0.6762128565875797</v>
      </c>
      <c r="X48" s="142">
        <v>2.4651244122453946</v>
      </c>
      <c r="Y48" s="142">
        <v>1.571477735045291</v>
      </c>
      <c r="Z48" s="142">
        <v>1.1829987643205935E-23</v>
      </c>
      <c r="AA48" s="142">
        <v>4.197074968251046</v>
      </c>
      <c r="AB48" s="143">
        <v>4.197074968251046</v>
      </c>
      <c r="AC48" s="120"/>
      <c r="AD48" s="6" t="s">
        <v>180</v>
      </c>
      <c r="AE48" s="142" t="s">
        <v>247</v>
      </c>
      <c r="AF48" s="142">
        <v>2.469338850792073</v>
      </c>
      <c r="AG48" s="142">
        <v>0.4365382261218872</v>
      </c>
      <c r="AH48" s="142">
        <v>2.683787328075994</v>
      </c>
      <c r="AI48" s="142">
        <v>3.325102164721872E-23</v>
      </c>
      <c r="AJ48" s="142">
        <v>11.824510028027756</v>
      </c>
      <c r="AK48" s="143">
        <v>11.824510028027756</v>
      </c>
      <c r="AL48" s="120"/>
      <c r="AM48" s="6" t="s">
        <v>180</v>
      </c>
      <c r="AN48" s="142" t="s">
        <v>247</v>
      </c>
      <c r="AO48" s="142">
        <v>0.8308589388657388</v>
      </c>
      <c r="AP48" s="142">
        <v>15.714079200048072</v>
      </c>
      <c r="AQ48" s="142">
        <v>27.151355479310585</v>
      </c>
      <c r="AR48" s="142">
        <v>4.508850803257189</v>
      </c>
      <c r="AS48" s="142">
        <v>34.12378331767648</v>
      </c>
      <c r="AT48" s="143">
        <v>34.12378331767648</v>
      </c>
      <c r="AU48" s="120"/>
      <c r="AV48" s="6" t="s">
        <v>180</v>
      </c>
      <c r="AW48" s="142">
        <v>6.442697686340477</v>
      </c>
      <c r="AX48" s="142">
        <v>10.843403133642498</v>
      </c>
      <c r="AY48" s="142">
        <v>38.149565958754465</v>
      </c>
      <c r="AZ48" s="142">
        <v>17.10435113558691</v>
      </c>
      <c r="BA48" s="142">
        <v>1.9975151208566637</v>
      </c>
      <c r="BB48" s="142">
        <v>73.76342194463653</v>
      </c>
      <c r="BC48" s="143">
        <v>71.38867215470384</v>
      </c>
    </row>
    <row r="49" spans="1:55" ht="15.75">
      <c r="A49" s="75" t="s">
        <v>15</v>
      </c>
      <c r="C49" s="6" t="s">
        <v>15</v>
      </c>
      <c r="D49" s="126">
        <v>2</v>
      </c>
      <c r="E49" s="126">
        <v>5</v>
      </c>
      <c r="F49" s="126">
        <v>5</v>
      </c>
      <c r="G49" s="126">
        <v>8</v>
      </c>
      <c r="H49" s="126">
        <v>3</v>
      </c>
      <c r="I49" s="126">
        <v>20</v>
      </c>
      <c r="J49" s="127">
        <v>22</v>
      </c>
      <c r="K49" s="120"/>
      <c r="L49" s="6" t="s">
        <v>15</v>
      </c>
      <c r="M49" s="126" t="s">
        <v>247</v>
      </c>
      <c r="N49" s="126">
        <v>1</v>
      </c>
      <c r="O49" s="126">
        <v>3</v>
      </c>
      <c r="P49" s="126">
        <v>1</v>
      </c>
      <c r="Q49" s="126">
        <v>1</v>
      </c>
      <c r="R49" s="126">
        <v>6</v>
      </c>
      <c r="S49" s="127">
        <v>6</v>
      </c>
      <c r="T49" s="120"/>
      <c r="U49" s="6" t="s">
        <v>15</v>
      </c>
      <c r="V49" s="126" t="s">
        <v>247</v>
      </c>
      <c r="W49" s="126">
        <v>1</v>
      </c>
      <c r="X49" s="126">
        <v>1</v>
      </c>
      <c r="Y49" s="126">
        <v>1</v>
      </c>
      <c r="Z49" s="126">
        <v>1</v>
      </c>
      <c r="AA49" s="126">
        <v>4</v>
      </c>
      <c r="AB49" s="127">
        <v>4</v>
      </c>
      <c r="AC49" s="120"/>
      <c r="AD49" s="6" t="s">
        <v>15</v>
      </c>
      <c r="AE49" s="126" t="s">
        <v>247</v>
      </c>
      <c r="AF49" s="126">
        <v>1</v>
      </c>
      <c r="AG49" s="126">
        <v>1</v>
      </c>
      <c r="AH49" s="126">
        <v>1</v>
      </c>
      <c r="AI49" s="126">
        <v>1</v>
      </c>
      <c r="AJ49" s="126">
        <v>4</v>
      </c>
      <c r="AK49" s="127">
        <v>4</v>
      </c>
      <c r="AL49" s="120"/>
      <c r="AM49" s="6" t="s">
        <v>15</v>
      </c>
      <c r="AN49" s="126" t="s">
        <v>247</v>
      </c>
      <c r="AO49" s="126">
        <v>1</v>
      </c>
      <c r="AP49" s="126">
        <v>1</v>
      </c>
      <c r="AQ49" s="126">
        <v>1</v>
      </c>
      <c r="AR49" s="126">
        <v>1</v>
      </c>
      <c r="AS49" s="126">
        <v>1</v>
      </c>
      <c r="AT49" s="127">
        <v>1</v>
      </c>
      <c r="AU49" s="120"/>
      <c r="AV49" s="6" t="s">
        <v>15</v>
      </c>
      <c r="AW49" s="126">
        <v>2</v>
      </c>
      <c r="AX49" s="126">
        <v>8</v>
      </c>
      <c r="AY49" s="126">
        <v>14</v>
      </c>
      <c r="AZ49" s="126">
        <v>12</v>
      </c>
      <c r="BA49" s="126">
        <v>5</v>
      </c>
      <c r="BB49" s="126">
        <v>32</v>
      </c>
      <c r="BC49" s="127">
        <v>33</v>
      </c>
    </row>
    <row r="50" spans="1:55" ht="18.75">
      <c r="A50" s="75" t="s">
        <v>37</v>
      </c>
      <c r="C50" s="6" t="s">
        <v>37</v>
      </c>
      <c r="D50" s="144">
        <v>0.039901201483541024</v>
      </c>
      <c r="E50" s="144">
        <v>0.2860124162595668</v>
      </c>
      <c r="F50" s="144">
        <v>0.007453239011898649</v>
      </c>
      <c r="G50" s="144">
        <v>0.39551583473842966</v>
      </c>
      <c r="H50" s="144">
        <v>0.8224760378485776</v>
      </c>
      <c r="I50" s="144">
        <v>0.14737492473311667</v>
      </c>
      <c r="J50" s="145">
        <v>0.29188641880632604</v>
      </c>
      <c r="K50" s="120"/>
      <c r="L50" s="6" t="s">
        <v>37</v>
      </c>
      <c r="M50" s="144" t="s">
        <v>247</v>
      </c>
      <c r="N50" s="144">
        <v>0.5312019765153548</v>
      </c>
      <c r="O50" s="144">
        <v>0.06889527370361463</v>
      </c>
      <c r="P50" s="144">
        <v>0.9857156626615661</v>
      </c>
      <c r="Q50" s="144">
        <v>0.3651030983863248</v>
      </c>
      <c r="R50" s="144">
        <v>0.019457329685002064</v>
      </c>
      <c r="S50" s="145">
        <v>0.019457329685002064</v>
      </c>
      <c r="T50" s="120"/>
      <c r="U50" s="6" t="s">
        <v>37</v>
      </c>
      <c r="V50" s="144" t="s">
        <v>247</v>
      </c>
      <c r="W50" s="144">
        <v>0.41089387170944913</v>
      </c>
      <c r="X50" s="144">
        <v>0.11639848570951183</v>
      </c>
      <c r="Y50" s="144">
        <v>0.2099925404925972</v>
      </c>
      <c r="Z50" s="144">
        <v>0.9999999999972558</v>
      </c>
      <c r="AA50" s="144">
        <v>0.3799911700388143</v>
      </c>
      <c r="AB50" s="145">
        <v>0.3799911700388143</v>
      </c>
      <c r="AC50" s="120"/>
      <c r="AD50" s="6" t="s">
        <v>37</v>
      </c>
      <c r="AE50" s="144" t="s">
        <v>247</v>
      </c>
      <c r="AF50" s="144">
        <v>0.11608674575143496</v>
      </c>
      <c r="AG50" s="144">
        <v>0.5087980561231419</v>
      </c>
      <c r="AH50" s="144">
        <v>0.10137437317368159</v>
      </c>
      <c r="AI50" s="144">
        <v>0.9999999999953991</v>
      </c>
      <c r="AJ50" s="144">
        <v>0.018705099555343642</v>
      </c>
      <c r="AK50" s="145">
        <v>0.018705099555343642</v>
      </c>
      <c r="AL50" s="120"/>
      <c r="AM50" s="6" t="s">
        <v>37</v>
      </c>
      <c r="AN50" s="144" t="s">
        <v>247</v>
      </c>
      <c r="AO50" s="144">
        <v>0.3620242754350368</v>
      </c>
      <c r="AP50" s="144">
        <v>7.367374089861656E-05</v>
      </c>
      <c r="AQ50" s="144">
        <v>1.8813324698108147E-07</v>
      </c>
      <c r="AR50" s="144">
        <v>0.0337198889725322</v>
      </c>
      <c r="AS50" s="144">
        <v>5.171530648162559E-09</v>
      </c>
      <c r="AT50" s="145">
        <v>5.171530648162559E-09</v>
      </c>
      <c r="AU50" s="120"/>
      <c r="AV50" s="6" t="s">
        <v>37</v>
      </c>
      <c r="AW50" s="144">
        <v>0.039901201483541024</v>
      </c>
      <c r="AX50" s="144">
        <v>0.21073104951039545</v>
      </c>
      <c r="AY50" s="144">
        <v>0.0004929671778205686</v>
      </c>
      <c r="AZ50" s="144">
        <v>0.1457139549972763</v>
      </c>
      <c r="BA50" s="144">
        <v>0.8494887598313021</v>
      </c>
      <c r="BB50" s="144">
        <v>3.828978603828401E-05</v>
      </c>
      <c r="BC50" s="145">
        <v>0.00012066397661557172</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42.81852096787541</v>
      </c>
      <c r="E52" s="142">
        <v>64.93571608967079</v>
      </c>
      <c r="F52" s="142">
        <v>86.53451024703497</v>
      </c>
      <c r="G52" s="142">
        <v>59.05101024747661</v>
      </c>
      <c r="H52" s="142">
        <v>26.52683891163858</v>
      </c>
      <c r="I52" s="142">
        <v>101.08035553026383</v>
      </c>
      <c r="J52" s="143">
        <v>98.78095022330386</v>
      </c>
      <c r="K52" s="120"/>
      <c r="L52" s="6" t="s">
        <v>176</v>
      </c>
      <c r="M52" s="142" t="s">
        <v>247</v>
      </c>
      <c r="N52" s="142">
        <v>46.356729538188915</v>
      </c>
      <c r="O52" s="142">
        <v>78.80273997309557</v>
      </c>
      <c r="P52" s="142">
        <v>45.354928608559916</v>
      </c>
      <c r="Q52" s="142">
        <v>26.173616698748138</v>
      </c>
      <c r="R52" s="142">
        <v>104.26430147989116</v>
      </c>
      <c r="S52" s="143">
        <v>104.26430147989116</v>
      </c>
      <c r="T52" s="120"/>
      <c r="U52" s="6" t="s">
        <v>176</v>
      </c>
      <c r="V52" s="142" t="s">
        <v>247</v>
      </c>
      <c r="W52" s="142">
        <v>51.82157553772614</v>
      </c>
      <c r="X52" s="142">
        <v>52.634985599151115</v>
      </c>
      <c r="Y52" s="142">
        <v>25.804353161685277</v>
      </c>
      <c r="Z52" s="142">
        <v>10.8572871606666</v>
      </c>
      <c r="AA52" s="142">
        <v>69.69039709147734</v>
      </c>
      <c r="AB52" s="143">
        <v>69.69039709147734</v>
      </c>
      <c r="AC52" s="120"/>
      <c r="AD52" s="6" t="s">
        <v>176</v>
      </c>
      <c r="AE52" s="142" t="s">
        <v>247</v>
      </c>
      <c r="AF52" s="142">
        <v>33.867245125207305</v>
      </c>
      <c r="AG52" s="142">
        <v>55.43498979015105</v>
      </c>
      <c r="AH52" s="142">
        <v>21.966990786305058</v>
      </c>
      <c r="AI52" s="142">
        <v>22.67064762714314</v>
      </c>
      <c r="AJ52" s="142">
        <v>85.6264191406229</v>
      </c>
      <c r="AK52" s="143">
        <v>85.6264191406229</v>
      </c>
      <c r="AL52" s="120"/>
      <c r="AM52" s="6" t="s">
        <v>176</v>
      </c>
      <c r="AN52" s="142" t="s">
        <v>247</v>
      </c>
      <c r="AO52" s="142">
        <v>3.3644965929498376</v>
      </c>
      <c r="AP52" s="142">
        <v>41.289882256540295</v>
      </c>
      <c r="AQ52" s="142">
        <v>44.87766490396742</v>
      </c>
      <c r="AR52" s="142">
        <v>15.54144762273067</v>
      </c>
      <c r="AS52" s="142">
        <v>71.00207742899912</v>
      </c>
      <c r="AT52" s="143">
        <v>71.00207742899912</v>
      </c>
      <c r="AU52" s="120"/>
      <c r="AV52" s="6" t="s">
        <v>176</v>
      </c>
      <c r="AW52" s="142">
        <v>42.81852096787541</v>
      </c>
      <c r="AX52" s="142">
        <v>86.45282269795999</v>
      </c>
      <c r="AY52" s="142">
        <v>123.02716570994059</v>
      </c>
      <c r="AZ52" s="142">
        <v>72.51183194678374</v>
      </c>
      <c r="BA52" s="142">
        <v>27.204833973727432</v>
      </c>
      <c r="BB52" s="142">
        <v>158.32348229298103</v>
      </c>
      <c r="BC52" s="143">
        <v>156.38966137437345</v>
      </c>
    </row>
    <row r="53" spans="1:55" ht="15.75">
      <c r="A53" s="75" t="s">
        <v>15</v>
      </c>
      <c r="C53" s="6" t="s">
        <v>15</v>
      </c>
      <c r="D53" s="134">
        <v>103</v>
      </c>
      <c r="E53" s="134">
        <v>93</v>
      </c>
      <c r="F53" s="134">
        <v>76</v>
      </c>
      <c r="G53" s="134">
        <v>54</v>
      </c>
      <c r="H53" s="134">
        <v>32</v>
      </c>
      <c r="I53" s="134">
        <v>96</v>
      </c>
      <c r="J53" s="135">
        <v>123</v>
      </c>
      <c r="K53" s="120"/>
      <c r="L53" s="6" t="s">
        <v>15</v>
      </c>
      <c r="M53" s="134" t="s">
        <v>247</v>
      </c>
      <c r="N53" s="134">
        <v>103</v>
      </c>
      <c r="O53" s="134">
        <v>76</v>
      </c>
      <c r="P53" s="134">
        <v>52</v>
      </c>
      <c r="Q53" s="134">
        <v>31</v>
      </c>
      <c r="R53" s="134">
        <v>105</v>
      </c>
      <c r="S53" s="135">
        <v>105</v>
      </c>
      <c r="T53" s="120"/>
      <c r="U53" s="6" t="s">
        <v>15</v>
      </c>
      <c r="V53" s="134" t="s">
        <v>247</v>
      </c>
      <c r="W53" s="134">
        <v>96</v>
      </c>
      <c r="X53" s="134">
        <v>76</v>
      </c>
      <c r="Y53" s="134">
        <v>58</v>
      </c>
      <c r="Z53" s="134">
        <v>29</v>
      </c>
      <c r="AA53" s="134">
        <v>99</v>
      </c>
      <c r="AB53" s="135">
        <v>99</v>
      </c>
      <c r="AC53" s="120"/>
      <c r="AD53" s="6" t="s">
        <v>15</v>
      </c>
      <c r="AE53" s="134" t="s">
        <v>247</v>
      </c>
      <c r="AF53" s="134">
        <v>89</v>
      </c>
      <c r="AG53" s="134">
        <v>78</v>
      </c>
      <c r="AH53" s="134">
        <v>53</v>
      </c>
      <c r="AI53" s="134">
        <v>31</v>
      </c>
      <c r="AJ53" s="134">
        <v>98</v>
      </c>
      <c r="AK53" s="135">
        <v>98</v>
      </c>
      <c r="AL53" s="120"/>
      <c r="AM53" s="6" t="s">
        <v>15</v>
      </c>
      <c r="AN53" s="134" t="s">
        <v>247</v>
      </c>
      <c r="AO53" s="134">
        <v>47</v>
      </c>
      <c r="AP53" s="134">
        <v>47</v>
      </c>
      <c r="AQ53" s="134">
        <v>31</v>
      </c>
      <c r="AR53" s="134">
        <v>15</v>
      </c>
      <c r="AS53" s="134">
        <v>63</v>
      </c>
      <c r="AT53" s="135">
        <v>63</v>
      </c>
      <c r="AU53" s="120"/>
      <c r="AV53" s="6" t="s">
        <v>15</v>
      </c>
      <c r="AW53" s="134">
        <v>103</v>
      </c>
      <c r="AX53" s="134">
        <v>106</v>
      </c>
      <c r="AY53" s="134">
        <v>78</v>
      </c>
      <c r="AZ53" s="134">
        <v>61</v>
      </c>
      <c r="BA53" s="134">
        <v>34</v>
      </c>
      <c r="BB53" s="134">
        <v>109</v>
      </c>
      <c r="BC53" s="135">
        <v>136</v>
      </c>
    </row>
    <row r="54" spans="1:55" ht="18.75">
      <c r="A54" s="75" t="s">
        <v>38</v>
      </c>
      <c r="C54" s="6" t="s">
        <v>38</v>
      </c>
      <c r="D54" s="144">
        <v>0.9999999746265652</v>
      </c>
      <c r="E54" s="144">
        <v>0.9881171452783666</v>
      </c>
      <c r="F54" s="144">
        <v>0.19176629704681203</v>
      </c>
      <c r="G54" s="144">
        <v>0.2961941367299441</v>
      </c>
      <c r="H54" s="144">
        <v>0.7398464659296807</v>
      </c>
      <c r="I54" s="144">
        <v>0.34152812732209925</v>
      </c>
      <c r="J54" s="145">
        <v>0.9469295667700623</v>
      </c>
      <c r="K54" s="120"/>
      <c r="L54" s="6" t="s">
        <v>38</v>
      </c>
      <c r="M54" s="144" t="s">
        <v>247</v>
      </c>
      <c r="N54" s="144">
        <v>0.9999997269719139</v>
      </c>
      <c r="O54" s="144">
        <v>0.3902988845991704</v>
      </c>
      <c r="P54" s="144">
        <v>0.730880462707124</v>
      </c>
      <c r="Q54" s="144">
        <v>0.7129639806960222</v>
      </c>
      <c r="R54" s="144">
        <v>0.5019288548630085</v>
      </c>
      <c r="S54" s="145">
        <v>0.5019288548630085</v>
      </c>
      <c r="T54" s="120"/>
      <c r="U54" s="6" t="s">
        <v>38</v>
      </c>
      <c r="V54" s="144" t="s">
        <v>247</v>
      </c>
      <c r="W54" s="144">
        <v>0.9999343230367194</v>
      </c>
      <c r="X54" s="144">
        <v>0.9811596945547943</v>
      </c>
      <c r="Y54" s="144">
        <v>0.9999212135805704</v>
      </c>
      <c r="Z54" s="144">
        <v>0.9991063702570232</v>
      </c>
      <c r="AA54" s="144">
        <v>0.9888370360367662</v>
      </c>
      <c r="AB54" s="145">
        <v>0.9888370360367662</v>
      </c>
      <c r="AC54" s="120"/>
      <c r="AD54" s="6" t="s">
        <v>38</v>
      </c>
      <c r="AE54" s="144" t="s">
        <v>247</v>
      </c>
      <c r="AF54" s="144">
        <v>0.9999999811956946</v>
      </c>
      <c r="AG54" s="144">
        <v>0.9751798869991382</v>
      </c>
      <c r="AH54" s="144">
        <v>0.9999492247029669</v>
      </c>
      <c r="AI54" s="144">
        <v>0.8608319383447823</v>
      </c>
      <c r="AJ54" s="144">
        <v>0.8094490571902094</v>
      </c>
      <c r="AK54" s="145">
        <v>0.8094490571902094</v>
      </c>
      <c r="AL54" s="120"/>
      <c r="AM54" s="6" t="s">
        <v>38</v>
      </c>
      <c r="AN54" s="144" t="s">
        <v>247</v>
      </c>
      <c r="AO54" s="144">
        <v>1.0000000000004032</v>
      </c>
      <c r="AP54" s="144">
        <v>0.7071581959412159</v>
      </c>
      <c r="AQ54" s="144">
        <v>0.05111319142752496</v>
      </c>
      <c r="AR54" s="144">
        <v>0.4131636294047779</v>
      </c>
      <c r="AS54" s="144">
        <v>0.22856284538705546</v>
      </c>
      <c r="AT54" s="145">
        <v>0.22856284538705546</v>
      </c>
      <c r="AU54" s="120"/>
      <c r="AV54" s="6" t="s">
        <v>38</v>
      </c>
      <c r="AW54" s="144">
        <v>0.9999999746265652</v>
      </c>
      <c r="AX54" s="144">
        <v>0.9175345436428856</v>
      </c>
      <c r="AY54" s="144">
        <v>0.000872135178210883</v>
      </c>
      <c r="AZ54" s="144">
        <v>0.14857437518454739</v>
      </c>
      <c r="BA54" s="144">
        <v>0.7893007535351295</v>
      </c>
      <c r="BB54" s="144">
        <v>0.001431193248461952</v>
      </c>
      <c r="BC54" s="145">
        <v>0.11130336549831249</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280</v>
      </c>
      <c r="E56" s="126" t="s">
        <v>298</v>
      </c>
      <c r="F56" s="126" t="s">
        <v>299</v>
      </c>
      <c r="G56" s="126" t="s">
        <v>300</v>
      </c>
      <c r="H56" s="126" t="s">
        <v>283</v>
      </c>
      <c r="I56" s="126" t="s">
        <v>301</v>
      </c>
      <c r="J56" s="127" t="s">
        <v>302</v>
      </c>
      <c r="K56" s="120"/>
      <c r="L56" s="6" t="s">
        <v>16</v>
      </c>
      <c r="M56" s="126" t="s">
        <v>247</v>
      </c>
      <c r="N56" s="126" t="s">
        <v>282</v>
      </c>
      <c r="O56" s="126" t="s">
        <v>274</v>
      </c>
      <c r="P56" s="126" t="s">
        <v>282</v>
      </c>
      <c r="Q56" s="126" t="s">
        <v>282</v>
      </c>
      <c r="R56" s="126" t="s">
        <v>259</v>
      </c>
      <c r="S56" s="127" t="s">
        <v>259</v>
      </c>
      <c r="T56" s="120"/>
      <c r="U56" s="6" t="s">
        <v>16</v>
      </c>
      <c r="V56" s="126" t="s">
        <v>247</v>
      </c>
      <c r="W56" s="126" t="s">
        <v>282</v>
      </c>
      <c r="X56" s="126" t="s">
        <v>282</v>
      </c>
      <c r="Y56" s="126" t="s">
        <v>282</v>
      </c>
      <c r="Z56" s="126" t="s">
        <v>282</v>
      </c>
      <c r="AA56" s="126" t="s">
        <v>306</v>
      </c>
      <c r="AB56" s="127" t="s">
        <v>306</v>
      </c>
      <c r="AC56" s="120"/>
      <c r="AD56" s="6" t="s">
        <v>16</v>
      </c>
      <c r="AE56" s="126" t="s">
        <v>247</v>
      </c>
      <c r="AF56" s="126" t="s">
        <v>282</v>
      </c>
      <c r="AG56" s="126" t="s">
        <v>282</v>
      </c>
      <c r="AH56" s="126" t="s">
        <v>282</v>
      </c>
      <c r="AI56" s="126" t="s">
        <v>282</v>
      </c>
      <c r="AJ56" s="126" t="s">
        <v>307</v>
      </c>
      <c r="AK56" s="127" t="s">
        <v>307</v>
      </c>
      <c r="AL56" s="120"/>
      <c r="AM56" s="6" t="s">
        <v>16</v>
      </c>
      <c r="AN56" s="126" t="s">
        <v>247</v>
      </c>
      <c r="AO56" s="126" t="s">
        <v>282</v>
      </c>
      <c r="AP56" s="126" t="s">
        <v>265</v>
      </c>
      <c r="AQ56" s="126" t="s">
        <v>265</v>
      </c>
      <c r="AR56" s="126" t="s">
        <v>265</v>
      </c>
      <c r="AS56" s="126" t="s">
        <v>265</v>
      </c>
      <c r="AT56" s="127" t="s">
        <v>265</v>
      </c>
      <c r="AU56" s="120"/>
      <c r="AV56" s="6" t="s">
        <v>16</v>
      </c>
      <c r="AW56" s="126" t="s">
        <v>280</v>
      </c>
      <c r="AX56" s="126" t="s">
        <v>300</v>
      </c>
      <c r="AY56" s="126" t="s">
        <v>309</v>
      </c>
      <c r="AZ56" s="126" t="s">
        <v>310</v>
      </c>
      <c r="BA56" s="126" t="s">
        <v>311</v>
      </c>
      <c r="BB56" s="126" t="s">
        <v>312</v>
      </c>
      <c r="BC56" s="127" t="s">
        <v>313</v>
      </c>
    </row>
    <row r="57" spans="1:55" ht="15.75">
      <c r="A57" s="75" t="s">
        <v>39</v>
      </c>
      <c r="C57" s="6" t="s">
        <v>39</v>
      </c>
      <c r="D57" s="144">
        <v>1</v>
      </c>
      <c r="E57" s="144">
        <v>1</v>
      </c>
      <c r="F57" s="144">
        <v>1</v>
      </c>
      <c r="G57" s="144">
        <v>0.7265625</v>
      </c>
      <c r="H57" s="144">
        <v>1</v>
      </c>
      <c r="I57" s="144">
        <v>1</v>
      </c>
      <c r="J57" s="145">
        <v>0.8318119049072266</v>
      </c>
      <c r="K57" s="120"/>
      <c r="L57" s="6" t="s">
        <v>39</v>
      </c>
      <c r="M57" s="144" t="s">
        <v>247</v>
      </c>
      <c r="N57" s="144">
        <v>1</v>
      </c>
      <c r="O57" s="144">
        <v>1</v>
      </c>
      <c r="P57" s="144">
        <v>1</v>
      </c>
      <c r="Q57" s="144">
        <v>1</v>
      </c>
      <c r="R57" s="144">
        <v>1</v>
      </c>
      <c r="S57" s="145">
        <v>1</v>
      </c>
      <c r="T57" s="120"/>
      <c r="U57" s="6" t="s">
        <v>39</v>
      </c>
      <c r="V57" s="144" t="s">
        <v>247</v>
      </c>
      <c r="W57" s="144">
        <v>1</v>
      </c>
      <c r="X57" s="144">
        <v>1</v>
      </c>
      <c r="Y57" s="144">
        <v>1</v>
      </c>
      <c r="Z57" s="144">
        <v>1</v>
      </c>
      <c r="AA57" s="144">
        <v>0.125</v>
      </c>
      <c r="AB57" s="145">
        <v>0.125</v>
      </c>
      <c r="AC57" s="120"/>
      <c r="AD57" s="6" t="s">
        <v>39</v>
      </c>
      <c r="AE57" s="144" t="s">
        <v>247</v>
      </c>
      <c r="AF57" s="144">
        <v>1</v>
      </c>
      <c r="AG57" s="144">
        <v>1</v>
      </c>
      <c r="AH57" s="144">
        <v>1</v>
      </c>
      <c r="AI57" s="144">
        <v>1</v>
      </c>
      <c r="AJ57" s="144">
        <v>0.625</v>
      </c>
      <c r="AK57" s="145">
        <v>0.625</v>
      </c>
      <c r="AL57" s="120"/>
      <c r="AM57" s="6" t="s">
        <v>39</v>
      </c>
      <c r="AN57" s="144" t="s">
        <v>247</v>
      </c>
      <c r="AO57" s="144">
        <v>1</v>
      </c>
      <c r="AP57" s="144">
        <v>1</v>
      </c>
      <c r="AQ57" s="144">
        <v>1</v>
      </c>
      <c r="AR57" s="144">
        <v>1</v>
      </c>
      <c r="AS57" s="144">
        <v>1</v>
      </c>
      <c r="AT57" s="145">
        <v>1</v>
      </c>
      <c r="AU57" s="120"/>
      <c r="AV57" s="6" t="s">
        <v>39</v>
      </c>
      <c r="AW57" s="144">
        <v>1</v>
      </c>
      <c r="AX57" s="144">
        <v>0.7265625</v>
      </c>
      <c r="AY57" s="144">
        <v>0.79052734375</v>
      </c>
      <c r="AZ57" s="144">
        <v>0.7744140625</v>
      </c>
      <c r="BA57" s="144">
        <v>0.375</v>
      </c>
      <c r="BB57" s="144">
        <v>0.11018416518345475</v>
      </c>
      <c r="BC57" s="145">
        <v>0.16275565745308995</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1</v>
      </c>
      <c r="E59" s="146">
        <v>0.8081</v>
      </c>
      <c r="F59" s="146">
        <v>0.20120000000000005</v>
      </c>
      <c r="G59" s="146">
        <v>0.43510000000000004</v>
      </c>
      <c r="H59" s="146">
        <v>0.6635</v>
      </c>
      <c r="I59" s="146">
        <v>0.4841</v>
      </c>
      <c r="J59" s="147">
        <v>0.33730000000000004</v>
      </c>
      <c r="K59" s="120"/>
      <c r="L59" s="10" t="s">
        <v>40</v>
      </c>
      <c r="M59" s="146" t="s">
        <v>247</v>
      </c>
      <c r="N59" s="146">
        <v>1</v>
      </c>
      <c r="O59" s="146">
        <v>0.6715</v>
      </c>
      <c r="P59" s="146">
        <v>1</v>
      </c>
      <c r="Q59" s="146">
        <v>1</v>
      </c>
      <c r="R59" s="146">
        <v>1</v>
      </c>
      <c r="S59" s="147">
        <v>1</v>
      </c>
      <c r="T59" s="120"/>
      <c r="U59" s="10" t="s">
        <v>40</v>
      </c>
      <c r="V59" s="146" t="s">
        <v>247</v>
      </c>
      <c r="W59" s="146">
        <v>1</v>
      </c>
      <c r="X59" s="146">
        <v>1</v>
      </c>
      <c r="Y59" s="146">
        <v>1</v>
      </c>
      <c r="Z59" s="146">
        <v>1</v>
      </c>
      <c r="AA59" s="146">
        <v>1</v>
      </c>
      <c r="AB59" s="147">
        <v>1</v>
      </c>
      <c r="AC59" s="120"/>
      <c r="AD59" s="10" t="s">
        <v>40</v>
      </c>
      <c r="AE59" s="146" t="s">
        <v>247</v>
      </c>
      <c r="AF59" s="146">
        <v>1</v>
      </c>
      <c r="AG59" s="146">
        <v>1</v>
      </c>
      <c r="AH59" s="146">
        <v>1</v>
      </c>
      <c r="AI59" s="146">
        <v>1</v>
      </c>
      <c r="AJ59" s="146">
        <v>1</v>
      </c>
      <c r="AK59" s="147">
        <v>1</v>
      </c>
      <c r="AL59" s="120"/>
      <c r="AM59" s="10" t="s">
        <v>40</v>
      </c>
      <c r="AN59" s="146" t="s">
        <v>247</v>
      </c>
      <c r="AO59" s="146">
        <v>1</v>
      </c>
      <c r="AP59" s="146">
        <v>1</v>
      </c>
      <c r="AQ59" s="146">
        <v>1</v>
      </c>
      <c r="AR59" s="146">
        <v>1</v>
      </c>
      <c r="AS59" s="146">
        <v>1</v>
      </c>
      <c r="AT59" s="147">
        <v>1</v>
      </c>
      <c r="AU59" s="120"/>
      <c r="AV59" s="10" t="s">
        <v>40</v>
      </c>
      <c r="AW59" s="146">
        <v>1</v>
      </c>
      <c r="AX59" s="146">
        <v>0.9293</v>
      </c>
      <c r="AY59" s="146">
        <v>0.4195</v>
      </c>
      <c r="AZ59" s="146">
        <v>0.07630000000000003</v>
      </c>
      <c r="BA59" s="146">
        <v>0.6001000000000001</v>
      </c>
      <c r="BB59" s="146">
        <v>0.14559999999999995</v>
      </c>
      <c r="BC59" s="147">
        <v>0.377</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0.30139709100547596</v>
      </c>
      <c r="E61" s="144">
        <v>0.4482845879718754</v>
      </c>
      <c r="F61" s="144">
        <v>0.0702953096768526</v>
      </c>
      <c r="G61" s="144">
        <v>0.3106738608236348</v>
      </c>
      <c r="H61" s="144">
        <v>0.8276721638878268</v>
      </c>
      <c r="I61" s="144">
        <v>0.062316966781112426</v>
      </c>
      <c r="J61" s="145">
        <v>0.30718200518658034</v>
      </c>
      <c r="K61" s="120"/>
      <c r="L61" s="6" t="s">
        <v>182</v>
      </c>
      <c r="M61" s="144" t="s">
        <v>247</v>
      </c>
      <c r="N61" s="144">
        <v>0.7784975737674598</v>
      </c>
      <c r="O61" s="144">
        <v>0.39520961866019755</v>
      </c>
      <c r="P61" s="144">
        <v>0.24735607065211984</v>
      </c>
      <c r="Q61" s="144">
        <v>0.5464987359698921</v>
      </c>
      <c r="R61" s="144">
        <v>0.3098607986134795</v>
      </c>
      <c r="S61" s="145">
        <v>0.3098607986134795</v>
      </c>
      <c r="T61" s="120"/>
      <c r="U61" s="6" t="s">
        <v>182</v>
      </c>
      <c r="V61" s="144" t="s">
        <v>247</v>
      </c>
      <c r="W61" s="144">
        <v>0.30013413259406985</v>
      </c>
      <c r="X61" s="144">
        <v>0.03785883500703591</v>
      </c>
      <c r="Y61" s="144">
        <v>0.6419471229606222</v>
      </c>
      <c r="Z61" s="144">
        <v>0.8678881440445185</v>
      </c>
      <c r="AA61" s="144">
        <v>0.03622472605730709</v>
      </c>
      <c r="AB61" s="145">
        <v>0.03622472605730709</v>
      </c>
      <c r="AC61" s="120"/>
      <c r="AD61" s="6" t="s">
        <v>182</v>
      </c>
      <c r="AE61" s="144" t="s">
        <v>247</v>
      </c>
      <c r="AF61" s="144">
        <v>0.709622994515807</v>
      </c>
      <c r="AG61" s="144">
        <v>0.21471912837780782</v>
      </c>
      <c r="AH61" s="144">
        <v>0.30159813384004197</v>
      </c>
      <c r="AI61" s="144">
        <v>0.07657856344937075</v>
      </c>
      <c r="AJ61" s="144">
        <v>0.1403038323808966</v>
      </c>
      <c r="AK61" s="145">
        <v>0.1403038323808966</v>
      </c>
      <c r="AL61" s="120"/>
      <c r="AM61" s="6" t="s">
        <v>182</v>
      </c>
      <c r="AN61" s="144" t="s">
        <v>247</v>
      </c>
      <c r="AO61" s="144">
        <v>1</v>
      </c>
      <c r="AP61" s="144">
        <v>0.9517792438287912</v>
      </c>
      <c r="AQ61" s="144">
        <v>0.7740087827614376</v>
      </c>
      <c r="AR61" s="144">
        <v>0.1879534432823211</v>
      </c>
      <c r="AS61" s="144">
        <v>0.935803036712834</v>
      </c>
      <c r="AT61" s="145">
        <v>0.935803036712834</v>
      </c>
      <c r="AU61" s="120"/>
      <c r="AV61" s="6" t="s">
        <v>182</v>
      </c>
      <c r="AW61" s="144">
        <v>0.30139709100547596</v>
      </c>
      <c r="AX61" s="144">
        <v>0.2907330513377353</v>
      </c>
      <c r="AY61" s="144">
        <v>0.003338909709094673</v>
      </c>
      <c r="AZ61" s="144">
        <v>0.26695591218732206</v>
      </c>
      <c r="BA61" s="144">
        <v>0.9715886460349168</v>
      </c>
      <c r="BB61" s="144">
        <v>0.003597678356047962</v>
      </c>
      <c r="BC61" s="145">
        <v>0.01285267726993744</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6.658182571891459</v>
      </c>
      <c r="E65" s="142">
        <v>5.7268615103189635</v>
      </c>
      <c r="F65" s="142">
        <v>15.090482403581694</v>
      </c>
      <c r="G65" s="142">
        <v>7.488714596943069</v>
      </c>
      <c r="H65" s="142">
        <v>0.004463502665852118</v>
      </c>
      <c r="I65" s="142">
        <v>21.832623410239464</v>
      </c>
      <c r="J65" s="143">
        <v>25.60269978944717</v>
      </c>
      <c r="K65" s="120"/>
      <c r="L65" s="6" t="s">
        <v>180</v>
      </c>
      <c r="M65" s="142" t="s">
        <v>247</v>
      </c>
      <c r="N65" s="142">
        <v>0</v>
      </c>
      <c r="O65" s="142">
        <v>5.20902405918693</v>
      </c>
      <c r="P65" s="142">
        <v>4.7619047619047595E-24</v>
      </c>
      <c r="Q65" s="142">
        <v>1.2500000000000002E-23</v>
      </c>
      <c r="R65" s="142">
        <v>15.147518365515019</v>
      </c>
      <c r="S65" s="143">
        <v>15.147518365515019</v>
      </c>
      <c r="T65" s="120"/>
      <c r="U65" s="6" t="s">
        <v>180</v>
      </c>
      <c r="V65" s="142" t="s">
        <v>247</v>
      </c>
      <c r="W65" s="142">
        <v>4.761904761904762E-24</v>
      </c>
      <c r="X65" s="142">
        <v>5E-24</v>
      </c>
      <c r="Y65" s="142">
        <v>9.090909090909093E-24</v>
      </c>
      <c r="Z65" s="142">
        <v>1.2500000000000002E-23</v>
      </c>
      <c r="AA65" s="142">
        <v>0.18859057657953715</v>
      </c>
      <c r="AB65" s="143">
        <v>0.18859057657953715</v>
      </c>
      <c r="AC65" s="120"/>
      <c r="AD65" s="6" t="s">
        <v>180</v>
      </c>
      <c r="AE65" s="142" t="s">
        <v>247</v>
      </c>
      <c r="AF65" s="142">
        <v>1.4285714285714286E-23</v>
      </c>
      <c r="AG65" s="142">
        <v>0</v>
      </c>
      <c r="AH65" s="142">
        <v>0</v>
      </c>
      <c r="AI65" s="142">
        <v>0</v>
      </c>
      <c r="AJ65" s="142">
        <v>11.21778260713711</v>
      </c>
      <c r="AK65" s="143">
        <v>11.21778260713711</v>
      </c>
      <c r="AL65" s="120"/>
      <c r="AM65" s="6" t="s">
        <v>180</v>
      </c>
      <c r="AN65" s="142" t="s">
        <v>247</v>
      </c>
      <c r="AO65" s="142">
        <v>0</v>
      </c>
      <c r="AP65" s="142">
        <v>0</v>
      </c>
      <c r="AQ65" s="142">
        <v>0</v>
      </c>
      <c r="AR65" s="142">
        <v>3.333333333333333E-23</v>
      </c>
      <c r="AS65" s="142">
        <v>3.846153846153847E-24</v>
      </c>
      <c r="AT65" s="143">
        <v>3.846153846153847E-24</v>
      </c>
      <c r="AU65" s="120"/>
      <c r="AV65" s="6" t="s">
        <v>180</v>
      </c>
      <c r="AW65" s="142">
        <v>6.658182571891459</v>
      </c>
      <c r="AX65" s="142">
        <v>8.565645624041188</v>
      </c>
      <c r="AY65" s="142">
        <v>36.504562065061755</v>
      </c>
      <c r="AZ65" s="142">
        <v>16.427628399961083</v>
      </c>
      <c r="BA65" s="142">
        <v>1.623696600060367</v>
      </c>
      <c r="BB65" s="142">
        <v>77.57541406411197</v>
      </c>
      <c r="BC65" s="143">
        <v>70.6682671836944</v>
      </c>
    </row>
    <row r="66" spans="1:55" ht="15.75">
      <c r="A66" s="75" t="s">
        <v>15</v>
      </c>
      <c r="C66" s="6" t="s">
        <v>15</v>
      </c>
      <c r="D66" s="134">
        <v>1</v>
      </c>
      <c r="E66" s="134">
        <v>2</v>
      </c>
      <c r="F66" s="134">
        <v>5</v>
      </c>
      <c r="G66" s="134">
        <v>5</v>
      </c>
      <c r="H66" s="134">
        <v>1</v>
      </c>
      <c r="I66" s="134">
        <v>18</v>
      </c>
      <c r="J66" s="135">
        <v>21</v>
      </c>
      <c r="K66" s="120"/>
      <c r="L66" s="6" t="s">
        <v>15</v>
      </c>
      <c r="M66" s="134" t="s">
        <v>247</v>
      </c>
      <c r="N66" s="134">
        <v>0</v>
      </c>
      <c r="O66" s="134">
        <v>3</v>
      </c>
      <c r="P66" s="134">
        <v>0</v>
      </c>
      <c r="Q66" s="134">
        <v>0</v>
      </c>
      <c r="R66" s="134">
        <v>5</v>
      </c>
      <c r="S66" s="135">
        <v>5</v>
      </c>
      <c r="T66" s="120"/>
      <c r="U66" s="6" t="s">
        <v>15</v>
      </c>
      <c r="V66" s="134" t="s">
        <v>247</v>
      </c>
      <c r="W66" s="134">
        <v>0</v>
      </c>
      <c r="X66" s="134">
        <v>0</v>
      </c>
      <c r="Y66" s="134">
        <v>0</v>
      </c>
      <c r="Z66" s="134">
        <v>0</v>
      </c>
      <c r="AA66" s="134">
        <v>3</v>
      </c>
      <c r="AB66" s="135">
        <v>3</v>
      </c>
      <c r="AC66" s="120"/>
      <c r="AD66" s="6" t="s">
        <v>15</v>
      </c>
      <c r="AE66" s="134" t="s">
        <v>247</v>
      </c>
      <c r="AF66" s="134">
        <v>0</v>
      </c>
      <c r="AG66" s="134">
        <v>0</v>
      </c>
      <c r="AH66" s="134">
        <v>0</v>
      </c>
      <c r="AI66" s="134">
        <v>0</v>
      </c>
      <c r="AJ66" s="134">
        <v>2</v>
      </c>
      <c r="AK66" s="135">
        <v>2</v>
      </c>
      <c r="AL66" s="120"/>
      <c r="AM66" s="6" t="s">
        <v>15</v>
      </c>
      <c r="AN66" s="134" t="s">
        <v>247</v>
      </c>
      <c r="AO66" s="134">
        <v>0</v>
      </c>
      <c r="AP66" s="134">
        <v>0</v>
      </c>
      <c r="AQ66" s="134">
        <v>0</v>
      </c>
      <c r="AR66" s="134">
        <v>0</v>
      </c>
      <c r="AS66" s="134">
        <v>0</v>
      </c>
      <c r="AT66" s="135">
        <v>0</v>
      </c>
      <c r="AU66" s="120"/>
      <c r="AV66" s="6" t="s">
        <v>15</v>
      </c>
      <c r="AW66" s="134">
        <v>1</v>
      </c>
      <c r="AX66" s="134">
        <v>7</v>
      </c>
      <c r="AY66" s="134">
        <v>13</v>
      </c>
      <c r="AZ66" s="134">
        <v>10</v>
      </c>
      <c r="BA66" s="134">
        <v>3</v>
      </c>
      <c r="BB66" s="134">
        <v>30</v>
      </c>
      <c r="BC66" s="135">
        <v>32</v>
      </c>
    </row>
    <row r="67" spans="1:55" ht="18.75">
      <c r="A67" s="75" t="s">
        <v>37</v>
      </c>
      <c r="C67" s="6" t="s">
        <v>37</v>
      </c>
      <c r="D67" s="144">
        <v>0.009870152903617035</v>
      </c>
      <c r="E67" s="144">
        <v>0.05707262181459105</v>
      </c>
      <c r="F67" s="144">
        <v>0.009982636852845166</v>
      </c>
      <c r="G67" s="144">
        <v>0.1867559874005557</v>
      </c>
      <c r="H67" s="144">
        <v>0.9467333998712664</v>
      </c>
      <c r="I67" s="144">
        <v>0.23950098400831016</v>
      </c>
      <c r="J67" s="145">
        <v>0.22200466144289893</v>
      </c>
      <c r="K67" s="120"/>
      <c r="L67" s="6" t="s">
        <v>37</v>
      </c>
      <c r="M67" s="144" t="s">
        <v>247</v>
      </c>
      <c r="N67" s="144">
        <v>1</v>
      </c>
      <c r="O67" s="144">
        <v>0.1571158155766594</v>
      </c>
      <c r="P67" s="144">
        <v>1</v>
      </c>
      <c r="Q67" s="144">
        <v>1</v>
      </c>
      <c r="R67" s="144">
        <v>0.009750265787703088</v>
      </c>
      <c r="S67" s="145">
        <v>0.009750265787703088</v>
      </c>
      <c r="T67" s="120"/>
      <c r="U67" s="6" t="s">
        <v>37</v>
      </c>
      <c r="V67" s="144" t="s">
        <v>247</v>
      </c>
      <c r="W67" s="144">
        <v>1</v>
      </c>
      <c r="X67" s="144">
        <v>1</v>
      </c>
      <c r="Y67" s="144">
        <v>1</v>
      </c>
      <c r="Z67" s="144">
        <v>1</v>
      </c>
      <c r="AA67" s="144">
        <v>0.9794098080437771</v>
      </c>
      <c r="AB67" s="145">
        <v>0.9794098080437771</v>
      </c>
      <c r="AC67" s="120"/>
      <c r="AD67" s="6" t="s">
        <v>37</v>
      </c>
      <c r="AE67" s="144" t="s">
        <v>247</v>
      </c>
      <c r="AF67" s="144">
        <v>1</v>
      </c>
      <c r="AG67" s="144">
        <v>1</v>
      </c>
      <c r="AH67" s="144">
        <v>1</v>
      </c>
      <c r="AI67" s="144">
        <v>1</v>
      </c>
      <c r="AJ67" s="144">
        <v>0.0036651306232024514</v>
      </c>
      <c r="AK67" s="145">
        <v>0.0036651306232024514</v>
      </c>
      <c r="AL67" s="120"/>
      <c r="AM67" s="6" t="s">
        <v>37</v>
      </c>
      <c r="AN67" s="144" t="s">
        <v>247</v>
      </c>
      <c r="AO67" s="144">
        <v>1</v>
      </c>
      <c r="AP67" s="144">
        <v>1</v>
      </c>
      <c r="AQ67" s="144">
        <v>1</v>
      </c>
      <c r="AR67" s="144">
        <v>1</v>
      </c>
      <c r="AS67" s="144">
        <v>1</v>
      </c>
      <c r="AT67" s="145">
        <v>1</v>
      </c>
      <c r="AU67" s="120"/>
      <c r="AV67" s="6" t="s">
        <v>37</v>
      </c>
      <c r="AW67" s="144">
        <v>0.009870152903617035</v>
      </c>
      <c r="AX67" s="144">
        <v>0.28536225123031883</v>
      </c>
      <c r="AY67" s="144">
        <v>0.0004952160856718548</v>
      </c>
      <c r="AZ67" s="144">
        <v>0.08802799295946688</v>
      </c>
      <c r="BA67" s="144">
        <v>0.6540287903400501</v>
      </c>
      <c r="BB67" s="144">
        <v>4.382280552139058E-06</v>
      </c>
      <c r="BC67" s="145">
        <v>9.716272522411126E-05</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42.74526862688776</v>
      </c>
      <c r="E69" s="142">
        <v>64.89226933750135</v>
      </c>
      <c r="F69" s="142">
        <v>86.43288246617291</v>
      </c>
      <c r="G69" s="142">
        <v>57.18290184049368</v>
      </c>
      <c r="H69" s="142">
        <v>25.999351352358836</v>
      </c>
      <c r="I69" s="142">
        <v>100.09356732891904</v>
      </c>
      <c r="J69" s="143">
        <v>97.72704678421935</v>
      </c>
      <c r="K69" s="120"/>
      <c r="L69" s="6" t="s">
        <v>176</v>
      </c>
      <c r="M69" s="142" t="s">
        <v>247</v>
      </c>
      <c r="N69" s="142">
        <v>45.75344405284756</v>
      </c>
      <c r="O69" s="142">
        <v>77.64490477438729</v>
      </c>
      <c r="P69" s="142">
        <v>45.339027331289145</v>
      </c>
      <c r="Q69" s="142">
        <v>24.929605083565058</v>
      </c>
      <c r="R69" s="142">
        <v>104.26357367619987</v>
      </c>
      <c r="S69" s="143">
        <v>104.26357367619987</v>
      </c>
      <c r="T69" s="120"/>
      <c r="U69" s="6" t="s">
        <v>176</v>
      </c>
      <c r="V69" s="142" t="s">
        <v>247</v>
      </c>
      <c r="W69" s="142">
        <v>50.916647973867285</v>
      </c>
      <c r="X69" s="142">
        <v>49.530094162439866</v>
      </c>
      <c r="Y69" s="142">
        <v>23.651535244712417</v>
      </c>
      <c r="Z69" s="142">
        <v>10.83255492289679</v>
      </c>
      <c r="AA69" s="142">
        <v>64.37355693810628</v>
      </c>
      <c r="AB69" s="143">
        <v>64.37355693810628</v>
      </c>
      <c r="AC69" s="120"/>
      <c r="AD69" s="6" t="s">
        <v>176</v>
      </c>
      <c r="AE69" s="142" t="s">
        <v>247</v>
      </c>
      <c r="AF69" s="142">
        <v>30.336474279880402</v>
      </c>
      <c r="AG69" s="142">
        <v>54.83174315585629</v>
      </c>
      <c r="AH69" s="142">
        <v>17.80898956005</v>
      </c>
      <c r="AI69" s="142">
        <v>22.6706292736691</v>
      </c>
      <c r="AJ69" s="142">
        <v>80.39110652635271</v>
      </c>
      <c r="AK69" s="143">
        <v>80.39110652635271</v>
      </c>
      <c r="AL69" s="120"/>
      <c r="AM69" s="6" t="s">
        <v>176</v>
      </c>
      <c r="AN69" s="142" t="s">
        <v>247</v>
      </c>
      <c r="AO69" s="142">
        <v>0</v>
      </c>
      <c r="AP69" s="142">
        <v>30.19992935016587</v>
      </c>
      <c r="AQ69" s="142">
        <v>28.301457962784347</v>
      </c>
      <c r="AR69" s="142">
        <v>11.477077062852917</v>
      </c>
      <c r="AS69" s="142">
        <v>47.800830223490465</v>
      </c>
      <c r="AT69" s="143">
        <v>47.800830223490465</v>
      </c>
      <c r="AU69" s="120"/>
      <c r="AV69" s="6" t="s">
        <v>176</v>
      </c>
      <c r="AW69" s="142">
        <v>42.74526862688776</v>
      </c>
      <c r="AX69" s="142">
        <v>83.71856274977816</v>
      </c>
      <c r="AY69" s="142">
        <v>122.90569293231418</v>
      </c>
      <c r="AZ69" s="142">
        <v>70.74213348614352</v>
      </c>
      <c r="BA69" s="142">
        <v>26.561771618950303</v>
      </c>
      <c r="BB69" s="142">
        <v>155.93663729454448</v>
      </c>
      <c r="BC69" s="143">
        <v>153.94949786187223</v>
      </c>
    </row>
    <row r="70" spans="1:55" ht="15.75">
      <c r="A70" s="75" t="s">
        <v>15</v>
      </c>
      <c r="C70" s="6" t="s">
        <v>15</v>
      </c>
      <c r="D70" s="128">
        <v>102</v>
      </c>
      <c r="E70" s="128">
        <v>92</v>
      </c>
      <c r="F70" s="128">
        <v>75</v>
      </c>
      <c r="G70" s="128">
        <v>53</v>
      </c>
      <c r="H70" s="128">
        <v>31</v>
      </c>
      <c r="I70" s="128">
        <v>95</v>
      </c>
      <c r="J70" s="129">
        <v>122</v>
      </c>
      <c r="K70" s="120"/>
      <c r="L70" s="6" t="s">
        <v>15</v>
      </c>
      <c r="M70" s="128" t="s">
        <v>247</v>
      </c>
      <c r="N70" s="128">
        <v>102</v>
      </c>
      <c r="O70" s="128">
        <v>75</v>
      </c>
      <c r="P70" s="128">
        <v>51</v>
      </c>
      <c r="Q70" s="128">
        <v>30</v>
      </c>
      <c r="R70" s="128">
        <v>104</v>
      </c>
      <c r="S70" s="129">
        <v>104</v>
      </c>
      <c r="T70" s="120"/>
      <c r="U70" s="6" t="s">
        <v>15</v>
      </c>
      <c r="V70" s="128" t="s">
        <v>247</v>
      </c>
      <c r="W70" s="128">
        <v>95</v>
      </c>
      <c r="X70" s="128">
        <v>75</v>
      </c>
      <c r="Y70" s="128">
        <v>57</v>
      </c>
      <c r="Z70" s="128">
        <v>28</v>
      </c>
      <c r="AA70" s="128">
        <v>98</v>
      </c>
      <c r="AB70" s="129">
        <v>98</v>
      </c>
      <c r="AC70" s="120"/>
      <c r="AD70" s="6" t="s">
        <v>15</v>
      </c>
      <c r="AE70" s="128" t="s">
        <v>247</v>
      </c>
      <c r="AF70" s="128">
        <v>88</v>
      </c>
      <c r="AG70" s="128">
        <v>77</v>
      </c>
      <c r="AH70" s="128">
        <v>52</v>
      </c>
      <c r="AI70" s="128">
        <v>30</v>
      </c>
      <c r="AJ70" s="128">
        <v>97</v>
      </c>
      <c r="AK70" s="129">
        <v>97</v>
      </c>
      <c r="AL70" s="120"/>
      <c r="AM70" s="6" t="s">
        <v>15</v>
      </c>
      <c r="AN70" s="128" t="s">
        <v>247</v>
      </c>
      <c r="AO70" s="128">
        <v>46</v>
      </c>
      <c r="AP70" s="128">
        <v>46</v>
      </c>
      <c r="AQ70" s="128">
        <v>30</v>
      </c>
      <c r="AR70" s="128">
        <v>14</v>
      </c>
      <c r="AS70" s="128">
        <v>62</v>
      </c>
      <c r="AT70" s="129">
        <v>62</v>
      </c>
      <c r="AU70" s="120"/>
      <c r="AV70" s="6" t="s">
        <v>15</v>
      </c>
      <c r="AW70" s="128">
        <v>102</v>
      </c>
      <c r="AX70" s="128">
        <v>105</v>
      </c>
      <c r="AY70" s="128">
        <v>77</v>
      </c>
      <c r="AZ70" s="128">
        <v>60</v>
      </c>
      <c r="BA70" s="128">
        <v>33</v>
      </c>
      <c r="BB70" s="128">
        <v>108</v>
      </c>
      <c r="BC70" s="129">
        <v>135</v>
      </c>
    </row>
    <row r="71" spans="1:55" ht="18.75">
      <c r="A71" s="75" t="s">
        <v>38</v>
      </c>
      <c r="C71" s="6" t="s">
        <v>38</v>
      </c>
      <c r="D71" s="144">
        <v>0.9999999623065801</v>
      </c>
      <c r="E71" s="144">
        <v>0.9856236203423402</v>
      </c>
      <c r="F71" s="144">
        <v>0.17266574829835693</v>
      </c>
      <c r="G71" s="144">
        <v>0.32259526459747345</v>
      </c>
      <c r="H71" s="144">
        <v>0.7213550632143064</v>
      </c>
      <c r="I71" s="144">
        <v>0.3404268734461074</v>
      </c>
      <c r="J71" s="145">
        <v>0.9481798195549289</v>
      </c>
      <c r="K71" s="120"/>
      <c r="L71" s="6" t="s">
        <v>38</v>
      </c>
      <c r="M71" s="144" t="s">
        <v>247</v>
      </c>
      <c r="N71" s="144">
        <v>0.9999997179704612</v>
      </c>
      <c r="O71" s="144">
        <v>0.394435183717891</v>
      </c>
      <c r="P71" s="144">
        <v>0.6970777502182032</v>
      </c>
      <c r="Q71" s="144">
        <v>0.728445677546244</v>
      </c>
      <c r="R71" s="144">
        <v>0.4742874001350784</v>
      </c>
      <c r="S71" s="145">
        <v>0.4742874001350784</v>
      </c>
      <c r="T71" s="120"/>
      <c r="U71" s="6" t="s">
        <v>38</v>
      </c>
      <c r="V71" s="144" t="s">
        <v>247</v>
      </c>
      <c r="W71" s="144">
        <v>0.9999394460864471</v>
      </c>
      <c r="X71" s="144">
        <v>0.9898401724197161</v>
      </c>
      <c r="Y71" s="144">
        <v>0.9999722634719368</v>
      </c>
      <c r="Z71" s="144">
        <v>0.9985336007924477</v>
      </c>
      <c r="AA71" s="144">
        <v>0.9965359267355535</v>
      </c>
      <c r="AB71" s="145">
        <v>0.9965359267355535</v>
      </c>
      <c r="AC71" s="120"/>
      <c r="AD71" s="6" t="s">
        <v>38</v>
      </c>
      <c r="AE71" s="144" t="s">
        <v>247</v>
      </c>
      <c r="AF71" s="144">
        <v>0.9999999986656077</v>
      </c>
      <c r="AG71" s="144">
        <v>0.973738704969401</v>
      </c>
      <c r="AH71" s="144">
        <v>0.9999975600670006</v>
      </c>
      <c r="AI71" s="144">
        <v>0.8285543633451361</v>
      </c>
      <c r="AJ71" s="144">
        <v>0.8886973352695307</v>
      </c>
      <c r="AK71" s="145">
        <v>0.8886973352695307</v>
      </c>
      <c r="AL71" s="120"/>
      <c r="AM71" s="6" t="s">
        <v>38</v>
      </c>
      <c r="AN71" s="144" t="s">
        <v>247</v>
      </c>
      <c r="AO71" s="144">
        <v>1</v>
      </c>
      <c r="AP71" s="144">
        <v>0.9651723751786289</v>
      </c>
      <c r="AQ71" s="144">
        <v>0.5544653732531691</v>
      </c>
      <c r="AR71" s="144">
        <v>0.6482181536812459</v>
      </c>
      <c r="AS71" s="144">
        <v>0.9077191549761747</v>
      </c>
      <c r="AT71" s="145">
        <v>0.9077191549761747</v>
      </c>
      <c r="AU71" s="120"/>
      <c r="AV71" s="6" t="s">
        <v>38</v>
      </c>
      <c r="AW71" s="144">
        <v>0.9999999623065801</v>
      </c>
      <c r="AX71" s="144">
        <v>0.9375599128410803</v>
      </c>
      <c r="AY71" s="144">
        <v>0.0006922978021482394</v>
      </c>
      <c r="AZ71" s="144">
        <v>0.16167775198395298</v>
      </c>
      <c r="BA71" s="144">
        <v>0.778530656943791</v>
      </c>
      <c r="BB71" s="144">
        <v>0.0017557475723367856</v>
      </c>
      <c r="BC71" s="145">
        <v>0.12637528548286603</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280</v>
      </c>
      <c r="E73" s="150" t="s">
        <v>274</v>
      </c>
      <c r="F73" s="150" t="s">
        <v>303</v>
      </c>
      <c r="G73" s="150" t="s">
        <v>259</v>
      </c>
      <c r="H73" s="150" t="s">
        <v>280</v>
      </c>
      <c r="I73" s="150" t="s">
        <v>304</v>
      </c>
      <c r="J73" s="151" t="s">
        <v>302</v>
      </c>
      <c r="K73" s="120"/>
      <c r="L73" s="6" t="s">
        <v>16</v>
      </c>
      <c r="M73" s="126" t="s">
        <v>247</v>
      </c>
      <c r="N73" s="126" t="s">
        <v>265</v>
      </c>
      <c r="O73" s="126" t="s">
        <v>305</v>
      </c>
      <c r="P73" s="126" t="s">
        <v>282</v>
      </c>
      <c r="Q73" s="126" t="s">
        <v>265</v>
      </c>
      <c r="R73" s="126" t="s">
        <v>259</v>
      </c>
      <c r="S73" s="127" t="s">
        <v>259</v>
      </c>
      <c r="T73" s="120"/>
      <c r="U73" s="6" t="s">
        <v>16</v>
      </c>
      <c r="V73" s="126" t="s">
        <v>247</v>
      </c>
      <c r="W73" s="126" t="s">
        <v>265</v>
      </c>
      <c r="X73" s="126" t="s">
        <v>265</v>
      </c>
      <c r="Y73" s="126" t="s">
        <v>265</v>
      </c>
      <c r="Z73" s="126" t="s">
        <v>265</v>
      </c>
      <c r="AA73" s="126" t="s">
        <v>305</v>
      </c>
      <c r="AB73" s="127" t="s">
        <v>305</v>
      </c>
      <c r="AC73" s="120"/>
      <c r="AD73" s="6" t="s">
        <v>16</v>
      </c>
      <c r="AE73" s="126" t="s">
        <v>247</v>
      </c>
      <c r="AF73" s="126" t="s">
        <v>265</v>
      </c>
      <c r="AG73" s="126" t="s">
        <v>265</v>
      </c>
      <c r="AH73" s="126" t="s">
        <v>265</v>
      </c>
      <c r="AI73" s="126" t="s">
        <v>265</v>
      </c>
      <c r="AJ73" s="126" t="s">
        <v>283</v>
      </c>
      <c r="AK73" s="127" t="s">
        <v>283</v>
      </c>
      <c r="AL73" s="120"/>
      <c r="AM73" s="6" t="s">
        <v>16</v>
      </c>
      <c r="AN73" s="126" t="s">
        <v>247</v>
      </c>
      <c r="AO73" s="126" t="s">
        <v>265</v>
      </c>
      <c r="AP73" s="126" t="s">
        <v>265</v>
      </c>
      <c r="AQ73" s="126" t="s">
        <v>265</v>
      </c>
      <c r="AR73" s="126" t="s">
        <v>282</v>
      </c>
      <c r="AS73" s="126" t="s">
        <v>265</v>
      </c>
      <c r="AT73" s="127" t="s">
        <v>265</v>
      </c>
      <c r="AU73" s="120"/>
      <c r="AV73" s="6" t="s">
        <v>16</v>
      </c>
      <c r="AW73" s="126" t="s">
        <v>280</v>
      </c>
      <c r="AX73" s="126" t="s">
        <v>308</v>
      </c>
      <c r="AY73" s="126" t="s">
        <v>309</v>
      </c>
      <c r="AZ73" s="126" t="s">
        <v>314</v>
      </c>
      <c r="BA73" s="126" t="s">
        <v>305</v>
      </c>
      <c r="BB73" s="126" t="s">
        <v>315</v>
      </c>
      <c r="BC73" s="127" t="s">
        <v>316</v>
      </c>
    </row>
    <row r="74" spans="1:55" ht="15.75">
      <c r="A74" s="75" t="s">
        <v>39</v>
      </c>
      <c r="C74" s="6" t="s">
        <v>39</v>
      </c>
      <c r="D74" s="144">
        <v>1</v>
      </c>
      <c r="E74" s="144">
        <v>1</v>
      </c>
      <c r="F74" s="144">
        <v>0.6875</v>
      </c>
      <c r="G74" s="144">
        <v>1</v>
      </c>
      <c r="H74" s="144">
        <v>1</v>
      </c>
      <c r="I74" s="144">
        <v>1</v>
      </c>
      <c r="J74" s="145">
        <v>0.8318119049072266</v>
      </c>
      <c r="K74" s="120"/>
      <c r="L74" s="6" t="s">
        <v>39</v>
      </c>
      <c r="M74" s="144" t="s">
        <v>247</v>
      </c>
      <c r="N74" s="144">
        <v>1</v>
      </c>
      <c r="O74" s="144">
        <v>1</v>
      </c>
      <c r="P74" s="144">
        <v>1</v>
      </c>
      <c r="Q74" s="144">
        <v>1</v>
      </c>
      <c r="R74" s="144">
        <v>1</v>
      </c>
      <c r="S74" s="145">
        <v>1</v>
      </c>
      <c r="T74" s="120"/>
      <c r="U74" s="6" t="s">
        <v>39</v>
      </c>
      <c r="V74" s="144" t="s">
        <v>247</v>
      </c>
      <c r="W74" s="144">
        <v>1</v>
      </c>
      <c r="X74" s="144">
        <v>1</v>
      </c>
      <c r="Y74" s="144">
        <v>1</v>
      </c>
      <c r="Z74" s="144">
        <v>1</v>
      </c>
      <c r="AA74" s="144">
        <v>1</v>
      </c>
      <c r="AB74" s="145">
        <v>1</v>
      </c>
      <c r="AC74" s="120"/>
      <c r="AD74" s="6" t="s">
        <v>39</v>
      </c>
      <c r="AE74" s="144" t="s">
        <v>247</v>
      </c>
      <c r="AF74" s="144">
        <v>1</v>
      </c>
      <c r="AG74" s="144">
        <v>1</v>
      </c>
      <c r="AH74" s="144">
        <v>1</v>
      </c>
      <c r="AI74" s="144">
        <v>1</v>
      </c>
      <c r="AJ74" s="144">
        <v>1</v>
      </c>
      <c r="AK74" s="145">
        <v>1</v>
      </c>
      <c r="AL74" s="120"/>
      <c r="AM74" s="6" t="s">
        <v>39</v>
      </c>
      <c r="AN74" s="144" t="s">
        <v>247</v>
      </c>
      <c r="AO74" s="144">
        <v>1</v>
      </c>
      <c r="AP74" s="144">
        <v>1</v>
      </c>
      <c r="AQ74" s="144">
        <v>1</v>
      </c>
      <c r="AR74" s="144">
        <v>1</v>
      </c>
      <c r="AS74" s="144">
        <v>1</v>
      </c>
      <c r="AT74" s="145">
        <v>1</v>
      </c>
      <c r="AU74" s="120"/>
      <c r="AV74" s="6" t="s">
        <v>39</v>
      </c>
      <c r="AW74" s="144">
        <v>1</v>
      </c>
      <c r="AX74" s="144">
        <v>0.7265625</v>
      </c>
      <c r="AY74" s="144">
        <v>0.79052734375</v>
      </c>
      <c r="AZ74" s="144">
        <v>0.548828125</v>
      </c>
      <c r="BA74" s="144">
        <v>1</v>
      </c>
      <c r="BB74" s="144">
        <v>0.14961278438568115</v>
      </c>
      <c r="BC74" s="145">
        <v>1</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1</v>
      </c>
      <c r="E76" s="146">
        <v>0.6713</v>
      </c>
      <c r="F76" s="146">
        <v>0.3962</v>
      </c>
      <c r="G76" s="146">
        <v>0.401</v>
      </c>
      <c r="H76" s="146">
        <v>1</v>
      </c>
      <c r="I76" s="146">
        <v>0.4939</v>
      </c>
      <c r="J76" s="147">
        <v>0.3347</v>
      </c>
      <c r="K76" s="120"/>
      <c r="L76" s="10" t="s">
        <v>40</v>
      </c>
      <c r="M76" s="146" t="s">
        <v>247</v>
      </c>
      <c r="N76" s="146">
        <v>1</v>
      </c>
      <c r="O76" s="146">
        <v>0.6639999999999999</v>
      </c>
      <c r="P76" s="146">
        <v>1</v>
      </c>
      <c r="Q76" s="146">
        <v>1</v>
      </c>
      <c r="R76" s="146">
        <v>1</v>
      </c>
      <c r="S76" s="147">
        <v>1</v>
      </c>
      <c r="T76" s="120"/>
      <c r="U76" s="10" t="s">
        <v>40</v>
      </c>
      <c r="V76" s="146" t="s">
        <v>247</v>
      </c>
      <c r="W76" s="146">
        <v>1</v>
      </c>
      <c r="X76" s="146">
        <v>1</v>
      </c>
      <c r="Y76" s="146">
        <v>1</v>
      </c>
      <c r="Z76" s="146">
        <v>1</v>
      </c>
      <c r="AA76" s="146">
        <v>1</v>
      </c>
      <c r="AB76" s="147">
        <v>1</v>
      </c>
      <c r="AC76" s="120"/>
      <c r="AD76" s="10" t="s">
        <v>40</v>
      </c>
      <c r="AE76" s="146" t="s">
        <v>247</v>
      </c>
      <c r="AF76" s="146">
        <v>1</v>
      </c>
      <c r="AG76" s="146">
        <v>1</v>
      </c>
      <c r="AH76" s="146">
        <v>1</v>
      </c>
      <c r="AI76" s="146">
        <v>1</v>
      </c>
      <c r="AJ76" s="146">
        <v>0.6649</v>
      </c>
      <c r="AK76" s="147">
        <v>0.6627000000000001</v>
      </c>
      <c r="AL76" s="120"/>
      <c r="AM76" s="10" t="s">
        <v>40</v>
      </c>
      <c r="AN76" s="146" t="s">
        <v>247</v>
      </c>
      <c r="AO76" s="146">
        <v>1</v>
      </c>
      <c r="AP76" s="146">
        <v>1</v>
      </c>
      <c r="AQ76" s="146">
        <v>1</v>
      </c>
      <c r="AR76" s="146">
        <v>1</v>
      </c>
      <c r="AS76" s="146">
        <v>1</v>
      </c>
      <c r="AT76" s="147">
        <v>1</v>
      </c>
      <c r="AU76" s="120"/>
      <c r="AV76" s="10" t="s">
        <v>40</v>
      </c>
      <c r="AW76" s="146">
        <v>1</v>
      </c>
      <c r="AX76" s="146">
        <v>0.44789999999999996</v>
      </c>
      <c r="AY76" s="146">
        <v>0.18300000000000005</v>
      </c>
      <c r="AZ76" s="146">
        <v>0.050799999999999956</v>
      </c>
      <c r="BA76" s="146">
        <v>0.6735</v>
      </c>
      <c r="BB76" s="146">
        <v>0.016199999999999992</v>
      </c>
      <c r="BC76" s="147">
        <v>0.1542</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0.3119173435334299</v>
      </c>
      <c r="E78" s="144">
        <v>0.45609380248340536</v>
      </c>
      <c r="F78" s="144">
        <v>0.06687470120728745</v>
      </c>
      <c r="G78" s="144">
        <v>0.3457041830333384</v>
      </c>
      <c r="H78" s="144">
        <v>0.8479213217339091</v>
      </c>
      <c r="I78" s="144">
        <v>0.0683589979763286</v>
      </c>
      <c r="J78" s="145">
        <v>0.32234459862520637</v>
      </c>
      <c r="K78" s="120"/>
      <c r="L78" s="6" t="s">
        <v>182</v>
      </c>
      <c r="M78" s="144" t="s">
        <v>247</v>
      </c>
      <c r="N78" s="144">
        <v>0.8131809003109913</v>
      </c>
      <c r="O78" s="144">
        <v>0.3507554903562168</v>
      </c>
      <c r="P78" s="144">
        <v>0.25290765141692395</v>
      </c>
      <c r="Q78" s="144">
        <v>0.6178580647225409</v>
      </c>
      <c r="R78" s="144">
        <v>0.31060115305659697</v>
      </c>
      <c r="S78" s="145">
        <v>0.31060115305659697</v>
      </c>
      <c r="T78" s="120"/>
      <c r="U78" s="6" t="s">
        <v>182</v>
      </c>
      <c r="V78" s="144" t="s">
        <v>247</v>
      </c>
      <c r="W78" s="144">
        <v>0.34329330069882247</v>
      </c>
      <c r="X78" s="144">
        <v>0.06156738560728825</v>
      </c>
      <c r="Y78" s="144">
        <v>0.72060110076544</v>
      </c>
      <c r="Z78" s="144">
        <v>0.8741550981342349</v>
      </c>
      <c r="AA78" s="144">
        <v>0.05630296834587534</v>
      </c>
      <c r="AB78" s="145">
        <v>0.05630296834587534</v>
      </c>
      <c r="AC78" s="120"/>
      <c r="AD78" s="6" t="s">
        <v>182</v>
      </c>
      <c r="AE78" s="144" t="s">
        <v>247</v>
      </c>
      <c r="AF78" s="144">
        <v>0.7933471259340317</v>
      </c>
      <c r="AG78" s="144">
        <v>0.24456592957542522</v>
      </c>
      <c r="AH78" s="144">
        <v>0.39500887367045834</v>
      </c>
      <c r="AI78" s="144">
        <v>0.07666362789445813</v>
      </c>
      <c r="AJ78" s="144">
        <v>0.19709227096276716</v>
      </c>
      <c r="AK78" s="145">
        <v>0.19709227096276716</v>
      </c>
      <c r="AL78" s="120"/>
      <c r="AM78" s="6" t="s">
        <v>182</v>
      </c>
      <c r="AN78" s="144" t="s">
        <v>247</v>
      </c>
      <c r="AO78" s="144">
        <v>1</v>
      </c>
      <c r="AP78" s="144">
        <v>0.7988289740109106</v>
      </c>
      <c r="AQ78" s="144">
        <v>0.44348002594128677</v>
      </c>
      <c r="AR78" s="144">
        <v>0.2147739028210045</v>
      </c>
      <c r="AS78" s="144">
        <v>0.7082420173114234</v>
      </c>
      <c r="AT78" s="145">
        <v>0.7082420173114234</v>
      </c>
      <c r="AU78" s="120"/>
      <c r="AV78" s="6" t="s">
        <v>182</v>
      </c>
      <c r="AW78" s="144">
        <v>0.3119173435334299</v>
      </c>
      <c r="AX78" s="144">
        <v>0.3315505047575066</v>
      </c>
      <c r="AY78" s="144">
        <v>0.0030964934845814085</v>
      </c>
      <c r="AZ78" s="144">
        <v>0.29378195959562026</v>
      </c>
      <c r="BA78" s="144">
        <v>0.9768769422693506</v>
      </c>
      <c r="BB78" s="144">
        <v>0.0043974501621318884</v>
      </c>
      <c r="BC78" s="145">
        <v>0.015034530442054383</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M3:AT3"/>
    <mergeCell ref="AM4:AT4"/>
    <mergeCell ref="AM6:AT6"/>
    <mergeCell ref="AM7:AT7"/>
    <mergeCell ref="AM8:AT8"/>
    <mergeCell ref="AM5:AT5"/>
    <mergeCell ref="AV3:BC3"/>
    <mergeCell ref="AV4:BC4"/>
    <mergeCell ref="AV6:BC6"/>
    <mergeCell ref="AV7:BC7"/>
    <mergeCell ref="AV8:BC8"/>
    <mergeCell ref="AV5:BC5"/>
    <mergeCell ref="U3:AB3"/>
    <mergeCell ref="U4:AB4"/>
    <mergeCell ref="U6:AB6"/>
    <mergeCell ref="U7:AB7"/>
    <mergeCell ref="U8:AB8"/>
    <mergeCell ref="U5:AB5"/>
    <mergeCell ref="AD3:AK3"/>
    <mergeCell ref="AD4:AK4"/>
    <mergeCell ref="AD6:AK6"/>
    <mergeCell ref="AD7:AK7"/>
    <mergeCell ref="AD8:AK8"/>
    <mergeCell ref="AD5:AK5"/>
    <mergeCell ref="C3:J3"/>
    <mergeCell ref="C4:J4"/>
    <mergeCell ref="C6:J6"/>
    <mergeCell ref="C7:J7"/>
    <mergeCell ref="C8:J8"/>
    <mergeCell ref="C5:J5"/>
    <mergeCell ref="L3:S3"/>
    <mergeCell ref="L4:S4"/>
    <mergeCell ref="L6:S6"/>
    <mergeCell ref="L7:S7"/>
    <mergeCell ref="L8:S8"/>
    <mergeCell ref="L5:S5"/>
    <mergeCell ref="AV1:BC1"/>
    <mergeCell ref="C1:J1"/>
    <mergeCell ref="L1:S1"/>
    <mergeCell ref="U1:AB1"/>
    <mergeCell ref="AD1:AK1"/>
    <mergeCell ref="AM1:AT1"/>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99" operator="lessThan">
      <formula>0.05</formula>
    </cfRule>
  </conditionalFormatting>
  <conditionalFormatting sqref="C59:BC59 C76:BC76">
    <cfRule type="cellIs" priority="1" dxfId="0" operator="greaterThanOrEqual">
      <formula>0.05</formula>
    </cfRule>
    <cfRule type="cellIs" priority="2" dxfId="100" operator="lessThan">
      <formula>0.05</formula>
    </cfRule>
  </conditionalFormatting>
  <printOptions horizontalCentered="1"/>
  <pageMargins left="0.9055118110236221" right="0.7086614173228347" top="0.7480314960629921" bottom="0.7480314960629921" header="0.31496062992125984" footer="0.31496062992125984"/>
  <pageSetup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Barnett Waddingham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ascott</dc:creator>
  <cp:keywords/>
  <dc:description/>
  <cp:lastModifiedBy>fionam</cp:lastModifiedBy>
  <cp:lastPrinted>2012-02-01T17:16:45Z</cp:lastPrinted>
  <dcterms:created xsi:type="dcterms:W3CDTF">2011-04-07T18:59:34Z</dcterms:created>
  <dcterms:modified xsi:type="dcterms:W3CDTF">2012-02-17T14:48:33Z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