
<file path=[Content_Types].xml><?xml version="1.0" encoding="utf-8"?>
<Types xmlns="http://schemas.openxmlformats.org/package/2006/content-types">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1340" windowHeight="6795"/>
  </bookViews>
  <sheets>
    <sheet name="Disclaimer" sheetId="6" r:id="rId1"/>
    <sheet name="Survey Summary" sheetId="5" r:id="rId2"/>
  </sheets>
  <calcPr calcId="145621" calcMode="manual" calcOnSave="0"/>
</workbook>
</file>

<file path=xl/calcChain.xml><?xml version="1.0" encoding="utf-8"?>
<calcChain xmlns="http://schemas.openxmlformats.org/spreadsheetml/2006/main">
  <c r="X122" i="5"/>
  <c r="AC121"/>
  <c r="AB121"/>
  <c r="Z121"/>
  <c r="Z120"/>
  <c r="AC119"/>
  <c r="AB119"/>
  <c r="AB118"/>
  <c r="AA118"/>
  <c r="AC117"/>
  <c r="Y117"/>
  <c r="AB116"/>
  <c r="AC115"/>
  <c r="Z115"/>
  <c r="Y115"/>
  <c r="AC101"/>
  <c r="AC99"/>
  <c r="AC97"/>
  <c r="AA99"/>
  <c r="Y101"/>
  <c r="Y97"/>
  <c r="Y95"/>
  <c r="W122"/>
  <c r="W117"/>
  <c r="W116"/>
  <c r="W95"/>
  <c r="V95"/>
  <c r="L14"/>
  <c r="I14"/>
  <c r="K14"/>
  <c r="J14"/>
  <c r="K13"/>
  <c r="J13"/>
  <c r="K12"/>
  <c r="J12"/>
  <c r="K11"/>
  <c r="J11"/>
  <c r="L10"/>
  <c r="J10"/>
  <c r="L9"/>
  <c r="J9"/>
  <c r="L8"/>
  <c r="J8"/>
  <c r="L7"/>
  <c r="K7"/>
  <c r="L6"/>
  <c r="K6"/>
  <c r="L5"/>
  <c r="K5"/>
  <c r="L13"/>
  <c r="L12"/>
  <c r="L11"/>
  <c r="I13"/>
  <c r="I12"/>
  <c r="I11"/>
  <c r="I10"/>
  <c r="I9"/>
  <c r="I8"/>
  <c r="I7"/>
  <c r="I6"/>
  <c r="I5"/>
  <c r="J7"/>
  <c r="J6"/>
  <c r="J5"/>
  <c r="K10"/>
  <c r="K9"/>
  <c r="K8"/>
  <c r="I128"/>
  <c r="W118"/>
  <c r="G39"/>
  <c r="E169"/>
  <c r="J168"/>
  <c r="I125"/>
  <c r="W115"/>
  <c r="I126"/>
  <c r="I127"/>
  <c r="I129"/>
  <c r="W119"/>
  <c r="K129"/>
  <c r="AA119"/>
  <c r="I130"/>
  <c r="W120"/>
  <c r="I131"/>
  <c r="W121"/>
  <c r="J129"/>
  <c r="Y119"/>
  <c r="I132"/>
  <c r="K132"/>
  <c r="AA122"/>
  <c r="E139"/>
  <c r="J138"/>
  <c r="J130"/>
  <c r="Y120"/>
  <c r="K127"/>
  <c r="AA117"/>
  <c r="L125"/>
  <c r="L129"/>
  <c r="J108"/>
  <c r="Y98"/>
  <c r="K108"/>
  <c r="AA98"/>
  <c r="L108"/>
  <c r="AC98"/>
  <c r="J128"/>
  <c r="Y118"/>
  <c r="K126"/>
  <c r="AA116"/>
  <c r="L132"/>
  <c r="AC122"/>
  <c r="L128"/>
  <c r="AC118"/>
  <c r="L127"/>
  <c r="L126"/>
  <c r="AC116"/>
  <c r="L131"/>
  <c r="L130"/>
  <c r="AC120"/>
  <c r="K130"/>
  <c r="AA120"/>
  <c r="K125"/>
  <c r="AA115"/>
  <c r="K128"/>
  <c r="K131"/>
  <c r="AA121"/>
  <c r="J127"/>
  <c r="J131"/>
  <c r="Y121"/>
  <c r="J125"/>
  <c r="J126"/>
  <c r="Y116"/>
  <c r="J132"/>
  <c r="Y122"/>
  <c r="L105"/>
  <c r="AC95"/>
  <c r="I106"/>
  <c r="W96"/>
  <c r="J106"/>
  <c r="Y96"/>
  <c r="K106"/>
  <c r="AA96"/>
  <c r="L106"/>
  <c r="AC96"/>
  <c r="I105"/>
  <c r="I107"/>
  <c r="W97"/>
  <c r="J107"/>
  <c r="K107"/>
  <c r="AA97"/>
  <c r="L107"/>
  <c r="J109"/>
  <c r="Y99"/>
  <c r="L109"/>
  <c r="I110"/>
  <c r="W100"/>
  <c r="K110"/>
  <c r="AA100"/>
  <c r="I111"/>
  <c r="W101"/>
  <c r="J111"/>
  <c r="K111"/>
  <c r="AA101"/>
  <c r="L111"/>
  <c r="I109"/>
  <c r="W99"/>
  <c r="K109"/>
  <c r="J110"/>
  <c r="Y100"/>
  <c r="L110"/>
  <c r="AC100"/>
  <c r="I112"/>
  <c r="W102"/>
  <c r="J112"/>
  <c r="Y102"/>
  <c r="K112"/>
  <c r="AA102"/>
  <c r="L112"/>
  <c r="AC102"/>
  <c r="I108"/>
  <c r="W98"/>
  <c r="J105"/>
  <c r="K105"/>
  <c r="AA95"/>
  <c r="D39"/>
  <c r="D40"/>
  <c r="D41"/>
  <c r="D42"/>
  <c r="G40"/>
  <c r="E40"/>
  <c r="F41"/>
  <c r="G42"/>
  <c r="E41"/>
  <c r="F42"/>
  <c r="E39"/>
  <c r="E42"/>
  <c r="F40"/>
  <c r="F39"/>
  <c r="G41"/>
  <c r="D139"/>
  <c r="I138"/>
  <c r="I139"/>
  <c r="F169"/>
  <c r="K168"/>
  <c r="G169"/>
  <c r="L167"/>
  <c r="L169"/>
  <c r="D154"/>
  <c r="I151"/>
  <c r="I154"/>
  <c r="F139"/>
  <c r="K137"/>
  <c r="K139"/>
  <c r="G139"/>
  <c r="L136"/>
  <c r="L139"/>
  <c r="F15"/>
  <c r="K15"/>
  <c r="F50"/>
  <c r="K47"/>
  <c r="D50"/>
  <c r="I46"/>
  <c r="I50"/>
  <c r="E65"/>
  <c r="J63"/>
  <c r="F83"/>
  <c r="K82"/>
  <c r="K83"/>
  <c r="K77"/>
  <c r="G65"/>
  <c r="L61"/>
  <c r="L65"/>
  <c r="G50"/>
  <c r="L96"/>
  <c r="AB96"/>
  <c r="G15"/>
  <c r="L15"/>
  <c r="F154"/>
  <c r="K153"/>
  <c r="K152"/>
  <c r="E83"/>
  <c r="J79"/>
  <c r="D83"/>
  <c r="I80"/>
  <c r="D169"/>
  <c r="I168"/>
  <c r="I167"/>
  <c r="E50"/>
  <c r="J121"/>
  <c r="X121"/>
  <c r="E15"/>
  <c r="J15"/>
  <c r="D15"/>
  <c r="I15"/>
  <c r="E154"/>
  <c r="J153"/>
  <c r="F65"/>
  <c r="K64"/>
  <c r="D65"/>
  <c r="I64"/>
  <c r="I61"/>
  <c r="I65"/>
  <c r="G83"/>
  <c r="L80"/>
  <c r="G154"/>
  <c r="L153"/>
  <c r="I152"/>
  <c r="J136"/>
  <c r="I137"/>
  <c r="I136"/>
  <c r="J98"/>
  <c r="X98"/>
  <c r="J100"/>
  <c r="X100"/>
  <c r="J49"/>
  <c r="J46"/>
  <c r="K151"/>
  <c r="K154"/>
  <c r="J117"/>
  <c r="X117"/>
  <c r="J96"/>
  <c r="X96"/>
  <c r="L168"/>
  <c r="L137"/>
  <c r="I81"/>
  <c r="L166"/>
  <c r="K166"/>
  <c r="J48"/>
  <c r="K81"/>
  <c r="K122"/>
  <c r="Z122"/>
  <c r="L121"/>
  <c r="L100"/>
  <c r="AB100"/>
  <c r="J78"/>
  <c r="L49"/>
  <c r="K138"/>
  <c r="J81"/>
  <c r="J116"/>
  <c r="X116"/>
  <c r="L102"/>
  <c r="AB102"/>
  <c r="K49"/>
  <c r="K97"/>
  <c r="Z97"/>
  <c r="L138"/>
  <c r="K136"/>
  <c r="J82"/>
  <c r="J97"/>
  <c r="X97"/>
  <c r="K121"/>
  <c r="K119"/>
  <c r="Z119"/>
  <c r="L47"/>
  <c r="J47"/>
  <c r="I153"/>
  <c r="J76"/>
  <c r="J83"/>
  <c r="L152"/>
  <c r="K101"/>
  <c r="Z101"/>
  <c r="K120"/>
  <c r="K99"/>
  <c r="Z99"/>
  <c r="K46"/>
  <c r="K95"/>
  <c r="Z95"/>
  <c r="K116"/>
  <c r="Z116"/>
  <c r="J77"/>
  <c r="L120"/>
  <c r="AB120"/>
  <c r="J119"/>
  <c r="X119"/>
  <c r="J99"/>
  <c r="X99"/>
  <c r="K100"/>
  <c r="Z100"/>
  <c r="K115"/>
  <c r="K118"/>
  <c r="Z118"/>
  <c r="I166"/>
  <c r="I169"/>
  <c r="J120"/>
  <c r="X120"/>
  <c r="J80"/>
  <c r="J95"/>
  <c r="X95"/>
  <c r="K98"/>
  <c r="Z98"/>
  <c r="K48"/>
  <c r="K102"/>
  <c r="Z102"/>
  <c r="I101"/>
  <c r="V101"/>
  <c r="I115"/>
  <c r="V115"/>
  <c r="K79"/>
  <c r="J151"/>
  <c r="J154"/>
  <c r="I99"/>
  <c r="V99"/>
  <c r="I122"/>
  <c r="V122"/>
  <c r="K76"/>
  <c r="I82"/>
  <c r="I102"/>
  <c r="V102"/>
  <c r="K96"/>
  <c r="Z96"/>
  <c r="I79"/>
  <c r="I83"/>
  <c r="K117"/>
  <c r="Z117"/>
  <c r="L78"/>
  <c r="L83"/>
  <c r="I77"/>
  <c r="J102"/>
  <c r="X102"/>
  <c r="K80"/>
  <c r="J61"/>
  <c r="L46"/>
  <c r="L122"/>
  <c r="AB122"/>
  <c r="L99"/>
  <c r="AB99"/>
  <c r="L101"/>
  <c r="AB101"/>
  <c r="L115"/>
  <c r="AB115"/>
  <c r="I62"/>
  <c r="L63"/>
  <c r="L64"/>
  <c r="I96"/>
  <c r="V96"/>
  <c r="I47"/>
  <c r="I95"/>
  <c r="I97"/>
  <c r="V97"/>
  <c r="I48"/>
  <c r="I119"/>
  <c r="V119"/>
  <c r="I98"/>
  <c r="V98"/>
  <c r="I117"/>
  <c r="V117"/>
  <c r="I116"/>
  <c r="V116"/>
  <c r="I118"/>
  <c r="V118"/>
  <c r="I49"/>
  <c r="L98"/>
  <c r="AB98"/>
  <c r="L116"/>
  <c r="J62"/>
  <c r="J122"/>
  <c r="L48"/>
  <c r="L50"/>
  <c r="L97"/>
  <c r="AB97"/>
  <c r="L117"/>
  <c r="AB117"/>
  <c r="I78"/>
  <c r="J64"/>
  <c r="J118"/>
  <c r="X118"/>
  <c r="I120"/>
  <c r="V120"/>
  <c r="L119"/>
  <c r="L62"/>
  <c r="L118"/>
  <c r="L95"/>
  <c r="AB95"/>
  <c r="I76"/>
  <c r="J115"/>
  <c r="X115"/>
  <c r="J101"/>
  <c r="X101"/>
  <c r="K78"/>
  <c r="I121"/>
  <c r="V121"/>
  <c r="I100"/>
  <c r="V100"/>
  <c r="J152"/>
  <c r="K62"/>
  <c r="K61"/>
  <c r="L81"/>
  <c r="L82"/>
  <c r="L76"/>
  <c r="L79"/>
  <c r="I63"/>
  <c r="L151"/>
  <c r="K63"/>
  <c r="L77"/>
  <c r="J50"/>
  <c r="K50"/>
  <c r="J65"/>
  <c r="K65"/>
  <c r="J167"/>
  <c r="K167"/>
  <c r="K169"/>
  <c r="J166"/>
  <c r="J169"/>
  <c r="L154"/>
  <c r="J137"/>
  <c r="J139"/>
</calcChain>
</file>

<file path=xl/sharedStrings.xml><?xml version="1.0" encoding="utf-8"?>
<sst xmlns="http://schemas.openxmlformats.org/spreadsheetml/2006/main" count="223" uniqueCount="76">
  <si>
    <t>Other (please specify)</t>
  </si>
  <si>
    <t>CAS Fellow</t>
  </si>
  <si>
    <t>CAS Associate</t>
  </si>
  <si>
    <t>CAS Student</t>
  </si>
  <si>
    <t>IFoA Fellow</t>
  </si>
  <si>
    <t>IFoA Associate</t>
  </si>
  <si>
    <t>IFoA Student</t>
  </si>
  <si>
    <t>CPCU</t>
  </si>
  <si>
    <t>Other Actuarial Designation</t>
  </si>
  <si>
    <t>Other Underwriting Designation</t>
  </si>
  <si>
    <t>US / Canada</t>
  </si>
  <si>
    <t>Europe</t>
  </si>
  <si>
    <t>Middle East / Asia</t>
  </si>
  <si>
    <t>Latin / South America</t>
  </si>
  <si>
    <t>No effect on pricing</t>
  </si>
  <si>
    <t>Explicit loadings within pricing</t>
  </si>
  <si>
    <t>More pessimistic assumptions (non-explicit loadings)</t>
  </si>
  <si>
    <t>Below normal margin requirements</t>
  </si>
  <si>
    <t>More optimistic assumptions (non-explicit benefits to price)</t>
  </si>
  <si>
    <t>None</t>
  </si>
  <si>
    <t>Low</t>
  </si>
  <si>
    <t>Medium</t>
  </si>
  <si>
    <t>High</t>
  </si>
  <si>
    <t>Very High</t>
  </si>
  <si>
    <t>Unknown</t>
  </si>
  <si>
    <t>4=Good</t>
  </si>
  <si>
    <t>3=Average</t>
  </si>
  <si>
    <t>1=Poor</t>
  </si>
  <si>
    <t>2=Below Average</t>
  </si>
  <si>
    <t>No</t>
  </si>
  <si>
    <t>5=Excellent</t>
  </si>
  <si>
    <t>Q5: How would you rank the general quality of submissions from risks in the territories that you are familiar with:</t>
  </si>
  <si>
    <t>Q6: How does a poor quality submission affect your pricing?</t>
  </si>
  <si>
    <t>Q8: How much does quality of submissions impact your price?</t>
  </si>
  <si>
    <t>Yes - qualitatively</t>
  </si>
  <si>
    <t>Yes - direct quantitative impact</t>
  </si>
  <si>
    <t>CAS</t>
  </si>
  <si>
    <t>IFOA</t>
  </si>
  <si>
    <t>Other</t>
  </si>
  <si>
    <t>Total</t>
  </si>
  <si>
    <t>Q7: How does an excellent submission affect your pricing?</t>
  </si>
  <si>
    <t>All</t>
  </si>
  <si>
    <t>a. In-force risk profile (banded)</t>
  </si>
  <si>
    <t>b. Historic risk profiles (banded)</t>
  </si>
  <si>
    <t>c. Individual risk listing (all cat/non-cat exposures)</t>
  </si>
  <si>
    <t>d. Individual risk listing (above certain threshold)</t>
  </si>
  <si>
    <t>e. Historic from ground up loss ratios (cat and non-cat)</t>
  </si>
  <si>
    <t>f. Written explanation of risk profile (e.g. how is amount of insured defined, what is meant by a risk, usage of fac, etc.)</t>
  </si>
  <si>
    <t>g. Risk profile detail (occupancy type, protections including sprinkler, shares/syndication layering, coinsurance, split of physical dmg/bus'n interruption, etc.)</t>
  </si>
  <si>
    <t>h. Link of claims to risk profiles</t>
  </si>
  <si>
    <t>Q9: Which of the following common items do you usually receive in exposure rating?</t>
  </si>
  <si>
    <t>Q11: Which of the following common items do you usually receive in experience rating?</t>
  </si>
  <si>
    <t>a. Large loss listing (no triangle)</t>
  </si>
  <si>
    <t>b. Historic large loss listing (triangle)</t>
  </si>
  <si>
    <t>c. Large loss claim description including cat/non-cat indicator</t>
  </si>
  <si>
    <t>d. Historic premium</t>
  </si>
  <si>
    <t>e. Historic exposures (# of risks, # of exposures / risk)</t>
  </si>
  <si>
    <t>f. Projected rate change</t>
  </si>
  <si>
    <t>g. Historic rate change</t>
  </si>
  <si>
    <t>h. Rate monitor (renewal policies)</t>
  </si>
  <si>
    <t>Q15: Does having historical profiles affect how much you rely on historic claims experience?</t>
  </si>
  <si>
    <t>Q15: Does a written explanation of the risk profile construction affect your pricing?</t>
  </si>
  <si>
    <t xml:space="preserve">Q15: Does risk profile detail (occupancy type, protection measures, excess layers, first loss, coinsurance etc.) affect your pricing? </t>
  </si>
  <si>
    <t>Q10: Order the following items that you would like to receive in exposure rating in terms of use in pricing (1=most important, 9=least)</t>
  </si>
  <si>
    <t>Q12: Order the following items that you would like to receive in experience rating in terms of use in pricing (1=most important, 9=least)</t>
  </si>
  <si>
    <t>f. Written explanation of risk profile</t>
  </si>
  <si>
    <t>g. Risk profile detail</t>
  </si>
  <si>
    <t>Rank</t>
  </si>
  <si>
    <t>% Receiving</t>
  </si>
  <si>
    <r>
      <t>Copyright notice</t>
    </r>
    <r>
      <rPr>
        <sz val="11"/>
        <rFont val="Calibri"/>
        <family val="2"/>
      </rPr>
      <t>: You may reproduce the contents of this spreadsheet provided it is:</t>
    </r>
  </si>
  <si>
    <t>1. reproduced accurately and is unaltered;</t>
  </si>
  <si>
    <t>2. not used in a misleading context; and</t>
  </si>
  <si>
    <t xml:space="preserve">3. correctly referenced and includes both the IFoA’s disclaimer notice set out above and the IFoA’s copyright notice, as follows: </t>
  </si>
  <si>
    <t>© Institute and Faculty of Actuaries.</t>
  </si>
  <si>
    <t>GIRO-CARe International Reinsurance Pricing Working Party: August 2015</t>
  </si>
  <si>
    <r>
      <t>Disclaimer:</t>
    </r>
    <r>
      <rPr>
        <sz val="11"/>
        <rFont val="Calibri"/>
        <family val="2"/>
      </rPr>
      <t xml:space="preserve"> This spreadsheet has been prepared by and/or on behalf of the International Reinsurance Pricing Working Party of the Institute and Faculty of Actuaries</t>
    </r>
    <r>
      <rPr>
        <b/>
        <sz val="11"/>
        <rFont val="Calibri"/>
        <family val="2"/>
      </rPr>
      <t xml:space="preserve"> </t>
    </r>
    <r>
      <rPr>
        <sz val="11"/>
        <rFont val="Calibri"/>
        <family val="2"/>
      </rPr>
      <t xml:space="preserve">(IFoA).  
The IFoA does not accept any responsibility and/or liability whatsoever for the content or use of this spreadsheet.  
Whilst care has been taken during the development of the spreadsheet, the IFoA does not 
(i) warrant its accuracy; or 
(ii) guarantee any outcome or result from the application of this spreadsheet or of any of the IFoA’s work (whether contained in or arising from the application of this spreadsheet or otherwise).  
You assume sole responsibility for your use of this spreadsheet, and for any and all conclusions drawn from its use.  
The IFoA hereby excludes all warranties, representations, conditions and all other terms of any kind whatsoever implied by statute or common law in relation to this spreadsheet, to the fullest extent permitted by applicable law.  
If you are in any doubt as to using anything produced by the IFoA, please seek independent advice.
</t>
    </r>
  </si>
</sst>
</file>

<file path=xl/styles.xml><?xml version="1.0" encoding="utf-8"?>
<styleSheet xmlns="http://schemas.openxmlformats.org/spreadsheetml/2006/main">
  <numFmts count="4">
    <numFmt numFmtId="171" formatCode="_-* #,##0.00_-;\-* #,##0.00_-;_-* &quot;-&quot;??_-;_-@_-"/>
    <numFmt numFmtId="187" formatCode="_(* #,##0.00_);_(* \(\ #,##0.00\ \);_(* &quot;-&quot;??_);_(\ @_ \)"/>
    <numFmt numFmtId="193" formatCode="_(* #,##0.0_);_(* \(\ #,##0.0\ \);_(* &quot;-&quot;??_);_(\ @_ \)"/>
    <numFmt numFmtId="197" formatCode="_(* #,##0_);_(* \(\ #,##0\ \);_(* &quot;-&quot;??_);_(\ @_ \)"/>
  </numFmts>
  <fonts count="10">
    <font>
      <sz val="10"/>
      <name val="Microsoft Sans Serif"/>
    </font>
    <font>
      <sz val="10"/>
      <name val="Microsoft Sans Serif"/>
    </font>
    <font>
      <sz val="10"/>
      <name val="Arial"/>
      <family val="2"/>
    </font>
    <font>
      <sz val="11"/>
      <name val="Calibri"/>
      <family val="2"/>
    </font>
    <font>
      <b/>
      <sz val="11"/>
      <name val="Calibri"/>
      <family val="2"/>
    </font>
    <font>
      <sz val="11"/>
      <color theme="1"/>
      <name val="Calibri"/>
      <family val="2"/>
      <scheme val="minor"/>
    </font>
    <font>
      <sz val="10"/>
      <color theme="1"/>
      <name val="Lucida Sans Unicode"/>
      <family val="2"/>
    </font>
    <font>
      <b/>
      <u/>
      <sz val="1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187" fontId="1" fillId="0" borderId="0" applyFont="0" applyFill="0" applyBorder="0" applyAlignment="0" applyProtection="0"/>
    <xf numFmtId="171" fontId="2" fillId="0" borderId="0" applyFont="0" applyFill="0" applyBorder="0" applyAlignment="0" applyProtection="0"/>
    <xf numFmtId="0" fontId="6" fillId="0" borderId="0"/>
    <xf numFmtId="0" fontId="2" fillId="0" borderId="0"/>
    <xf numFmtId="0" fontId="5" fillId="0" borderId="0"/>
    <xf numFmtId="0" fontId="5" fillId="0" borderId="0"/>
    <xf numFmtId="0" fontId="5" fillId="0" borderId="0"/>
    <xf numFmtId="9" fontId="1" fillId="0" borderId="0" applyFont="0" applyFill="0" applyBorder="0" applyAlignment="0" applyProtection="0"/>
  </cellStyleXfs>
  <cellXfs count="37">
    <xf numFmtId="0" fontId="0" fillId="0" borderId="0" xfId="0"/>
    <xf numFmtId="0" fontId="0" fillId="0" borderId="0" xfId="0" applyAlignment="1">
      <alignment vertical="center" wrapText="1"/>
    </xf>
    <xf numFmtId="0" fontId="0" fillId="0" borderId="0" xfId="0" applyAlignment="1">
      <alignment horizontal="right"/>
    </xf>
    <xf numFmtId="0" fontId="0" fillId="0" borderId="0" xfId="0" applyAlignment="1">
      <alignment horizontal="center" vertical="center" wrapText="1"/>
    </xf>
    <xf numFmtId="9" fontId="0" fillId="0" borderId="0" xfId="8" applyFont="1"/>
    <xf numFmtId="9" fontId="0" fillId="0" borderId="0" xfId="8" applyNumberFormat="1" applyFont="1"/>
    <xf numFmtId="9" fontId="0" fillId="0" borderId="0" xfId="0" applyNumberFormat="1"/>
    <xf numFmtId="187" fontId="0" fillId="0" borderId="0" xfId="1" applyFont="1"/>
    <xf numFmtId="193" fontId="0" fillId="0" borderId="0" xfId="1" applyNumberFormat="1" applyFont="1"/>
    <xf numFmtId="187" fontId="0" fillId="0" borderId="0" xfId="1" applyNumberFormat="1" applyFont="1"/>
    <xf numFmtId="197" fontId="0" fillId="0" borderId="0" xfId="1" applyNumberFormat="1" applyFont="1"/>
    <xf numFmtId="0" fontId="0" fillId="2" borderId="1" xfId="0" applyFill="1" applyBorder="1"/>
    <xf numFmtId="0" fontId="0" fillId="2" borderId="0" xfId="0" applyFill="1" applyBorder="1"/>
    <xf numFmtId="0" fontId="0" fillId="2" borderId="0" xfId="0" applyFill="1" applyBorder="1" applyAlignment="1">
      <alignment horizontal="right"/>
    </xf>
    <xf numFmtId="197" fontId="0" fillId="2" borderId="2" xfId="0" applyNumberFormat="1" applyFill="1" applyBorder="1"/>
    <xf numFmtId="0" fontId="0" fillId="2" borderId="3" xfId="0" applyFill="1" applyBorder="1"/>
    <xf numFmtId="0" fontId="0" fillId="2" borderId="4" xfId="0" applyFill="1" applyBorder="1"/>
    <xf numFmtId="0" fontId="0" fillId="2" borderId="4" xfId="0" applyFill="1" applyBorder="1" applyAlignment="1">
      <alignment horizontal="right"/>
    </xf>
    <xf numFmtId="197" fontId="0" fillId="2" borderId="5" xfId="0" applyNumberFormat="1" applyFill="1" applyBorder="1"/>
    <xf numFmtId="0" fontId="0" fillId="2" borderId="6" xfId="0" applyFill="1" applyBorder="1" applyAlignment="1">
      <alignment horizontal="right"/>
    </xf>
    <xf numFmtId="0" fontId="0" fillId="2" borderId="7" xfId="0" applyFill="1" applyBorder="1" applyAlignment="1">
      <alignment horizontal="right"/>
    </xf>
    <xf numFmtId="0" fontId="0" fillId="2" borderId="8" xfId="0" applyFill="1" applyBorder="1" applyAlignment="1">
      <alignment horizontal="right"/>
    </xf>
    <xf numFmtId="9" fontId="0" fillId="2" borderId="1" xfId="0" applyNumberFormat="1" applyFill="1" applyBorder="1"/>
    <xf numFmtId="9" fontId="0" fillId="2" borderId="3" xfId="0" applyNumberFormat="1" applyFill="1" applyBorder="1"/>
    <xf numFmtId="0" fontId="0" fillId="2" borderId="9" xfId="0" applyFill="1" applyBorder="1"/>
    <xf numFmtId="0" fontId="0" fillId="2" borderId="10" xfId="0" applyFill="1" applyBorder="1"/>
    <xf numFmtId="0" fontId="0" fillId="2" borderId="11" xfId="0" applyFill="1" applyBorder="1"/>
    <xf numFmtId="0" fontId="0" fillId="2" borderId="3" xfId="0" applyFill="1" applyBorder="1" applyAlignment="1">
      <alignment horizontal="right"/>
    </xf>
    <xf numFmtId="0" fontId="0" fillId="2" borderId="5" xfId="0" applyFill="1" applyBorder="1"/>
    <xf numFmtId="0" fontId="7" fillId="0" borderId="0" xfId="4" applyFont="1" applyAlignment="1">
      <alignment vertical="center"/>
    </xf>
    <xf numFmtId="0" fontId="8" fillId="0" borderId="0" xfId="4" applyFont="1" applyAlignment="1">
      <alignment vertical="center"/>
    </xf>
    <xf numFmtId="0" fontId="9" fillId="0" borderId="0" xfId="4" applyFont="1" applyAlignment="1">
      <alignment vertical="center" wrapText="1"/>
    </xf>
    <xf numFmtId="0" fontId="9" fillId="0" borderId="0" xfId="4" applyFont="1" applyAlignment="1">
      <alignment vertical="center"/>
    </xf>
    <xf numFmtId="0" fontId="0" fillId="0" borderId="0" xfId="0"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cellXfs>
  <cellStyles count="9">
    <cellStyle name="Comma" xfId="1" builtinId="3"/>
    <cellStyle name="Comma 2" xfId="2"/>
    <cellStyle name="Normal" xfId="0" builtinId="0"/>
    <cellStyle name="Normal 11" xfId="3"/>
    <cellStyle name="Normal 12 2" xfId="4"/>
    <cellStyle name="Normal 2" xfId="5"/>
    <cellStyle name="Normal 3" xfId="6"/>
    <cellStyle name="Normal 4" xfId="7"/>
    <cellStyle name="Percent" xfId="8" builtin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'Survey Summary'!$C$39</c:f>
              <c:strCache>
                <c:ptCount val="1"/>
                <c:pt idx="0">
                  <c:v>US / Canada</c:v>
                </c:pt>
              </c:strCache>
            </c:strRef>
          </c:tx>
          <c:cat>
            <c:strRef>
              <c:f>'Survey Summary'!$D$4:$G$4</c:f>
              <c:strCache>
                <c:ptCount val="4"/>
                <c:pt idx="0">
                  <c:v>All</c:v>
                </c:pt>
                <c:pt idx="1">
                  <c:v>CAS</c:v>
                </c:pt>
                <c:pt idx="2">
                  <c:v>IFOA</c:v>
                </c:pt>
                <c:pt idx="3">
                  <c:v>Other</c:v>
                </c:pt>
              </c:strCache>
            </c:strRef>
          </c:cat>
          <c:val>
            <c:numRef>
              <c:f>'Survey Summary'!$D$39:$G$39</c:f>
              <c:numCache>
                <c:formatCode>_(* #,##0.0_);_(* \(\ #,##0.0\ \);_(* "-"??_);_(\ @_ \)</c:formatCode>
                <c:ptCount val="4"/>
                <c:pt idx="0">
                  <c:v>3.8888888888888888</c:v>
                </c:pt>
                <c:pt idx="1">
                  <c:v>3.84</c:v>
                </c:pt>
                <c:pt idx="2">
                  <c:v>4.333333333333333</c:v>
                </c:pt>
                <c:pt idx="3">
                  <c:v>4.4000000000000004</c:v>
                </c:pt>
              </c:numCache>
            </c:numRef>
          </c:val>
        </c:ser>
        <c:ser>
          <c:idx val="1"/>
          <c:order val="1"/>
          <c:tx>
            <c:strRef>
              <c:f>'Survey Summary'!$C$40</c:f>
              <c:strCache>
                <c:ptCount val="1"/>
                <c:pt idx="0">
                  <c:v>Europe</c:v>
                </c:pt>
              </c:strCache>
            </c:strRef>
          </c:tx>
          <c:cat>
            <c:strRef>
              <c:f>'Survey Summary'!$D$4:$G$4</c:f>
              <c:strCache>
                <c:ptCount val="4"/>
                <c:pt idx="0">
                  <c:v>All</c:v>
                </c:pt>
                <c:pt idx="1">
                  <c:v>CAS</c:v>
                </c:pt>
                <c:pt idx="2">
                  <c:v>IFOA</c:v>
                </c:pt>
                <c:pt idx="3">
                  <c:v>Other</c:v>
                </c:pt>
              </c:strCache>
            </c:strRef>
          </c:cat>
          <c:val>
            <c:numRef>
              <c:f>'Survey Summary'!$D$40:$G$40</c:f>
              <c:numCache>
                <c:formatCode>_(* #,##0.0_);_(* \(\ #,##0.0\ \);_(* "-"??_);_(\ @_ \)</c:formatCode>
                <c:ptCount val="4"/>
                <c:pt idx="0">
                  <c:v>3.2580645161290325</c:v>
                </c:pt>
                <c:pt idx="1">
                  <c:v>3.2307692307692308</c:v>
                </c:pt>
                <c:pt idx="2">
                  <c:v>3.4</c:v>
                </c:pt>
                <c:pt idx="3">
                  <c:v>3</c:v>
                </c:pt>
              </c:numCache>
            </c:numRef>
          </c:val>
        </c:ser>
        <c:ser>
          <c:idx val="2"/>
          <c:order val="2"/>
          <c:tx>
            <c:strRef>
              <c:f>'Survey Summary'!$C$41</c:f>
              <c:strCache>
                <c:ptCount val="1"/>
                <c:pt idx="0">
                  <c:v>Middle East / Asia</c:v>
                </c:pt>
              </c:strCache>
            </c:strRef>
          </c:tx>
          <c:cat>
            <c:strRef>
              <c:f>'Survey Summary'!$D$4:$G$4</c:f>
              <c:strCache>
                <c:ptCount val="4"/>
                <c:pt idx="0">
                  <c:v>All</c:v>
                </c:pt>
                <c:pt idx="1">
                  <c:v>CAS</c:v>
                </c:pt>
                <c:pt idx="2">
                  <c:v>IFOA</c:v>
                </c:pt>
                <c:pt idx="3">
                  <c:v>Other</c:v>
                </c:pt>
              </c:strCache>
            </c:strRef>
          </c:cat>
          <c:val>
            <c:numRef>
              <c:f>'Survey Summary'!$D$41:$G$41</c:f>
              <c:numCache>
                <c:formatCode>_(* #,##0.0_);_(* \(\ #,##0.0\ \);_(* "-"??_);_(\ @_ \)</c:formatCode>
                <c:ptCount val="4"/>
                <c:pt idx="0">
                  <c:v>2.1153846153846154</c:v>
                </c:pt>
                <c:pt idx="1">
                  <c:v>2.2000000000000002</c:v>
                </c:pt>
                <c:pt idx="2">
                  <c:v>2.2307692307692308</c:v>
                </c:pt>
                <c:pt idx="3">
                  <c:v>2.2000000000000002</c:v>
                </c:pt>
              </c:numCache>
            </c:numRef>
          </c:val>
        </c:ser>
        <c:ser>
          <c:idx val="3"/>
          <c:order val="3"/>
          <c:tx>
            <c:strRef>
              <c:f>'Survey Summary'!$C$42</c:f>
              <c:strCache>
                <c:ptCount val="1"/>
                <c:pt idx="0">
                  <c:v>Latin / South America</c:v>
                </c:pt>
              </c:strCache>
            </c:strRef>
          </c:tx>
          <c:cat>
            <c:strRef>
              <c:f>'Survey Summary'!$D$4:$G$4</c:f>
              <c:strCache>
                <c:ptCount val="4"/>
                <c:pt idx="0">
                  <c:v>All</c:v>
                </c:pt>
                <c:pt idx="1">
                  <c:v>CAS</c:v>
                </c:pt>
                <c:pt idx="2">
                  <c:v>IFOA</c:v>
                </c:pt>
                <c:pt idx="3">
                  <c:v>Other</c:v>
                </c:pt>
              </c:strCache>
            </c:strRef>
          </c:cat>
          <c:val>
            <c:numRef>
              <c:f>'Survey Summary'!$D$42:$G$42</c:f>
              <c:numCache>
                <c:formatCode>_(* #,##0.0_);_(* \(\ #,##0.0\ \);_(* "-"??_);_(\ @_ \)</c:formatCode>
                <c:ptCount val="4"/>
                <c:pt idx="0">
                  <c:v>1.8421052631578947</c:v>
                </c:pt>
                <c:pt idx="1">
                  <c:v>1.9</c:v>
                </c:pt>
                <c:pt idx="2">
                  <c:v>1.75</c:v>
                </c:pt>
                <c:pt idx="3">
                  <c:v>2</c:v>
                </c:pt>
              </c:numCache>
            </c:numRef>
          </c:val>
        </c:ser>
        <c:axId val="80765696"/>
        <c:axId val="80767232"/>
      </c:barChart>
      <c:catAx>
        <c:axId val="80765696"/>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767232"/>
        <c:crosses val="autoZero"/>
        <c:auto val="1"/>
        <c:lblAlgn val="ctr"/>
        <c:lblOffset val="100"/>
      </c:catAx>
      <c:valAx>
        <c:axId val="80767232"/>
        <c:scaling>
          <c:orientation val="minMax"/>
        </c:scaling>
        <c:axPos val="l"/>
        <c:majorGridlines/>
        <c:numFmt formatCode="_(* #,##0.0_);_(* \(\ #,##0.0\ \);_(* &quot;-&quot;??_);_(\ @_ \)"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765696"/>
        <c:crosses val="autoZero"/>
        <c:crossBetween val="between"/>
      </c:valAx>
    </c:plotArea>
    <c:legend>
      <c:legendPos val="r"/>
      <c:layout/>
      <c:txPr>
        <a:bodyPr/>
        <a:lstStyle/>
        <a:p>
          <a:pPr>
            <a:defRPr sz="920" b="0" i="0" u="none" strike="noStrike" baseline="0">
              <a:solidFill>
                <a:srgbClr val="000000"/>
              </a:solidFill>
              <a:latin typeface="Calibri"/>
              <a:ea typeface="Calibri"/>
              <a:cs typeface="Calibri"/>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percentStacked"/>
        <c:ser>
          <c:idx val="0"/>
          <c:order val="0"/>
          <c:tx>
            <c:strRef>
              <c:f>'Survey Summary'!$C$46</c:f>
              <c:strCache>
                <c:ptCount val="1"/>
                <c:pt idx="0">
                  <c:v>No effect on pricing</c:v>
                </c:pt>
              </c:strCache>
            </c:strRef>
          </c:tx>
          <c:cat>
            <c:strRef>
              <c:f>'Survey Summary'!$I$45:$L$45</c:f>
              <c:strCache>
                <c:ptCount val="4"/>
                <c:pt idx="0">
                  <c:v>All</c:v>
                </c:pt>
                <c:pt idx="1">
                  <c:v>CAS</c:v>
                </c:pt>
                <c:pt idx="2">
                  <c:v>IFOA</c:v>
                </c:pt>
                <c:pt idx="3">
                  <c:v>Other</c:v>
                </c:pt>
              </c:strCache>
            </c:strRef>
          </c:cat>
          <c:val>
            <c:numRef>
              <c:f>'Survey Summary'!$I$46:$L$46</c:f>
              <c:numCache>
                <c:formatCode>0%</c:formatCode>
                <c:ptCount val="4"/>
                <c:pt idx="0">
                  <c:v>0</c:v>
                </c:pt>
                <c:pt idx="1">
                  <c:v>0</c:v>
                </c:pt>
                <c:pt idx="2">
                  <c:v>0</c:v>
                </c:pt>
                <c:pt idx="3">
                  <c:v>0</c:v>
                </c:pt>
              </c:numCache>
            </c:numRef>
          </c:val>
        </c:ser>
        <c:ser>
          <c:idx val="1"/>
          <c:order val="1"/>
          <c:tx>
            <c:strRef>
              <c:f>'Survey Summary'!$C$47</c:f>
              <c:strCache>
                <c:ptCount val="1"/>
                <c:pt idx="0">
                  <c:v>Explicit loadings within pricing</c:v>
                </c:pt>
              </c:strCache>
            </c:strRef>
          </c:tx>
          <c:cat>
            <c:strRef>
              <c:f>'Survey Summary'!$I$45:$L$45</c:f>
              <c:strCache>
                <c:ptCount val="4"/>
                <c:pt idx="0">
                  <c:v>All</c:v>
                </c:pt>
                <c:pt idx="1">
                  <c:v>CAS</c:v>
                </c:pt>
                <c:pt idx="2">
                  <c:v>IFOA</c:v>
                </c:pt>
                <c:pt idx="3">
                  <c:v>Other</c:v>
                </c:pt>
              </c:strCache>
            </c:strRef>
          </c:cat>
          <c:val>
            <c:numRef>
              <c:f>'Survey Summary'!$I$47:$L$47</c:f>
              <c:numCache>
                <c:formatCode>0%</c:formatCode>
                <c:ptCount val="4"/>
                <c:pt idx="0">
                  <c:v>0.11363636363636363</c:v>
                </c:pt>
                <c:pt idx="1">
                  <c:v>0.12</c:v>
                </c:pt>
                <c:pt idx="2">
                  <c:v>0.13333333333333333</c:v>
                </c:pt>
                <c:pt idx="3">
                  <c:v>0.2857142857142857</c:v>
                </c:pt>
              </c:numCache>
            </c:numRef>
          </c:val>
        </c:ser>
        <c:ser>
          <c:idx val="2"/>
          <c:order val="2"/>
          <c:tx>
            <c:strRef>
              <c:f>'Survey Summary'!$C$48</c:f>
              <c:strCache>
                <c:ptCount val="1"/>
                <c:pt idx="0">
                  <c:v>More pessimistic assumptions (non-explicit loadings)</c:v>
                </c:pt>
              </c:strCache>
            </c:strRef>
          </c:tx>
          <c:cat>
            <c:strRef>
              <c:f>'Survey Summary'!$I$45:$L$45</c:f>
              <c:strCache>
                <c:ptCount val="4"/>
                <c:pt idx="0">
                  <c:v>All</c:v>
                </c:pt>
                <c:pt idx="1">
                  <c:v>CAS</c:v>
                </c:pt>
                <c:pt idx="2">
                  <c:v>IFOA</c:v>
                </c:pt>
                <c:pt idx="3">
                  <c:v>Other</c:v>
                </c:pt>
              </c:strCache>
            </c:strRef>
          </c:cat>
          <c:val>
            <c:numRef>
              <c:f>'Survey Summary'!$I$48:$L$48</c:f>
              <c:numCache>
                <c:formatCode>0%</c:formatCode>
                <c:ptCount val="4"/>
                <c:pt idx="0">
                  <c:v>0.72727272727272729</c:v>
                </c:pt>
                <c:pt idx="1">
                  <c:v>0.72</c:v>
                </c:pt>
                <c:pt idx="2">
                  <c:v>0.66666666666666663</c:v>
                </c:pt>
                <c:pt idx="3">
                  <c:v>0.7142857142857143</c:v>
                </c:pt>
              </c:numCache>
            </c:numRef>
          </c:val>
        </c:ser>
        <c:ser>
          <c:idx val="3"/>
          <c:order val="3"/>
          <c:tx>
            <c:strRef>
              <c:f>'Survey Summary'!$C$49</c:f>
              <c:strCache>
                <c:ptCount val="1"/>
                <c:pt idx="0">
                  <c:v>Other (please specify)</c:v>
                </c:pt>
              </c:strCache>
            </c:strRef>
          </c:tx>
          <c:cat>
            <c:strRef>
              <c:f>'Survey Summary'!$I$45:$L$45</c:f>
              <c:strCache>
                <c:ptCount val="4"/>
                <c:pt idx="0">
                  <c:v>All</c:v>
                </c:pt>
                <c:pt idx="1">
                  <c:v>CAS</c:v>
                </c:pt>
                <c:pt idx="2">
                  <c:v>IFOA</c:v>
                </c:pt>
                <c:pt idx="3">
                  <c:v>Other</c:v>
                </c:pt>
              </c:strCache>
            </c:strRef>
          </c:cat>
          <c:val>
            <c:numRef>
              <c:f>'Survey Summary'!$I$49:$L$49</c:f>
              <c:numCache>
                <c:formatCode>0%</c:formatCode>
                <c:ptCount val="4"/>
                <c:pt idx="0">
                  <c:v>0.15909090909090909</c:v>
                </c:pt>
                <c:pt idx="1">
                  <c:v>0.16</c:v>
                </c:pt>
                <c:pt idx="2">
                  <c:v>0.2</c:v>
                </c:pt>
                <c:pt idx="3">
                  <c:v>0</c:v>
                </c:pt>
              </c:numCache>
            </c:numRef>
          </c:val>
        </c:ser>
        <c:overlap val="100"/>
        <c:axId val="80801792"/>
        <c:axId val="80803328"/>
      </c:barChart>
      <c:catAx>
        <c:axId val="80801792"/>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803328"/>
        <c:crosses val="autoZero"/>
        <c:auto val="1"/>
        <c:lblAlgn val="ctr"/>
        <c:lblOffset val="100"/>
      </c:catAx>
      <c:valAx>
        <c:axId val="80803328"/>
        <c:scaling>
          <c:orientation val="minMax"/>
        </c:scaling>
        <c:axPos val="l"/>
        <c:majorGridlines/>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801792"/>
        <c:crosses val="autoZero"/>
        <c:crossBetween val="between"/>
      </c:valAx>
    </c:plotArea>
    <c:legend>
      <c:legendPos val="r"/>
      <c:layout/>
      <c:txPr>
        <a:bodyPr/>
        <a:lstStyle/>
        <a:p>
          <a:pPr>
            <a:defRPr sz="920" b="0" i="0" u="none" strike="noStrike" baseline="0">
              <a:solidFill>
                <a:srgbClr val="000000"/>
              </a:solidFill>
              <a:latin typeface="Calibri"/>
              <a:ea typeface="Calibri"/>
              <a:cs typeface="Calibri"/>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percentStacked"/>
        <c:ser>
          <c:idx val="0"/>
          <c:order val="0"/>
          <c:tx>
            <c:strRef>
              <c:f>'Survey Summary'!$C$61</c:f>
              <c:strCache>
                <c:ptCount val="1"/>
                <c:pt idx="0">
                  <c:v>No effect on pricing</c:v>
                </c:pt>
              </c:strCache>
            </c:strRef>
          </c:tx>
          <c:cat>
            <c:strRef>
              <c:f>'Survey Summary'!$I$45:$L$45</c:f>
              <c:strCache>
                <c:ptCount val="4"/>
                <c:pt idx="0">
                  <c:v>All</c:v>
                </c:pt>
                <c:pt idx="1">
                  <c:v>CAS</c:v>
                </c:pt>
                <c:pt idx="2">
                  <c:v>IFOA</c:v>
                </c:pt>
                <c:pt idx="3">
                  <c:v>Other</c:v>
                </c:pt>
              </c:strCache>
            </c:strRef>
          </c:cat>
          <c:val>
            <c:numRef>
              <c:f>'Survey Summary'!$I$61:$L$61</c:f>
              <c:numCache>
                <c:formatCode>0%</c:formatCode>
                <c:ptCount val="4"/>
                <c:pt idx="0">
                  <c:v>0.11363636363636363</c:v>
                </c:pt>
                <c:pt idx="1">
                  <c:v>0.12</c:v>
                </c:pt>
                <c:pt idx="2">
                  <c:v>6.6666666666666666E-2</c:v>
                </c:pt>
                <c:pt idx="3">
                  <c:v>0.14285714285714285</c:v>
                </c:pt>
              </c:numCache>
            </c:numRef>
          </c:val>
        </c:ser>
        <c:ser>
          <c:idx val="1"/>
          <c:order val="1"/>
          <c:tx>
            <c:strRef>
              <c:f>'Survey Summary'!$C$62</c:f>
              <c:strCache>
                <c:ptCount val="1"/>
                <c:pt idx="0">
                  <c:v>Below normal margin requirements</c:v>
                </c:pt>
              </c:strCache>
            </c:strRef>
          </c:tx>
          <c:cat>
            <c:strRef>
              <c:f>'Survey Summary'!$I$45:$L$45</c:f>
              <c:strCache>
                <c:ptCount val="4"/>
                <c:pt idx="0">
                  <c:v>All</c:v>
                </c:pt>
                <c:pt idx="1">
                  <c:v>CAS</c:v>
                </c:pt>
                <c:pt idx="2">
                  <c:v>IFOA</c:v>
                </c:pt>
                <c:pt idx="3">
                  <c:v>Other</c:v>
                </c:pt>
              </c:strCache>
            </c:strRef>
          </c:cat>
          <c:val>
            <c:numRef>
              <c:f>'Survey Summary'!$I$62:$L$62</c:f>
              <c:numCache>
                <c:formatCode>0%</c:formatCode>
                <c:ptCount val="4"/>
                <c:pt idx="0">
                  <c:v>0.15909090909090909</c:v>
                </c:pt>
                <c:pt idx="1">
                  <c:v>0.08</c:v>
                </c:pt>
                <c:pt idx="2">
                  <c:v>0.26666666666666666</c:v>
                </c:pt>
                <c:pt idx="3">
                  <c:v>0.14285714285714285</c:v>
                </c:pt>
              </c:numCache>
            </c:numRef>
          </c:val>
        </c:ser>
        <c:ser>
          <c:idx val="2"/>
          <c:order val="2"/>
          <c:tx>
            <c:strRef>
              <c:f>'Survey Summary'!$C$63</c:f>
              <c:strCache>
                <c:ptCount val="1"/>
                <c:pt idx="0">
                  <c:v>More optimistic assumptions (non-explicit benefits to price)</c:v>
                </c:pt>
              </c:strCache>
            </c:strRef>
          </c:tx>
          <c:cat>
            <c:strRef>
              <c:f>'Survey Summary'!$I$45:$L$45</c:f>
              <c:strCache>
                <c:ptCount val="4"/>
                <c:pt idx="0">
                  <c:v>All</c:v>
                </c:pt>
                <c:pt idx="1">
                  <c:v>CAS</c:v>
                </c:pt>
                <c:pt idx="2">
                  <c:v>IFOA</c:v>
                </c:pt>
                <c:pt idx="3">
                  <c:v>Other</c:v>
                </c:pt>
              </c:strCache>
            </c:strRef>
          </c:cat>
          <c:val>
            <c:numRef>
              <c:f>'Survey Summary'!$I$63:$L$63</c:f>
              <c:numCache>
                <c:formatCode>0%</c:formatCode>
                <c:ptCount val="4"/>
                <c:pt idx="0">
                  <c:v>0.45454545454545453</c:v>
                </c:pt>
                <c:pt idx="1">
                  <c:v>0.48</c:v>
                </c:pt>
                <c:pt idx="2">
                  <c:v>0.33333333333333331</c:v>
                </c:pt>
                <c:pt idx="3">
                  <c:v>0.42857142857142855</c:v>
                </c:pt>
              </c:numCache>
            </c:numRef>
          </c:val>
        </c:ser>
        <c:ser>
          <c:idx val="3"/>
          <c:order val="3"/>
          <c:tx>
            <c:strRef>
              <c:f>'Survey Summary'!$C$64</c:f>
              <c:strCache>
                <c:ptCount val="1"/>
                <c:pt idx="0">
                  <c:v>Other (please specify)</c:v>
                </c:pt>
              </c:strCache>
            </c:strRef>
          </c:tx>
          <c:cat>
            <c:strRef>
              <c:f>'Survey Summary'!$I$45:$L$45</c:f>
              <c:strCache>
                <c:ptCount val="4"/>
                <c:pt idx="0">
                  <c:v>All</c:v>
                </c:pt>
                <c:pt idx="1">
                  <c:v>CAS</c:v>
                </c:pt>
                <c:pt idx="2">
                  <c:v>IFOA</c:v>
                </c:pt>
                <c:pt idx="3">
                  <c:v>Other</c:v>
                </c:pt>
              </c:strCache>
            </c:strRef>
          </c:cat>
          <c:val>
            <c:numRef>
              <c:f>'Survey Summary'!$I$64:$L$64</c:f>
              <c:numCache>
                <c:formatCode>0%</c:formatCode>
                <c:ptCount val="4"/>
                <c:pt idx="0">
                  <c:v>0.27272727272727271</c:v>
                </c:pt>
                <c:pt idx="1">
                  <c:v>0.32</c:v>
                </c:pt>
                <c:pt idx="2">
                  <c:v>0.33333333333333331</c:v>
                </c:pt>
                <c:pt idx="3">
                  <c:v>0.2857142857142857</c:v>
                </c:pt>
              </c:numCache>
            </c:numRef>
          </c:val>
        </c:ser>
        <c:overlap val="100"/>
        <c:axId val="80649216"/>
        <c:axId val="80655104"/>
      </c:barChart>
      <c:catAx>
        <c:axId val="80649216"/>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655104"/>
        <c:crosses val="autoZero"/>
        <c:auto val="1"/>
        <c:lblAlgn val="ctr"/>
        <c:lblOffset val="100"/>
      </c:catAx>
      <c:valAx>
        <c:axId val="80655104"/>
        <c:scaling>
          <c:orientation val="minMax"/>
        </c:scaling>
        <c:axPos val="l"/>
        <c:majorGridlines/>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649216"/>
        <c:crosses val="autoZero"/>
        <c:crossBetween val="between"/>
      </c:valAx>
    </c:plotArea>
    <c:legend>
      <c:legendPos val="r"/>
      <c:layout/>
      <c:txPr>
        <a:bodyPr/>
        <a:lstStyle/>
        <a:p>
          <a:pPr>
            <a:defRPr sz="920" b="0" i="0" u="none" strike="noStrike" baseline="0">
              <a:solidFill>
                <a:srgbClr val="000000"/>
              </a:solidFill>
              <a:latin typeface="Calibri"/>
              <a:ea typeface="Calibri"/>
              <a:cs typeface="Calibri"/>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percentStacked"/>
        <c:ser>
          <c:idx val="0"/>
          <c:order val="0"/>
          <c:tx>
            <c:strRef>
              <c:f>'Survey Summary'!$C$76</c:f>
              <c:strCache>
                <c:ptCount val="1"/>
                <c:pt idx="0">
                  <c:v>None</c:v>
                </c:pt>
              </c:strCache>
            </c:strRef>
          </c:tx>
          <c:cat>
            <c:strRef>
              <c:f>'Survey Summary'!$I$45:$L$45</c:f>
              <c:strCache>
                <c:ptCount val="4"/>
                <c:pt idx="0">
                  <c:v>All</c:v>
                </c:pt>
                <c:pt idx="1">
                  <c:v>CAS</c:v>
                </c:pt>
                <c:pt idx="2">
                  <c:v>IFOA</c:v>
                </c:pt>
                <c:pt idx="3">
                  <c:v>Other</c:v>
                </c:pt>
              </c:strCache>
            </c:strRef>
          </c:cat>
          <c:val>
            <c:numRef>
              <c:f>'Survey Summary'!$I$76:$L$76</c:f>
              <c:numCache>
                <c:formatCode>0%</c:formatCode>
                <c:ptCount val="4"/>
                <c:pt idx="0">
                  <c:v>0</c:v>
                </c:pt>
                <c:pt idx="1">
                  <c:v>0</c:v>
                </c:pt>
                <c:pt idx="2">
                  <c:v>0</c:v>
                </c:pt>
                <c:pt idx="3">
                  <c:v>0</c:v>
                </c:pt>
              </c:numCache>
            </c:numRef>
          </c:val>
        </c:ser>
        <c:ser>
          <c:idx val="1"/>
          <c:order val="1"/>
          <c:tx>
            <c:strRef>
              <c:f>'Survey Summary'!$C$77</c:f>
              <c:strCache>
                <c:ptCount val="1"/>
                <c:pt idx="0">
                  <c:v>Low</c:v>
                </c:pt>
              </c:strCache>
            </c:strRef>
          </c:tx>
          <c:cat>
            <c:strRef>
              <c:f>'Survey Summary'!$I$45:$L$45</c:f>
              <c:strCache>
                <c:ptCount val="4"/>
                <c:pt idx="0">
                  <c:v>All</c:v>
                </c:pt>
                <c:pt idx="1">
                  <c:v>CAS</c:v>
                </c:pt>
                <c:pt idx="2">
                  <c:v>IFOA</c:v>
                </c:pt>
                <c:pt idx="3">
                  <c:v>Other</c:v>
                </c:pt>
              </c:strCache>
            </c:strRef>
          </c:cat>
          <c:val>
            <c:numRef>
              <c:f>'Survey Summary'!$I$77:$L$77</c:f>
              <c:numCache>
                <c:formatCode>0%</c:formatCode>
                <c:ptCount val="4"/>
                <c:pt idx="0">
                  <c:v>9.3023255813953487E-2</c:v>
                </c:pt>
                <c:pt idx="1">
                  <c:v>0</c:v>
                </c:pt>
                <c:pt idx="2">
                  <c:v>0.2</c:v>
                </c:pt>
                <c:pt idx="3">
                  <c:v>0.14285714285714285</c:v>
                </c:pt>
              </c:numCache>
            </c:numRef>
          </c:val>
        </c:ser>
        <c:ser>
          <c:idx val="2"/>
          <c:order val="2"/>
          <c:tx>
            <c:strRef>
              <c:f>'Survey Summary'!$C$78</c:f>
              <c:strCache>
                <c:ptCount val="1"/>
                <c:pt idx="0">
                  <c:v>Medium</c:v>
                </c:pt>
              </c:strCache>
            </c:strRef>
          </c:tx>
          <c:cat>
            <c:strRef>
              <c:f>'Survey Summary'!$I$45:$L$45</c:f>
              <c:strCache>
                <c:ptCount val="4"/>
                <c:pt idx="0">
                  <c:v>All</c:v>
                </c:pt>
                <c:pt idx="1">
                  <c:v>CAS</c:v>
                </c:pt>
                <c:pt idx="2">
                  <c:v>IFOA</c:v>
                </c:pt>
                <c:pt idx="3">
                  <c:v>Other</c:v>
                </c:pt>
              </c:strCache>
            </c:strRef>
          </c:cat>
          <c:val>
            <c:numRef>
              <c:f>'Survey Summary'!$I$78:$L$78</c:f>
              <c:numCache>
                <c:formatCode>0%</c:formatCode>
                <c:ptCount val="4"/>
                <c:pt idx="0">
                  <c:v>0.34883720930232559</c:v>
                </c:pt>
                <c:pt idx="1">
                  <c:v>0.36</c:v>
                </c:pt>
                <c:pt idx="2">
                  <c:v>0.33333333333333331</c:v>
                </c:pt>
                <c:pt idx="3">
                  <c:v>0.42857142857142855</c:v>
                </c:pt>
              </c:numCache>
            </c:numRef>
          </c:val>
        </c:ser>
        <c:ser>
          <c:idx val="3"/>
          <c:order val="3"/>
          <c:tx>
            <c:strRef>
              <c:f>'Survey Summary'!$C$79</c:f>
              <c:strCache>
                <c:ptCount val="1"/>
                <c:pt idx="0">
                  <c:v>High</c:v>
                </c:pt>
              </c:strCache>
            </c:strRef>
          </c:tx>
          <c:cat>
            <c:strRef>
              <c:f>'Survey Summary'!$I$45:$L$45</c:f>
              <c:strCache>
                <c:ptCount val="4"/>
                <c:pt idx="0">
                  <c:v>All</c:v>
                </c:pt>
                <c:pt idx="1">
                  <c:v>CAS</c:v>
                </c:pt>
                <c:pt idx="2">
                  <c:v>IFOA</c:v>
                </c:pt>
                <c:pt idx="3">
                  <c:v>Other</c:v>
                </c:pt>
              </c:strCache>
            </c:strRef>
          </c:cat>
          <c:val>
            <c:numRef>
              <c:f>'Survey Summary'!$I$79:$L$79</c:f>
              <c:numCache>
                <c:formatCode>0%</c:formatCode>
                <c:ptCount val="4"/>
                <c:pt idx="0">
                  <c:v>0.41860465116279072</c:v>
                </c:pt>
                <c:pt idx="1">
                  <c:v>0.48</c:v>
                </c:pt>
                <c:pt idx="2">
                  <c:v>0.33333333333333331</c:v>
                </c:pt>
                <c:pt idx="3">
                  <c:v>0.42857142857142855</c:v>
                </c:pt>
              </c:numCache>
            </c:numRef>
          </c:val>
        </c:ser>
        <c:ser>
          <c:idx val="4"/>
          <c:order val="4"/>
          <c:tx>
            <c:strRef>
              <c:f>'Survey Summary'!$C$80</c:f>
              <c:strCache>
                <c:ptCount val="1"/>
                <c:pt idx="0">
                  <c:v>Very High</c:v>
                </c:pt>
              </c:strCache>
            </c:strRef>
          </c:tx>
          <c:cat>
            <c:strRef>
              <c:f>'Survey Summary'!$I$45:$L$45</c:f>
              <c:strCache>
                <c:ptCount val="4"/>
                <c:pt idx="0">
                  <c:v>All</c:v>
                </c:pt>
                <c:pt idx="1">
                  <c:v>CAS</c:v>
                </c:pt>
                <c:pt idx="2">
                  <c:v>IFOA</c:v>
                </c:pt>
                <c:pt idx="3">
                  <c:v>Other</c:v>
                </c:pt>
              </c:strCache>
            </c:strRef>
          </c:cat>
          <c:val>
            <c:numRef>
              <c:f>'Survey Summary'!$I$80:$L$80</c:f>
              <c:numCache>
                <c:formatCode>0%</c:formatCode>
                <c:ptCount val="4"/>
                <c:pt idx="0">
                  <c:v>9.3023255813953487E-2</c:v>
                </c:pt>
                <c:pt idx="1">
                  <c:v>0.12</c:v>
                </c:pt>
                <c:pt idx="2">
                  <c:v>6.6666666666666666E-2</c:v>
                </c:pt>
                <c:pt idx="3">
                  <c:v>0</c:v>
                </c:pt>
              </c:numCache>
            </c:numRef>
          </c:val>
        </c:ser>
        <c:ser>
          <c:idx val="5"/>
          <c:order val="5"/>
          <c:tx>
            <c:strRef>
              <c:f>'Survey Summary'!$C$81</c:f>
              <c:strCache>
                <c:ptCount val="1"/>
                <c:pt idx="0">
                  <c:v>Unknown</c:v>
                </c:pt>
              </c:strCache>
            </c:strRef>
          </c:tx>
          <c:cat>
            <c:strRef>
              <c:f>'Survey Summary'!$I$45:$L$45</c:f>
              <c:strCache>
                <c:ptCount val="4"/>
                <c:pt idx="0">
                  <c:v>All</c:v>
                </c:pt>
                <c:pt idx="1">
                  <c:v>CAS</c:v>
                </c:pt>
                <c:pt idx="2">
                  <c:v>IFOA</c:v>
                </c:pt>
                <c:pt idx="3">
                  <c:v>Other</c:v>
                </c:pt>
              </c:strCache>
            </c:strRef>
          </c:cat>
          <c:val>
            <c:numRef>
              <c:f>'Survey Summary'!$I$81:$L$81</c:f>
              <c:numCache>
                <c:formatCode>0%</c:formatCode>
                <c:ptCount val="4"/>
                <c:pt idx="0">
                  <c:v>4.6511627906976744E-2</c:v>
                </c:pt>
                <c:pt idx="1">
                  <c:v>0.04</c:v>
                </c:pt>
                <c:pt idx="2">
                  <c:v>6.6666666666666666E-2</c:v>
                </c:pt>
                <c:pt idx="3">
                  <c:v>0</c:v>
                </c:pt>
              </c:numCache>
            </c:numRef>
          </c:val>
        </c:ser>
        <c:overlap val="100"/>
        <c:axId val="94265344"/>
        <c:axId val="94266880"/>
      </c:barChart>
      <c:catAx>
        <c:axId val="94265344"/>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4266880"/>
        <c:crosses val="autoZero"/>
        <c:auto val="1"/>
        <c:lblAlgn val="ctr"/>
        <c:lblOffset val="100"/>
      </c:catAx>
      <c:valAx>
        <c:axId val="94266880"/>
        <c:scaling>
          <c:orientation val="minMax"/>
        </c:scaling>
        <c:axPos val="l"/>
        <c:majorGridlines/>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4265344"/>
        <c:crosses val="autoZero"/>
        <c:crossBetween val="between"/>
      </c:valAx>
    </c:plotArea>
    <c:legend>
      <c:legendPos val="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percentStacked"/>
        <c:ser>
          <c:idx val="0"/>
          <c:order val="0"/>
          <c:tx>
            <c:strRef>
              <c:f>'Survey Summary'!$C$136</c:f>
              <c:strCache>
                <c:ptCount val="1"/>
                <c:pt idx="0">
                  <c:v>Yes - qualitatively</c:v>
                </c:pt>
              </c:strCache>
            </c:strRef>
          </c:tx>
          <c:cat>
            <c:strRef>
              <c:f>'Survey Summary'!$I$45:$L$45</c:f>
              <c:strCache>
                <c:ptCount val="4"/>
                <c:pt idx="0">
                  <c:v>All</c:v>
                </c:pt>
                <c:pt idx="1">
                  <c:v>CAS</c:v>
                </c:pt>
                <c:pt idx="2">
                  <c:v>IFOA</c:v>
                </c:pt>
                <c:pt idx="3">
                  <c:v>Other</c:v>
                </c:pt>
              </c:strCache>
            </c:strRef>
          </c:cat>
          <c:val>
            <c:numRef>
              <c:f>'Survey Summary'!$I$136:$L$136</c:f>
              <c:numCache>
                <c:formatCode>0%</c:formatCode>
                <c:ptCount val="4"/>
                <c:pt idx="0">
                  <c:v>0.52380952380952384</c:v>
                </c:pt>
                <c:pt idx="1">
                  <c:v>0.58333333333333337</c:v>
                </c:pt>
                <c:pt idx="2">
                  <c:v>0.46666666666666667</c:v>
                </c:pt>
                <c:pt idx="3">
                  <c:v>0.33333333333333331</c:v>
                </c:pt>
              </c:numCache>
            </c:numRef>
          </c:val>
        </c:ser>
        <c:ser>
          <c:idx val="1"/>
          <c:order val="1"/>
          <c:tx>
            <c:strRef>
              <c:f>'Survey Summary'!$C$137</c:f>
              <c:strCache>
                <c:ptCount val="1"/>
                <c:pt idx="0">
                  <c:v>Yes - direct quantitative impact</c:v>
                </c:pt>
              </c:strCache>
            </c:strRef>
          </c:tx>
          <c:cat>
            <c:strRef>
              <c:f>'Survey Summary'!$I$45:$L$45</c:f>
              <c:strCache>
                <c:ptCount val="4"/>
                <c:pt idx="0">
                  <c:v>All</c:v>
                </c:pt>
                <c:pt idx="1">
                  <c:v>CAS</c:v>
                </c:pt>
                <c:pt idx="2">
                  <c:v>IFOA</c:v>
                </c:pt>
                <c:pt idx="3">
                  <c:v>Other</c:v>
                </c:pt>
              </c:strCache>
            </c:strRef>
          </c:cat>
          <c:val>
            <c:numRef>
              <c:f>'Survey Summary'!$I$137:$L$137</c:f>
              <c:numCache>
                <c:formatCode>0%</c:formatCode>
                <c:ptCount val="4"/>
                <c:pt idx="0">
                  <c:v>0.33333333333333331</c:v>
                </c:pt>
                <c:pt idx="1">
                  <c:v>0.20833333333333334</c:v>
                </c:pt>
                <c:pt idx="2">
                  <c:v>0.53333333333333333</c:v>
                </c:pt>
                <c:pt idx="3">
                  <c:v>0.33333333333333331</c:v>
                </c:pt>
              </c:numCache>
            </c:numRef>
          </c:val>
        </c:ser>
        <c:ser>
          <c:idx val="2"/>
          <c:order val="2"/>
          <c:tx>
            <c:strRef>
              <c:f>'Survey Summary'!$C$138</c:f>
              <c:strCache>
                <c:ptCount val="1"/>
                <c:pt idx="0">
                  <c:v>No</c:v>
                </c:pt>
              </c:strCache>
            </c:strRef>
          </c:tx>
          <c:cat>
            <c:strRef>
              <c:f>'Survey Summary'!$I$45:$L$45</c:f>
              <c:strCache>
                <c:ptCount val="4"/>
                <c:pt idx="0">
                  <c:v>All</c:v>
                </c:pt>
                <c:pt idx="1">
                  <c:v>CAS</c:v>
                </c:pt>
                <c:pt idx="2">
                  <c:v>IFOA</c:v>
                </c:pt>
                <c:pt idx="3">
                  <c:v>Other</c:v>
                </c:pt>
              </c:strCache>
            </c:strRef>
          </c:cat>
          <c:val>
            <c:numRef>
              <c:f>'Survey Summary'!$I$138:$L$138</c:f>
              <c:numCache>
                <c:formatCode>0%</c:formatCode>
                <c:ptCount val="4"/>
                <c:pt idx="0">
                  <c:v>0.14285714285714285</c:v>
                </c:pt>
                <c:pt idx="1">
                  <c:v>0.20833333333333334</c:v>
                </c:pt>
                <c:pt idx="2">
                  <c:v>0</c:v>
                </c:pt>
                <c:pt idx="3">
                  <c:v>0.33333333333333331</c:v>
                </c:pt>
              </c:numCache>
            </c:numRef>
          </c:val>
        </c:ser>
        <c:overlap val="100"/>
        <c:axId val="94292224"/>
        <c:axId val="94302208"/>
      </c:barChart>
      <c:catAx>
        <c:axId val="94292224"/>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4302208"/>
        <c:crosses val="autoZero"/>
        <c:auto val="1"/>
        <c:lblAlgn val="ctr"/>
        <c:lblOffset val="100"/>
      </c:catAx>
      <c:valAx>
        <c:axId val="94302208"/>
        <c:scaling>
          <c:orientation val="minMax"/>
        </c:scaling>
        <c:axPos val="l"/>
        <c:majorGridlines/>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4292224"/>
        <c:crosses val="autoZero"/>
        <c:crossBetween val="between"/>
      </c:valAx>
    </c:plotArea>
    <c:legend>
      <c:legendPos val="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percentStacked"/>
        <c:ser>
          <c:idx val="0"/>
          <c:order val="0"/>
          <c:tx>
            <c:strRef>
              <c:f>'Survey Summary'!$C$151</c:f>
              <c:strCache>
                <c:ptCount val="1"/>
                <c:pt idx="0">
                  <c:v>Yes - qualitatively</c:v>
                </c:pt>
              </c:strCache>
            </c:strRef>
          </c:tx>
          <c:cat>
            <c:strRef>
              <c:f>'Survey Summary'!$I$45:$L$45</c:f>
              <c:strCache>
                <c:ptCount val="4"/>
                <c:pt idx="0">
                  <c:v>All</c:v>
                </c:pt>
                <c:pt idx="1">
                  <c:v>CAS</c:v>
                </c:pt>
                <c:pt idx="2">
                  <c:v>IFOA</c:v>
                </c:pt>
                <c:pt idx="3">
                  <c:v>Other</c:v>
                </c:pt>
              </c:strCache>
            </c:strRef>
          </c:cat>
          <c:val>
            <c:numRef>
              <c:f>'Survey Summary'!$I$151:$L$151</c:f>
              <c:numCache>
                <c:formatCode>0%</c:formatCode>
                <c:ptCount val="4"/>
                <c:pt idx="0">
                  <c:v>0.47619047619047616</c:v>
                </c:pt>
                <c:pt idx="1">
                  <c:v>0.375</c:v>
                </c:pt>
                <c:pt idx="2">
                  <c:v>0.66666666666666663</c:v>
                </c:pt>
                <c:pt idx="3">
                  <c:v>0.33333333333333331</c:v>
                </c:pt>
              </c:numCache>
            </c:numRef>
          </c:val>
        </c:ser>
        <c:ser>
          <c:idx val="1"/>
          <c:order val="1"/>
          <c:tx>
            <c:strRef>
              <c:f>'Survey Summary'!$C$152</c:f>
              <c:strCache>
                <c:ptCount val="1"/>
                <c:pt idx="0">
                  <c:v>Yes - direct quantitative impact</c:v>
                </c:pt>
              </c:strCache>
            </c:strRef>
          </c:tx>
          <c:cat>
            <c:strRef>
              <c:f>'Survey Summary'!$I$45:$L$45</c:f>
              <c:strCache>
                <c:ptCount val="4"/>
                <c:pt idx="0">
                  <c:v>All</c:v>
                </c:pt>
                <c:pt idx="1">
                  <c:v>CAS</c:v>
                </c:pt>
                <c:pt idx="2">
                  <c:v>IFOA</c:v>
                </c:pt>
                <c:pt idx="3">
                  <c:v>Other</c:v>
                </c:pt>
              </c:strCache>
            </c:strRef>
          </c:cat>
          <c:val>
            <c:numRef>
              <c:f>'Survey Summary'!$I$152:$L$152</c:f>
              <c:numCache>
                <c:formatCode>0%</c:formatCode>
                <c:ptCount val="4"/>
                <c:pt idx="0">
                  <c:v>0.35714285714285715</c:v>
                </c:pt>
                <c:pt idx="1">
                  <c:v>0.41666666666666669</c:v>
                </c:pt>
                <c:pt idx="2">
                  <c:v>0.2</c:v>
                </c:pt>
                <c:pt idx="3">
                  <c:v>0.5</c:v>
                </c:pt>
              </c:numCache>
            </c:numRef>
          </c:val>
        </c:ser>
        <c:ser>
          <c:idx val="2"/>
          <c:order val="2"/>
          <c:tx>
            <c:strRef>
              <c:f>'Survey Summary'!$C$153</c:f>
              <c:strCache>
                <c:ptCount val="1"/>
                <c:pt idx="0">
                  <c:v>No</c:v>
                </c:pt>
              </c:strCache>
            </c:strRef>
          </c:tx>
          <c:cat>
            <c:strRef>
              <c:f>'Survey Summary'!$I$45:$L$45</c:f>
              <c:strCache>
                <c:ptCount val="4"/>
                <c:pt idx="0">
                  <c:v>All</c:v>
                </c:pt>
                <c:pt idx="1">
                  <c:v>CAS</c:v>
                </c:pt>
                <c:pt idx="2">
                  <c:v>IFOA</c:v>
                </c:pt>
                <c:pt idx="3">
                  <c:v>Other</c:v>
                </c:pt>
              </c:strCache>
            </c:strRef>
          </c:cat>
          <c:val>
            <c:numRef>
              <c:f>'Survey Summary'!$I$153:$L$153</c:f>
              <c:numCache>
                <c:formatCode>0%</c:formatCode>
                <c:ptCount val="4"/>
                <c:pt idx="0">
                  <c:v>0.16666666666666666</c:v>
                </c:pt>
                <c:pt idx="1">
                  <c:v>0.20833333333333334</c:v>
                </c:pt>
                <c:pt idx="2">
                  <c:v>0.13333333333333333</c:v>
                </c:pt>
                <c:pt idx="3">
                  <c:v>0.16666666666666666</c:v>
                </c:pt>
              </c:numCache>
            </c:numRef>
          </c:val>
        </c:ser>
        <c:overlap val="100"/>
        <c:axId val="94220672"/>
        <c:axId val="94222208"/>
      </c:barChart>
      <c:catAx>
        <c:axId val="94220672"/>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4222208"/>
        <c:crosses val="autoZero"/>
        <c:auto val="1"/>
        <c:lblAlgn val="ctr"/>
        <c:lblOffset val="100"/>
      </c:catAx>
      <c:valAx>
        <c:axId val="94222208"/>
        <c:scaling>
          <c:orientation val="minMax"/>
        </c:scaling>
        <c:axPos val="l"/>
        <c:majorGridlines/>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4220672"/>
        <c:crosses val="autoZero"/>
        <c:crossBetween val="between"/>
      </c:valAx>
    </c:plotArea>
    <c:legend>
      <c:legendPos val="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percentStacked"/>
        <c:ser>
          <c:idx val="0"/>
          <c:order val="0"/>
          <c:tx>
            <c:strRef>
              <c:f>'Survey Summary'!$C$166</c:f>
              <c:strCache>
                <c:ptCount val="1"/>
                <c:pt idx="0">
                  <c:v>Yes - qualitatively</c:v>
                </c:pt>
              </c:strCache>
            </c:strRef>
          </c:tx>
          <c:cat>
            <c:strRef>
              <c:f>'Survey Summary'!$I$45:$L$45</c:f>
              <c:strCache>
                <c:ptCount val="4"/>
                <c:pt idx="0">
                  <c:v>All</c:v>
                </c:pt>
                <c:pt idx="1">
                  <c:v>CAS</c:v>
                </c:pt>
                <c:pt idx="2">
                  <c:v>IFOA</c:v>
                </c:pt>
                <c:pt idx="3">
                  <c:v>Other</c:v>
                </c:pt>
              </c:strCache>
            </c:strRef>
          </c:cat>
          <c:val>
            <c:numRef>
              <c:f>'Survey Summary'!$I$166:$L$166</c:f>
              <c:numCache>
                <c:formatCode>0%</c:formatCode>
                <c:ptCount val="4"/>
                <c:pt idx="0">
                  <c:v>0.35714285714285715</c:v>
                </c:pt>
                <c:pt idx="1">
                  <c:v>0.25</c:v>
                </c:pt>
                <c:pt idx="2">
                  <c:v>0.53333333333333333</c:v>
                </c:pt>
                <c:pt idx="3">
                  <c:v>0.5</c:v>
                </c:pt>
              </c:numCache>
            </c:numRef>
          </c:val>
        </c:ser>
        <c:ser>
          <c:idx val="1"/>
          <c:order val="1"/>
          <c:tx>
            <c:strRef>
              <c:f>'Survey Summary'!$C$167</c:f>
              <c:strCache>
                <c:ptCount val="1"/>
                <c:pt idx="0">
                  <c:v>Yes - direct quantitative impact</c:v>
                </c:pt>
              </c:strCache>
            </c:strRef>
          </c:tx>
          <c:cat>
            <c:strRef>
              <c:f>'Survey Summary'!$I$45:$L$45</c:f>
              <c:strCache>
                <c:ptCount val="4"/>
                <c:pt idx="0">
                  <c:v>All</c:v>
                </c:pt>
                <c:pt idx="1">
                  <c:v>CAS</c:v>
                </c:pt>
                <c:pt idx="2">
                  <c:v>IFOA</c:v>
                </c:pt>
                <c:pt idx="3">
                  <c:v>Other</c:v>
                </c:pt>
              </c:strCache>
            </c:strRef>
          </c:cat>
          <c:val>
            <c:numRef>
              <c:f>'Survey Summary'!$I$167:$L$167</c:f>
              <c:numCache>
                <c:formatCode>0%</c:formatCode>
                <c:ptCount val="4"/>
                <c:pt idx="0">
                  <c:v>0.5</c:v>
                </c:pt>
                <c:pt idx="1">
                  <c:v>0.58333333333333337</c:v>
                </c:pt>
                <c:pt idx="2">
                  <c:v>0.46666666666666667</c:v>
                </c:pt>
                <c:pt idx="3">
                  <c:v>0.16666666666666666</c:v>
                </c:pt>
              </c:numCache>
            </c:numRef>
          </c:val>
        </c:ser>
        <c:ser>
          <c:idx val="2"/>
          <c:order val="2"/>
          <c:tx>
            <c:strRef>
              <c:f>'Survey Summary'!$C$168</c:f>
              <c:strCache>
                <c:ptCount val="1"/>
                <c:pt idx="0">
                  <c:v>No</c:v>
                </c:pt>
              </c:strCache>
            </c:strRef>
          </c:tx>
          <c:cat>
            <c:strRef>
              <c:f>'Survey Summary'!$I$45:$L$45</c:f>
              <c:strCache>
                <c:ptCount val="4"/>
                <c:pt idx="0">
                  <c:v>All</c:v>
                </c:pt>
                <c:pt idx="1">
                  <c:v>CAS</c:v>
                </c:pt>
                <c:pt idx="2">
                  <c:v>IFOA</c:v>
                </c:pt>
                <c:pt idx="3">
                  <c:v>Other</c:v>
                </c:pt>
              </c:strCache>
            </c:strRef>
          </c:cat>
          <c:val>
            <c:numRef>
              <c:f>'Survey Summary'!$I$168:$L$168</c:f>
              <c:numCache>
                <c:formatCode>0%</c:formatCode>
                <c:ptCount val="4"/>
                <c:pt idx="0">
                  <c:v>0.14285714285714285</c:v>
                </c:pt>
                <c:pt idx="1">
                  <c:v>0.16666666666666666</c:v>
                </c:pt>
                <c:pt idx="2">
                  <c:v>0</c:v>
                </c:pt>
                <c:pt idx="3">
                  <c:v>0.33333333333333331</c:v>
                </c:pt>
              </c:numCache>
            </c:numRef>
          </c:val>
        </c:ser>
        <c:overlap val="100"/>
        <c:axId val="94325376"/>
        <c:axId val="94331264"/>
      </c:barChart>
      <c:catAx>
        <c:axId val="94325376"/>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4331264"/>
        <c:crosses val="autoZero"/>
        <c:auto val="1"/>
        <c:lblAlgn val="ctr"/>
        <c:lblOffset val="100"/>
      </c:catAx>
      <c:valAx>
        <c:axId val="94331264"/>
        <c:scaling>
          <c:orientation val="minMax"/>
        </c:scaling>
        <c:axPos val="l"/>
        <c:majorGridlines/>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4325376"/>
        <c:crosses val="autoZero"/>
        <c:crossBetween val="between"/>
      </c:valAx>
    </c:plotArea>
    <c:legend>
      <c:legendPos val="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228600</xdr:colOff>
      <xdr:row>17</xdr:row>
      <xdr:rowOff>66675</xdr:rowOff>
    </xdr:from>
    <xdr:to>
      <xdr:col>19</xdr:col>
      <xdr:colOff>142875</xdr:colOff>
      <xdr:row>33</xdr:row>
      <xdr:rowOff>9525</xdr:rowOff>
    </xdr:to>
    <xdr:graphicFrame macro="">
      <xdr:nvGraphicFramePr>
        <xdr:cNvPr id="11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228600</xdr:colOff>
      <xdr:row>40</xdr:row>
      <xdr:rowOff>76200</xdr:rowOff>
    </xdr:from>
    <xdr:to>
      <xdr:col>19</xdr:col>
      <xdr:colOff>190500</xdr:colOff>
      <xdr:row>57</xdr:row>
      <xdr:rowOff>9525</xdr:rowOff>
    </xdr:to>
    <xdr:graphicFrame macro="">
      <xdr:nvGraphicFramePr>
        <xdr:cNvPr id="110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209550</xdr:colOff>
      <xdr:row>57</xdr:row>
      <xdr:rowOff>123825</xdr:rowOff>
    </xdr:from>
    <xdr:to>
      <xdr:col>19</xdr:col>
      <xdr:colOff>180975</xdr:colOff>
      <xdr:row>74</xdr:row>
      <xdr:rowOff>57150</xdr:rowOff>
    </xdr:to>
    <xdr:graphicFrame macro="">
      <xdr:nvGraphicFramePr>
        <xdr:cNvPr id="110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209550</xdr:colOff>
      <xdr:row>74</xdr:row>
      <xdr:rowOff>133350</xdr:rowOff>
    </xdr:from>
    <xdr:to>
      <xdr:col>19</xdr:col>
      <xdr:colOff>180975</xdr:colOff>
      <xdr:row>91</xdr:row>
      <xdr:rowOff>66675</xdr:rowOff>
    </xdr:to>
    <xdr:graphicFrame macro="">
      <xdr:nvGraphicFramePr>
        <xdr:cNvPr id="110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457200</xdr:colOff>
      <xdr:row>132</xdr:row>
      <xdr:rowOff>19050</xdr:rowOff>
    </xdr:from>
    <xdr:to>
      <xdr:col>19</xdr:col>
      <xdr:colOff>171450</xdr:colOff>
      <xdr:row>147</xdr:row>
      <xdr:rowOff>123825</xdr:rowOff>
    </xdr:to>
    <xdr:graphicFrame macro="">
      <xdr:nvGraphicFramePr>
        <xdr:cNvPr id="110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438150</xdr:colOff>
      <xdr:row>148</xdr:row>
      <xdr:rowOff>57150</xdr:rowOff>
    </xdr:from>
    <xdr:to>
      <xdr:col>19</xdr:col>
      <xdr:colOff>142875</xdr:colOff>
      <xdr:row>164</xdr:row>
      <xdr:rowOff>0</xdr:rowOff>
    </xdr:to>
    <xdr:graphicFrame macro="">
      <xdr:nvGraphicFramePr>
        <xdr:cNvPr id="111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428625</xdr:colOff>
      <xdr:row>164</xdr:row>
      <xdr:rowOff>66675</xdr:rowOff>
    </xdr:from>
    <xdr:to>
      <xdr:col>19</xdr:col>
      <xdr:colOff>133350</xdr:colOff>
      <xdr:row>180</xdr:row>
      <xdr:rowOff>9525</xdr:rowOff>
    </xdr:to>
    <xdr:graphicFrame macro="">
      <xdr:nvGraphicFramePr>
        <xdr:cNvPr id="111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FF0000"/>
  </sheetPr>
  <dimension ref="A1:A7"/>
  <sheetViews>
    <sheetView tabSelected="1" workbookViewId="0">
      <selection activeCell="A9" sqref="A9"/>
    </sheetView>
  </sheetViews>
  <sheetFormatPr defaultRowHeight="12.75"/>
  <cols>
    <col min="1" max="1" width="116.7109375" bestFit="1" customWidth="1"/>
  </cols>
  <sheetData>
    <row r="1" spans="1:1" ht="15">
      <c r="A1" s="29" t="s">
        <v>74</v>
      </c>
    </row>
    <row r="2" spans="1:1" ht="255">
      <c r="A2" s="31" t="s">
        <v>75</v>
      </c>
    </row>
    <row r="3" spans="1:1" ht="15">
      <c r="A3" s="32" t="s">
        <v>69</v>
      </c>
    </row>
    <row r="4" spans="1:1" ht="15">
      <c r="A4" s="30" t="s">
        <v>70</v>
      </c>
    </row>
    <row r="5" spans="1:1" ht="15">
      <c r="A5" s="30" t="s">
        <v>71</v>
      </c>
    </row>
    <row r="6" spans="1:1" ht="15">
      <c r="A6" s="30" t="s">
        <v>72</v>
      </c>
    </row>
    <row r="7" spans="1:1" ht="15">
      <c r="A7" s="30" t="s">
        <v>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B0F0"/>
  </sheetPr>
  <dimension ref="A4:AC176"/>
  <sheetViews>
    <sheetView zoomScale="85" zoomScaleNormal="85" workbookViewId="0">
      <pane xSplit="3" topLeftCell="D1" activePane="topRight" state="frozen"/>
      <selection pane="topRight" activeCell="E73" sqref="E73"/>
    </sheetView>
  </sheetViews>
  <sheetFormatPr defaultRowHeight="12.75"/>
  <cols>
    <col min="1" max="1" width="36.85546875" customWidth="1"/>
    <col min="2" max="2" width="16.28515625" customWidth="1"/>
    <col min="3" max="3" width="51.140625" customWidth="1"/>
    <col min="4" max="7" width="18.5703125" customWidth="1"/>
    <col min="8" max="8" width="3.28515625" customWidth="1"/>
    <col min="9" max="14" width="18.5703125" customWidth="1"/>
    <col min="21" max="21" width="14.140625" customWidth="1"/>
    <col min="22" max="29" width="11" customWidth="1"/>
  </cols>
  <sheetData>
    <row r="4" spans="3:14">
      <c r="D4" s="2" t="s">
        <v>41</v>
      </c>
      <c r="E4" s="2" t="s">
        <v>36</v>
      </c>
      <c r="F4" s="2" t="s">
        <v>37</v>
      </c>
      <c r="G4" s="2" t="s">
        <v>38</v>
      </c>
      <c r="H4" s="2"/>
      <c r="I4" s="2" t="s">
        <v>41</v>
      </c>
      <c r="J4" s="2" t="s">
        <v>36</v>
      </c>
      <c r="K4" s="2" t="s">
        <v>37</v>
      </c>
      <c r="L4" s="2" t="s">
        <v>38</v>
      </c>
      <c r="M4" s="2"/>
      <c r="N4" s="2"/>
    </row>
    <row r="5" spans="3:14">
      <c r="C5" s="2" t="s">
        <v>1</v>
      </c>
      <c r="D5">
        <v>19</v>
      </c>
      <c r="E5">
        <v>19</v>
      </c>
      <c r="I5">
        <f>+D5</f>
        <v>19</v>
      </c>
      <c r="J5">
        <f t="shared" ref="J5:J15" si="0">+E5</f>
        <v>19</v>
      </c>
      <c r="K5">
        <f t="shared" ref="K5:K15" si="1">+F5</f>
        <v>0</v>
      </c>
      <c r="L5">
        <f t="shared" ref="L5:L15" si="2">+G5</f>
        <v>0</v>
      </c>
    </row>
    <row r="6" spans="3:14">
      <c r="C6" s="2" t="s">
        <v>2</v>
      </c>
      <c r="D6">
        <v>4</v>
      </c>
      <c r="E6">
        <v>4</v>
      </c>
      <c r="I6">
        <f t="shared" ref="I6:I15" si="3">+D6</f>
        <v>4</v>
      </c>
      <c r="J6">
        <f t="shared" si="0"/>
        <v>4</v>
      </c>
      <c r="K6">
        <f t="shared" si="1"/>
        <v>0</v>
      </c>
      <c r="L6">
        <f t="shared" si="2"/>
        <v>0</v>
      </c>
    </row>
    <row r="7" spans="3:14">
      <c r="C7" s="2" t="s">
        <v>3</v>
      </c>
      <c r="D7">
        <v>2</v>
      </c>
      <c r="E7">
        <v>2</v>
      </c>
      <c r="I7">
        <f t="shared" si="3"/>
        <v>2</v>
      </c>
      <c r="J7">
        <f t="shared" si="0"/>
        <v>2</v>
      </c>
      <c r="K7">
        <f t="shared" si="1"/>
        <v>0</v>
      </c>
      <c r="L7">
        <f t="shared" si="2"/>
        <v>0</v>
      </c>
    </row>
    <row r="8" spans="3:14">
      <c r="C8" s="2" t="s">
        <v>4</v>
      </c>
      <c r="D8">
        <v>12</v>
      </c>
      <c r="F8">
        <v>12</v>
      </c>
      <c r="I8">
        <f t="shared" si="3"/>
        <v>12</v>
      </c>
      <c r="J8">
        <f t="shared" si="0"/>
        <v>0</v>
      </c>
      <c r="K8">
        <f t="shared" si="1"/>
        <v>12</v>
      </c>
      <c r="L8">
        <f t="shared" si="2"/>
        <v>0</v>
      </c>
    </row>
    <row r="9" spans="3:14">
      <c r="C9" s="2" t="s">
        <v>5</v>
      </c>
      <c r="D9">
        <v>0</v>
      </c>
      <c r="F9">
        <v>0</v>
      </c>
      <c r="I9">
        <f t="shared" si="3"/>
        <v>0</v>
      </c>
      <c r="J9">
        <f t="shared" si="0"/>
        <v>0</v>
      </c>
      <c r="K9">
        <f t="shared" si="1"/>
        <v>0</v>
      </c>
      <c r="L9">
        <f t="shared" si="2"/>
        <v>0</v>
      </c>
    </row>
    <row r="10" spans="3:14">
      <c r="C10" s="2" t="s">
        <v>6</v>
      </c>
      <c r="D10">
        <v>4</v>
      </c>
      <c r="F10">
        <v>4</v>
      </c>
      <c r="I10">
        <f t="shared" si="3"/>
        <v>4</v>
      </c>
      <c r="J10">
        <f t="shared" si="0"/>
        <v>0</v>
      </c>
      <c r="K10">
        <f t="shared" si="1"/>
        <v>4</v>
      </c>
      <c r="L10">
        <f t="shared" si="2"/>
        <v>0</v>
      </c>
    </row>
    <row r="11" spans="3:14">
      <c r="C11" s="2" t="s">
        <v>7</v>
      </c>
      <c r="D11">
        <v>1</v>
      </c>
      <c r="G11">
        <v>1</v>
      </c>
      <c r="I11">
        <f t="shared" si="3"/>
        <v>1</v>
      </c>
      <c r="J11">
        <f t="shared" si="0"/>
        <v>0</v>
      </c>
      <c r="K11">
        <f t="shared" si="1"/>
        <v>0</v>
      </c>
      <c r="L11">
        <f t="shared" si="2"/>
        <v>1</v>
      </c>
    </row>
    <row r="12" spans="3:14">
      <c r="C12" s="2" t="s">
        <v>8</v>
      </c>
      <c r="D12">
        <v>5</v>
      </c>
      <c r="G12">
        <v>5</v>
      </c>
      <c r="I12">
        <f t="shared" si="3"/>
        <v>5</v>
      </c>
      <c r="J12">
        <f t="shared" si="0"/>
        <v>0</v>
      </c>
      <c r="K12">
        <f t="shared" si="1"/>
        <v>0</v>
      </c>
      <c r="L12">
        <f t="shared" si="2"/>
        <v>5</v>
      </c>
    </row>
    <row r="13" spans="3:14">
      <c r="C13" s="2" t="s">
        <v>9</v>
      </c>
      <c r="D13">
        <v>3</v>
      </c>
      <c r="G13">
        <v>3</v>
      </c>
      <c r="I13">
        <f t="shared" si="3"/>
        <v>3</v>
      </c>
      <c r="J13">
        <f t="shared" si="0"/>
        <v>0</v>
      </c>
      <c r="K13">
        <f t="shared" si="1"/>
        <v>0</v>
      </c>
      <c r="L13">
        <f t="shared" si="2"/>
        <v>3</v>
      </c>
    </row>
    <row r="14" spans="3:14">
      <c r="C14" s="2" t="s">
        <v>0</v>
      </c>
      <c r="D14">
        <v>4</v>
      </c>
      <c r="G14">
        <v>4</v>
      </c>
      <c r="I14">
        <f t="shared" si="3"/>
        <v>4</v>
      </c>
      <c r="J14">
        <f t="shared" si="0"/>
        <v>0</v>
      </c>
      <c r="K14">
        <f t="shared" si="1"/>
        <v>0</v>
      </c>
      <c r="L14">
        <f t="shared" si="2"/>
        <v>4</v>
      </c>
    </row>
    <row r="15" spans="3:14">
      <c r="C15" s="2" t="s">
        <v>39</v>
      </c>
      <c r="D15">
        <f>SUM(D5:D14)</f>
        <v>54</v>
      </c>
      <c r="E15">
        <f>SUM(E5:E14)</f>
        <v>25</v>
      </c>
      <c r="F15">
        <f>SUM(F5:F14)</f>
        <v>16</v>
      </c>
      <c r="G15">
        <f>SUM(G5:G14)</f>
        <v>13</v>
      </c>
      <c r="I15">
        <f t="shared" si="3"/>
        <v>54</v>
      </c>
      <c r="J15">
        <f t="shared" si="0"/>
        <v>25</v>
      </c>
      <c r="K15">
        <f t="shared" si="1"/>
        <v>16</v>
      </c>
      <c r="L15">
        <f t="shared" si="2"/>
        <v>13</v>
      </c>
    </row>
    <row r="16" spans="3:14">
      <c r="C16" s="2"/>
    </row>
    <row r="17" spans="1:7">
      <c r="C17" s="2"/>
    </row>
    <row r="18" spans="1:7">
      <c r="C18" s="2"/>
    </row>
    <row r="19" spans="1:7" ht="12.75" customHeight="1">
      <c r="A19" s="33" t="s">
        <v>31</v>
      </c>
      <c r="B19" s="2" t="s">
        <v>10</v>
      </c>
      <c r="C19" s="2" t="s">
        <v>27</v>
      </c>
      <c r="D19">
        <v>1</v>
      </c>
      <c r="E19">
        <v>0</v>
      </c>
      <c r="F19">
        <v>0</v>
      </c>
      <c r="G19">
        <v>0</v>
      </c>
    </row>
    <row r="20" spans="1:7">
      <c r="A20" s="33"/>
      <c r="B20" s="2" t="s">
        <v>10</v>
      </c>
      <c r="C20" s="2" t="s">
        <v>28</v>
      </c>
      <c r="D20">
        <v>1</v>
      </c>
      <c r="E20">
        <v>1</v>
      </c>
      <c r="F20">
        <v>0</v>
      </c>
      <c r="G20">
        <v>0</v>
      </c>
    </row>
    <row r="21" spans="1:7">
      <c r="A21" s="33"/>
      <c r="B21" s="2" t="s">
        <v>10</v>
      </c>
      <c r="C21" s="2" t="s">
        <v>26</v>
      </c>
      <c r="D21">
        <v>4</v>
      </c>
      <c r="E21">
        <v>4</v>
      </c>
      <c r="F21">
        <v>0</v>
      </c>
      <c r="G21">
        <v>0</v>
      </c>
    </row>
    <row r="22" spans="1:7">
      <c r="A22" s="33"/>
      <c r="B22" s="2" t="s">
        <v>10</v>
      </c>
      <c r="C22" s="2" t="s">
        <v>25</v>
      </c>
      <c r="D22">
        <v>25</v>
      </c>
      <c r="E22">
        <v>18</v>
      </c>
      <c r="F22">
        <v>6</v>
      </c>
      <c r="G22">
        <v>3</v>
      </c>
    </row>
    <row r="23" spans="1:7">
      <c r="A23" s="33"/>
      <c r="B23" s="2" t="s">
        <v>10</v>
      </c>
      <c r="C23" s="2" t="s">
        <v>30</v>
      </c>
      <c r="D23">
        <v>5</v>
      </c>
      <c r="E23">
        <v>2</v>
      </c>
      <c r="F23">
        <v>3</v>
      </c>
      <c r="G23">
        <v>2</v>
      </c>
    </row>
    <row r="24" spans="1:7">
      <c r="A24" s="33"/>
      <c r="B24" s="2" t="s">
        <v>11</v>
      </c>
      <c r="C24" s="2" t="s">
        <v>27</v>
      </c>
      <c r="D24">
        <v>0</v>
      </c>
      <c r="E24">
        <v>0</v>
      </c>
      <c r="F24">
        <v>0</v>
      </c>
      <c r="G24">
        <v>0</v>
      </c>
    </row>
    <row r="25" spans="1:7">
      <c r="A25" s="33"/>
      <c r="B25" s="2" t="s">
        <v>11</v>
      </c>
      <c r="C25" s="2" t="s">
        <v>28</v>
      </c>
      <c r="D25">
        <v>4</v>
      </c>
      <c r="E25">
        <v>2</v>
      </c>
      <c r="F25">
        <v>1</v>
      </c>
      <c r="G25">
        <v>1</v>
      </c>
    </row>
    <row r="26" spans="1:7">
      <c r="A26" s="33"/>
      <c r="B26" s="2" t="s">
        <v>11</v>
      </c>
      <c r="C26" s="2" t="s">
        <v>26</v>
      </c>
      <c r="D26">
        <v>15</v>
      </c>
      <c r="E26">
        <v>6</v>
      </c>
      <c r="F26">
        <v>7</v>
      </c>
      <c r="G26">
        <v>4</v>
      </c>
    </row>
    <row r="27" spans="1:7">
      <c r="A27" s="33"/>
      <c r="B27" s="2" t="s">
        <v>11</v>
      </c>
      <c r="C27" s="2" t="s">
        <v>25</v>
      </c>
      <c r="D27">
        <v>12</v>
      </c>
      <c r="E27">
        <v>5</v>
      </c>
      <c r="F27">
        <v>7</v>
      </c>
      <c r="G27">
        <v>1</v>
      </c>
    </row>
    <row r="28" spans="1:7">
      <c r="A28" s="33"/>
      <c r="B28" s="2" t="s">
        <v>11</v>
      </c>
      <c r="C28" s="2" t="s">
        <v>30</v>
      </c>
      <c r="D28">
        <v>0</v>
      </c>
      <c r="E28">
        <v>0</v>
      </c>
      <c r="F28">
        <v>0</v>
      </c>
      <c r="G28">
        <v>0</v>
      </c>
    </row>
    <row r="29" spans="1:7">
      <c r="A29" s="33"/>
      <c r="B29" s="2" t="s">
        <v>12</v>
      </c>
      <c r="C29" s="2" t="s">
        <v>27</v>
      </c>
      <c r="D29">
        <v>6</v>
      </c>
      <c r="E29">
        <v>2</v>
      </c>
      <c r="F29">
        <v>2</v>
      </c>
      <c r="G29">
        <v>1</v>
      </c>
    </row>
    <row r="30" spans="1:7">
      <c r="A30" s="33"/>
      <c r="B30" s="2" t="s">
        <v>12</v>
      </c>
      <c r="C30" s="2" t="s">
        <v>28</v>
      </c>
      <c r="D30">
        <v>11</v>
      </c>
      <c r="E30">
        <v>4</v>
      </c>
      <c r="F30">
        <v>6</v>
      </c>
      <c r="G30">
        <v>2</v>
      </c>
    </row>
    <row r="31" spans="1:7">
      <c r="A31" s="33"/>
      <c r="B31" s="2" t="s">
        <v>12</v>
      </c>
      <c r="C31" s="2" t="s">
        <v>26</v>
      </c>
      <c r="D31">
        <v>9</v>
      </c>
      <c r="E31">
        <v>4</v>
      </c>
      <c r="F31">
        <v>5</v>
      </c>
      <c r="G31">
        <v>2</v>
      </c>
    </row>
    <row r="32" spans="1:7">
      <c r="A32" s="33"/>
      <c r="B32" s="2" t="s">
        <v>12</v>
      </c>
      <c r="C32" s="2" t="s">
        <v>25</v>
      </c>
      <c r="D32">
        <v>0</v>
      </c>
      <c r="E32">
        <v>0</v>
      </c>
      <c r="F32">
        <v>0</v>
      </c>
      <c r="G32">
        <v>0</v>
      </c>
    </row>
    <row r="33" spans="1:12">
      <c r="A33" s="33"/>
      <c r="B33" s="2" t="s">
        <v>12</v>
      </c>
      <c r="C33" s="2" t="s">
        <v>30</v>
      </c>
      <c r="D33">
        <v>0</v>
      </c>
      <c r="E33">
        <v>0</v>
      </c>
      <c r="F33">
        <v>0</v>
      </c>
      <c r="G33">
        <v>0</v>
      </c>
    </row>
    <row r="34" spans="1:12">
      <c r="A34" s="33"/>
      <c r="B34" s="2" t="s">
        <v>13</v>
      </c>
      <c r="C34" s="2" t="s">
        <v>27</v>
      </c>
      <c r="D34">
        <v>5</v>
      </c>
      <c r="E34">
        <v>3</v>
      </c>
      <c r="F34">
        <v>2</v>
      </c>
      <c r="G34">
        <v>0</v>
      </c>
    </row>
    <row r="35" spans="1:12">
      <c r="A35" s="33"/>
      <c r="B35" s="2" t="s">
        <v>13</v>
      </c>
      <c r="C35" s="2" t="s">
        <v>28</v>
      </c>
      <c r="D35">
        <v>12</v>
      </c>
      <c r="E35">
        <v>5</v>
      </c>
      <c r="F35">
        <v>6</v>
      </c>
      <c r="G35">
        <v>1</v>
      </c>
    </row>
    <row r="36" spans="1:12">
      <c r="A36" s="33"/>
      <c r="B36" s="2" t="s">
        <v>13</v>
      </c>
      <c r="C36" s="2" t="s">
        <v>26</v>
      </c>
      <c r="D36">
        <v>2</v>
      </c>
      <c r="E36">
        <v>2</v>
      </c>
      <c r="F36">
        <v>0</v>
      </c>
      <c r="G36">
        <v>0</v>
      </c>
    </row>
    <row r="37" spans="1:12">
      <c r="A37" s="33"/>
      <c r="B37" s="2" t="s">
        <v>13</v>
      </c>
      <c r="C37" s="2" t="s">
        <v>25</v>
      </c>
      <c r="D37">
        <v>0</v>
      </c>
      <c r="E37">
        <v>0</v>
      </c>
      <c r="F37">
        <v>0</v>
      </c>
      <c r="G37">
        <v>0</v>
      </c>
    </row>
    <row r="38" spans="1:12">
      <c r="A38" s="33"/>
      <c r="B38" s="2" t="s">
        <v>13</v>
      </c>
      <c r="C38" s="2" t="s">
        <v>30</v>
      </c>
      <c r="D38">
        <v>0</v>
      </c>
      <c r="E38">
        <v>0</v>
      </c>
      <c r="F38">
        <v>0</v>
      </c>
      <c r="G38">
        <v>0</v>
      </c>
    </row>
    <row r="39" spans="1:12">
      <c r="A39" s="33"/>
      <c r="C39" s="2" t="s">
        <v>10</v>
      </c>
      <c r="D39" s="8">
        <f>(D19*1+D20*2+D21*3+D22*4+D23*5)/SUM(D19:D23)</f>
        <v>3.8888888888888888</v>
      </c>
      <c r="E39" s="8">
        <f>(E19*1+E20*2+E21*3+E22*4+E23*5)/SUM(E19:E23)</f>
        <v>3.84</v>
      </c>
      <c r="F39" s="8">
        <f>(F19*1+F20*2+F21*3+F22*4+F23*5)/SUM(F19:F23)</f>
        <v>4.333333333333333</v>
      </c>
      <c r="G39" s="8">
        <f>(G19*1+G20*2+G21*3+G22*4+G23*5)/SUM(G19:G23)</f>
        <v>4.4000000000000004</v>
      </c>
    </row>
    <row r="40" spans="1:12">
      <c r="A40" s="33"/>
      <c r="C40" s="2" t="s">
        <v>11</v>
      </c>
      <c r="D40" s="8">
        <f>(D24*1+D25*2+D26*3+D27*4+D28*5)/SUM(D24:D28)</f>
        <v>3.2580645161290325</v>
      </c>
      <c r="E40" s="8">
        <f>(E24*1+E25*2+E26*3+E27*4+E28*5)/SUM(E24:E28)</f>
        <v>3.2307692307692308</v>
      </c>
      <c r="F40" s="8">
        <f>(F24*1+F25*2+F26*3+F27*4+F28*5)/SUM(F24:F28)</f>
        <v>3.4</v>
      </c>
      <c r="G40" s="8">
        <f>(G24*1+G25*2+G26*3+G27*4+G28*5)/SUM(G24:G28)</f>
        <v>3</v>
      </c>
    </row>
    <row r="41" spans="1:12">
      <c r="A41" s="33"/>
      <c r="C41" s="2" t="s">
        <v>12</v>
      </c>
      <c r="D41" s="8">
        <f>(D29*1+D30*2+D31*3+D32*4+D33*5)/SUM(D29:D33)</f>
        <v>2.1153846153846154</v>
      </c>
      <c r="E41" s="8">
        <f>(E29*1+E30*2+E31*3+E32*4+E33*5)/SUM(E29:E33)</f>
        <v>2.2000000000000002</v>
      </c>
      <c r="F41" s="8">
        <f>(F29*1+F30*2+F31*3+F32*4+F33*5)/SUM(F29:F33)</f>
        <v>2.2307692307692308</v>
      </c>
      <c r="G41" s="8">
        <f>(G29*1+G30*2+G31*3+G32*4+G33*5)/SUM(G29:G33)</f>
        <v>2.2000000000000002</v>
      </c>
    </row>
    <row r="42" spans="1:12">
      <c r="A42" s="33"/>
      <c r="C42" s="2" t="s">
        <v>13</v>
      </c>
      <c r="D42" s="8">
        <f>(D34*1+D35*2+D36*3+D37*4+D38*5)/SUM(D34:D38)</f>
        <v>1.8421052631578947</v>
      </c>
      <c r="E42" s="8">
        <f>(E34*1+E35*2+E36*3+E37*4+E38*5)/SUM(E34:E38)</f>
        <v>1.9</v>
      </c>
      <c r="F42" s="8">
        <f>(F34*1+F35*2+F36*3+F37*4+F38*5)/SUM(F34:F38)</f>
        <v>1.75</v>
      </c>
      <c r="G42" s="8">
        <f>(G34*1+G35*2+G36*3+G37*4+G38*5)/SUM(G34:G38)</f>
        <v>2</v>
      </c>
    </row>
    <row r="43" spans="1:12">
      <c r="C43" s="2"/>
    </row>
    <row r="45" spans="1:12">
      <c r="I45" s="2" t="s">
        <v>41</v>
      </c>
      <c r="J45" s="2" t="s">
        <v>36</v>
      </c>
      <c r="K45" s="2" t="s">
        <v>37</v>
      </c>
      <c r="L45" s="2" t="s">
        <v>38</v>
      </c>
    </row>
    <row r="46" spans="1:12">
      <c r="A46" s="33" t="s">
        <v>32</v>
      </c>
      <c r="B46" s="3"/>
      <c r="C46" s="2" t="s">
        <v>14</v>
      </c>
      <c r="D46">
        <v>0</v>
      </c>
      <c r="E46">
        <v>0</v>
      </c>
      <c r="F46">
        <v>0</v>
      </c>
      <c r="G46">
        <v>0</v>
      </c>
      <c r="I46" s="4">
        <f t="shared" ref="I46:L49" si="4">+D46/D$50</f>
        <v>0</v>
      </c>
      <c r="J46" s="4">
        <f t="shared" si="4"/>
        <v>0</v>
      </c>
      <c r="K46" s="4">
        <f t="shared" si="4"/>
        <v>0</v>
      </c>
      <c r="L46" s="4">
        <f t="shared" si="4"/>
        <v>0</v>
      </c>
    </row>
    <row r="47" spans="1:12">
      <c r="A47" s="33"/>
      <c r="B47" s="3"/>
      <c r="C47" s="2" t="s">
        <v>15</v>
      </c>
      <c r="D47">
        <v>5</v>
      </c>
      <c r="E47">
        <v>3</v>
      </c>
      <c r="F47">
        <v>2</v>
      </c>
      <c r="G47">
        <v>2</v>
      </c>
      <c r="I47" s="4">
        <f t="shared" si="4"/>
        <v>0.11363636363636363</v>
      </c>
      <c r="J47" s="4">
        <f t="shared" si="4"/>
        <v>0.12</v>
      </c>
      <c r="K47" s="4">
        <f t="shared" si="4"/>
        <v>0.13333333333333333</v>
      </c>
      <c r="L47" s="4">
        <f t="shared" si="4"/>
        <v>0.2857142857142857</v>
      </c>
    </row>
    <row r="48" spans="1:12">
      <c r="A48" s="33"/>
      <c r="B48" s="3"/>
      <c r="C48" s="2" t="s">
        <v>16</v>
      </c>
      <c r="D48">
        <v>32</v>
      </c>
      <c r="E48">
        <v>18</v>
      </c>
      <c r="F48">
        <v>10</v>
      </c>
      <c r="G48">
        <v>5</v>
      </c>
      <c r="I48" s="4">
        <f t="shared" si="4"/>
        <v>0.72727272727272729</v>
      </c>
      <c r="J48" s="4">
        <f t="shared" si="4"/>
        <v>0.72</v>
      </c>
      <c r="K48" s="4">
        <f t="shared" si="4"/>
        <v>0.66666666666666663</v>
      </c>
      <c r="L48" s="4">
        <f t="shared" si="4"/>
        <v>0.7142857142857143</v>
      </c>
    </row>
    <row r="49" spans="1:12">
      <c r="A49" s="33"/>
      <c r="B49" s="3"/>
      <c r="C49" s="2" t="s">
        <v>0</v>
      </c>
      <c r="D49">
        <v>7</v>
      </c>
      <c r="E49">
        <v>4</v>
      </c>
      <c r="F49">
        <v>3</v>
      </c>
      <c r="G49">
        <v>0</v>
      </c>
      <c r="I49" s="4">
        <f t="shared" si="4"/>
        <v>0.15909090909090909</v>
      </c>
      <c r="J49" s="4">
        <f t="shared" si="4"/>
        <v>0.16</v>
      </c>
      <c r="K49" s="4">
        <f t="shared" si="4"/>
        <v>0.2</v>
      </c>
      <c r="L49" s="4">
        <f t="shared" si="4"/>
        <v>0</v>
      </c>
    </row>
    <row r="50" spans="1:12">
      <c r="C50" s="2" t="s">
        <v>39</v>
      </c>
      <c r="D50">
        <f>SUM(D46:D49)</f>
        <v>44</v>
      </c>
      <c r="E50">
        <f>SUM(E46:E49)</f>
        <v>25</v>
      </c>
      <c r="F50">
        <f>SUM(F46:F49)</f>
        <v>15</v>
      </c>
      <c r="G50">
        <f>SUM(G46:G49)</f>
        <v>7</v>
      </c>
      <c r="I50" s="6">
        <f>SUM(I46:I49)</f>
        <v>1</v>
      </c>
      <c r="J50" s="6">
        <f>SUM(J46:J49)</f>
        <v>1</v>
      </c>
      <c r="K50" s="6">
        <f>SUM(K46:K49)</f>
        <v>1</v>
      </c>
      <c r="L50" s="6">
        <f>SUM(L46:L49)</f>
        <v>1</v>
      </c>
    </row>
    <row r="51" spans="1:12">
      <c r="C51" s="2"/>
      <c r="I51" s="6"/>
      <c r="J51" s="6"/>
      <c r="K51" s="6"/>
      <c r="L51" s="6"/>
    </row>
    <row r="52" spans="1:12">
      <c r="C52" s="2"/>
      <c r="I52" s="6"/>
      <c r="J52" s="6"/>
      <c r="K52" s="6"/>
      <c r="L52" s="6"/>
    </row>
    <row r="53" spans="1:12">
      <c r="C53" s="2"/>
      <c r="I53" s="6"/>
      <c r="J53" s="6"/>
      <c r="K53" s="6"/>
      <c r="L53" s="6"/>
    </row>
    <row r="54" spans="1:12">
      <c r="C54" s="2"/>
      <c r="I54" s="6"/>
      <c r="J54" s="6"/>
      <c r="K54" s="6"/>
      <c r="L54" s="6"/>
    </row>
    <row r="55" spans="1:12">
      <c r="C55" s="2"/>
      <c r="I55" s="6"/>
      <c r="J55" s="6"/>
      <c r="K55" s="6"/>
      <c r="L55" s="6"/>
    </row>
    <row r="56" spans="1:12">
      <c r="C56" s="2"/>
      <c r="I56" s="6"/>
      <c r="J56" s="6"/>
      <c r="K56" s="6"/>
      <c r="L56" s="6"/>
    </row>
    <row r="57" spans="1:12">
      <c r="C57" s="2"/>
      <c r="I57" s="6"/>
      <c r="J57" s="6"/>
      <c r="K57" s="6"/>
      <c r="L57" s="6"/>
    </row>
    <row r="58" spans="1:12">
      <c r="C58" s="2"/>
      <c r="I58" s="6"/>
      <c r="J58" s="6"/>
      <c r="K58" s="6"/>
      <c r="L58" s="6"/>
    </row>
    <row r="59" spans="1:12">
      <c r="C59" s="2"/>
    </row>
    <row r="60" spans="1:12">
      <c r="I60" s="2" t="s">
        <v>41</v>
      </c>
      <c r="J60" s="2" t="s">
        <v>36</v>
      </c>
      <c r="K60" s="2" t="s">
        <v>37</v>
      </c>
      <c r="L60" s="2" t="s">
        <v>38</v>
      </c>
    </row>
    <row r="61" spans="1:12">
      <c r="A61" s="33" t="s">
        <v>40</v>
      </c>
      <c r="B61" s="3"/>
      <c r="C61" s="2" t="s">
        <v>14</v>
      </c>
      <c r="D61">
        <v>5</v>
      </c>
      <c r="E61">
        <v>3</v>
      </c>
      <c r="F61">
        <v>1</v>
      </c>
      <c r="G61">
        <v>1</v>
      </c>
      <c r="I61" s="4">
        <f t="shared" ref="I61:L64" si="5">+D61/D$65</f>
        <v>0.11363636363636363</v>
      </c>
      <c r="J61" s="4">
        <f t="shared" si="5"/>
        <v>0.12</v>
      </c>
      <c r="K61" s="4">
        <f t="shared" si="5"/>
        <v>6.6666666666666666E-2</v>
      </c>
      <c r="L61" s="4">
        <f t="shared" si="5"/>
        <v>0.14285714285714285</v>
      </c>
    </row>
    <row r="62" spans="1:12">
      <c r="A62" s="33"/>
      <c r="B62" s="3"/>
      <c r="C62" s="2" t="s">
        <v>17</v>
      </c>
      <c r="D62">
        <v>7</v>
      </c>
      <c r="E62">
        <v>2</v>
      </c>
      <c r="F62">
        <v>4</v>
      </c>
      <c r="G62">
        <v>1</v>
      </c>
      <c r="I62" s="4">
        <f t="shared" si="5"/>
        <v>0.15909090909090909</v>
      </c>
      <c r="J62" s="4">
        <f t="shared" si="5"/>
        <v>0.08</v>
      </c>
      <c r="K62" s="4">
        <f t="shared" si="5"/>
        <v>0.26666666666666666</v>
      </c>
      <c r="L62" s="4">
        <f t="shared" si="5"/>
        <v>0.14285714285714285</v>
      </c>
    </row>
    <row r="63" spans="1:12">
      <c r="A63" s="33"/>
      <c r="B63" s="3"/>
      <c r="C63" s="2" t="s">
        <v>18</v>
      </c>
      <c r="D63">
        <v>20</v>
      </c>
      <c r="E63">
        <v>12</v>
      </c>
      <c r="F63">
        <v>5</v>
      </c>
      <c r="G63">
        <v>3</v>
      </c>
      <c r="I63" s="4">
        <f t="shared" si="5"/>
        <v>0.45454545454545453</v>
      </c>
      <c r="J63" s="4">
        <f t="shared" si="5"/>
        <v>0.48</v>
      </c>
      <c r="K63" s="4">
        <f t="shared" si="5"/>
        <v>0.33333333333333331</v>
      </c>
      <c r="L63" s="4">
        <f t="shared" si="5"/>
        <v>0.42857142857142855</v>
      </c>
    </row>
    <row r="64" spans="1:12">
      <c r="A64" s="33"/>
      <c r="B64" s="3"/>
      <c r="C64" s="2" t="s">
        <v>0</v>
      </c>
      <c r="D64">
        <v>12</v>
      </c>
      <c r="E64">
        <v>8</v>
      </c>
      <c r="F64">
        <v>5</v>
      </c>
      <c r="G64">
        <v>2</v>
      </c>
      <c r="I64" s="4">
        <f t="shared" si="5"/>
        <v>0.27272727272727271</v>
      </c>
      <c r="J64" s="4">
        <f t="shared" si="5"/>
        <v>0.32</v>
      </c>
      <c r="K64" s="4">
        <f t="shared" si="5"/>
        <v>0.33333333333333331</v>
      </c>
      <c r="L64" s="4">
        <f t="shared" si="5"/>
        <v>0.2857142857142857</v>
      </c>
    </row>
    <row r="65" spans="1:12">
      <c r="C65" s="2" t="s">
        <v>39</v>
      </c>
      <c r="D65">
        <f>SUM(D61:D64)</f>
        <v>44</v>
      </c>
      <c r="E65">
        <f>SUM(E61:E64)</f>
        <v>25</v>
      </c>
      <c r="F65">
        <f>SUM(F61:F64)</f>
        <v>15</v>
      </c>
      <c r="G65">
        <f>SUM(G61:G64)</f>
        <v>7</v>
      </c>
      <c r="I65" s="6">
        <f>SUM(I61:I64)</f>
        <v>1</v>
      </c>
      <c r="J65" s="6">
        <f>SUM(J61:J64)</f>
        <v>1</v>
      </c>
      <c r="K65" s="6">
        <f>SUM(K61:K64)</f>
        <v>1</v>
      </c>
      <c r="L65" s="6">
        <f>SUM(L61:L64)</f>
        <v>0.99999999999999989</v>
      </c>
    </row>
    <row r="66" spans="1:12">
      <c r="C66" s="2"/>
      <c r="I66" s="6"/>
      <c r="J66" s="6"/>
      <c r="K66" s="6"/>
      <c r="L66" s="6"/>
    </row>
    <row r="67" spans="1:12">
      <c r="C67" s="2"/>
      <c r="I67" s="6"/>
      <c r="J67" s="6"/>
      <c r="K67" s="6"/>
      <c r="L67" s="6"/>
    </row>
    <row r="68" spans="1:12">
      <c r="C68" s="2"/>
      <c r="I68" s="6"/>
      <c r="J68" s="6"/>
      <c r="K68" s="6"/>
      <c r="L68" s="6"/>
    </row>
    <row r="69" spans="1:12">
      <c r="C69" s="2"/>
      <c r="I69" s="6"/>
      <c r="J69" s="6"/>
      <c r="K69" s="6"/>
      <c r="L69" s="6"/>
    </row>
    <row r="70" spans="1:12">
      <c r="C70" s="2"/>
      <c r="I70" s="6"/>
      <c r="J70" s="6"/>
      <c r="K70" s="6"/>
      <c r="L70" s="6"/>
    </row>
    <row r="71" spans="1:12">
      <c r="C71" s="2"/>
      <c r="I71" s="6"/>
      <c r="J71" s="6"/>
      <c r="K71" s="6"/>
      <c r="L71" s="6"/>
    </row>
    <row r="72" spans="1:12">
      <c r="C72" s="2"/>
      <c r="I72" s="6"/>
      <c r="J72" s="6"/>
      <c r="K72" s="6"/>
      <c r="L72" s="6"/>
    </row>
    <row r="73" spans="1:12">
      <c r="C73" s="2"/>
      <c r="I73" s="6"/>
      <c r="J73" s="6"/>
      <c r="K73" s="6"/>
      <c r="L73" s="6"/>
    </row>
    <row r="74" spans="1:12">
      <c r="C74" s="2"/>
    </row>
    <row r="75" spans="1:12">
      <c r="I75" s="2" t="s">
        <v>41</v>
      </c>
      <c r="J75" s="2" t="s">
        <v>36</v>
      </c>
      <c r="K75" s="2" t="s">
        <v>37</v>
      </c>
      <c r="L75" s="2" t="s">
        <v>38</v>
      </c>
    </row>
    <row r="76" spans="1:12" ht="12.75" customHeight="1">
      <c r="A76" s="33" t="s">
        <v>33</v>
      </c>
      <c r="B76" s="3"/>
      <c r="C76" s="2" t="s">
        <v>19</v>
      </c>
      <c r="D76">
        <v>0</v>
      </c>
      <c r="E76">
        <v>0</v>
      </c>
      <c r="F76">
        <v>0</v>
      </c>
      <c r="G76">
        <v>0</v>
      </c>
      <c r="I76" s="4">
        <f>+D76/D$83</f>
        <v>0</v>
      </c>
      <c r="J76" s="4">
        <f t="shared" ref="J76:J82" si="6">+E76/E$83</f>
        <v>0</v>
      </c>
      <c r="K76" s="4">
        <f t="shared" ref="K76:K82" si="7">+F76/F$83</f>
        <v>0</v>
      </c>
      <c r="L76" s="4">
        <f t="shared" ref="L76:L82" si="8">+G76/G$83</f>
        <v>0</v>
      </c>
    </row>
    <row r="77" spans="1:12">
      <c r="A77" s="33"/>
      <c r="B77" s="3"/>
      <c r="C77" s="2" t="s">
        <v>20</v>
      </c>
      <c r="D77">
        <v>4</v>
      </c>
      <c r="E77">
        <v>0</v>
      </c>
      <c r="F77">
        <v>3</v>
      </c>
      <c r="G77">
        <v>1</v>
      </c>
      <c r="I77" s="4">
        <f t="shared" ref="I77:I82" si="9">+D77/D$83</f>
        <v>9.3023255813953487E-2</v>
      </c>
      <c r="J77" s="4">
        <f t="shared" si="6"/>
        <v>0</v>
      </c>
      <c r="K77" s="4">
        <f t="shared" si="7"/>
        <v>0.2</v>
      </c>
      <c r="L77" s="4">
        <f t="shared" si="8"/>
        <v>0.14285714285714285</v>
      </c>
    </row>
    <row r="78" spans="1:12">
      <c r="A78" s="33"/>
      <c r="B78" s="3"/>
      <c r="C78" s="2" t="s">
        <v>21</v>
      </c>
      <c r="D78">
        <v>15</v>
      </c>
      <c r="E78">
        <v>9</v>
      </c>
      <c r="F78">
        <v>5</v>
      </c>
      <c r="G78">
        <v>3</v>
      </c>
      <c r="I78" s="4">
        <f t="shared" si="9"/>
        <v>0.34883720930232559</v>
      </c>
      <c r="J78" s="4">
        <f t="shared" si="6"/>
        <v>0.36</v>
      </c>
      <c r="K78" s="4">
        <f t="shared" si="7"/>
        <v>0.33333333333333331</v>
      </c>
      <c r="L78" s="4">
        <f t="shared" si="8"/>
        <v>0.42857142857142855</v>
      </c>
    </row>
    <row r="79" spans="1:12">
      <c r="A79" s="33"/>
      <c r="B79" s="3"/>
      <c r="C79" s="2" t="s">
        <v>22</v>
      </c>
      <c r="D79">
        <v>18</v>
      </c>
      <c r="E79">
        <v>12</v>
      </c>
      <c r="F79">
        <v>5</v>
      </c>
      <c r="G79">
        <v>3</v>
      </c>
      <c r="I79" s="4">
        <f t="shared" si="9"/>
        <v>0.41860465116279072</v>
      </c>
      <c r="J79" s="4">
        <f t="shared" si="6"/>
        <v>0.48</v>
      </c>
      <c r="K79" s="4">
        <f t="shared" si="7"/>
        <v>0.33333333333333331</v>
      </c>
      <c r="L79" s="4">
        <f t="shared" si="8"/>
        <v>0.42857142857142855</v>
      </c>
    </row>
    <row r="80" spans="1:12">
      <c r="A80" s="33"/>
      <c r="B80" s="3"/>
      <c r="C80" s="2" t="s">
        <v>23</v>
      </c>
      <c r="D80">
        <v>4</v>
      </c>
      <c r="E80">
        <v>3</v>
      </c>
      <c r="F80">
        <v>1</v>
      </c>
      <c r="G80">
        <v>0</v>
      </c>
      <c r="I80" s="4">
        <f t="shared" si="9"/>
        <v>9.3023255813953487E-2</v>
      </c>
      <c r="J80" s="4">
        <f t="shared" si="6"/>
        <v>0.12</v>
      </c>
      <c r="K80" s="4">
        <f t="shared" si="7"/>
        <v>6.6666666666666666E-2</v>
      </c>
      <c r="L80" s="4">
        <f t="shared" si="8"/>
        <v>0</v>
      </c>
    </row>
    <row r="81" spans="1:29">
      <c r="A81" s="33"/>
      <c r="B81" s="3"/>
      <c r="C81" s="2" t="s">
        <v>24</v>
      </c>
      <c r="D81">
        <v>2</v>
      </c>
      <c r="E81">
        <v>1</v>
      </c>
      <c r="F81">
        <v>1</v>
      </c>
      <c r="G81">
        <v>0</v>
      </c>
      <c r="I81" s="4">
        <f t="shared" si="9"/>
        <v>4.6511627906976744E-2</v>
      </c>
      <c r="J81" s="4">
        <f t="shared" si="6"/>
        <v>0.04</v>
      </c>
      <c r="K81" s="4">
        <f t="shared" si="7"/>
        <v>6.6666666666666666E-2</v>
      </c>
      <c r="L81" s="4">
        <f t="shared" si="8"/>
        <v>0</v>
      </c>
    </row>
    <row r="82" spans="1:29">
      <c r="A82" s="33"/>
      <c r="B82" s="3"/>
      <c r="C82" s="2" t="s">
        <v>0</v>
      </c>
      <c r="D82">
        <v>0</v>
      </c>
      <c r="E82">
        <v>0</v>
      </c>
      <c r="F82">
        <v>0</v>
      </c>
      <c r="G82">
        <v>0</v>
      </c>
      <c r="I82" s="4">
        <f t="shared" si="9"/>
        <v>0</v>
      </c>
      <c r="J82" s="4">
        <f t="shared" si="6"/>
        <v>0</v>
      </c>
      <c r="K82" s="4">
        <f t="shared" si="7"/>
        <v>0</v>
      </c>
      <c r="L82" s="4">
        <f t="shared" si="8"/>
        <v>0</v>
      </c>
    </row>
    <row r="83" spans="1:29">
      <c r="C83" s="2" t="s">
        <v>39</v>
      </c>
      <c r="D83">
        <f>SUM(D76:D82)</f>
        <v>43</v>
      </c>
      <c r="E83">
        <f>SUM(E76:E82)</f>
        <v>25</v>
      </c>
      <c r="F83">
        <f>SUM(F76:F82)</f>
        <v>15</v>
      </c>
      <c r="G83">
        <f>SUM(G76:G82)</f>
        <v>7</v>
      </c>
      <c r="I83" s="6">
        <f>SUM(I76:I82)</f>
        <v>0.99999999999999989</v>
      </c>
      <c r="J83" s="6">
        <f>SUM(J76:J82)</f>
        <v>1</v>
      </c>
      <c r="K83" s="6">
        <f>SUM(K76:K82)</f>
        <v>1</v>
      </c>
      <c r="L83" s="6">
        <f>SUM(L76:L82)</f>
        <v>1</v>
      </c>
    </row>
    <row r="84" spans="1:29">
      <c r="C84" s="2"/>
      <c r="I84" s="6"/>
      <c r="J84" s="6"/>
      <c r="K84" s="6"/>
      <c r="L84" s="6"/>
    </row>
    <row r="85" spans="1:29">
      <c r="C85" s="2"/>
      <c r="I85" s="6"/>
      <c r="J85" s="6"/>
      <c r="K85" s="6"/>
      <c r="L85" s="6"/>
    </row>
    <row r="86" spans="1:29">
      <c r="C86" s="2"/>
      <c r="I86" s="6"/>
      <c r="J86" s="6"/>
      <c r="K86" s="6"/>
      <c r="L86" s="6"/>
    </row>
    <row r="87" spans="1:29">
      <c r="C87" s="2"/>
      <c r="I87" s="6"/>
      <c r="J87" s="6"/>
      <c r="K87" s="6"/>
      <c r="L87" s="6"/>
    </row>
    <row r="88" spans="1:29">
      <c r="C88" s="2"/>
      <c r="I88" s="6"/>
      <c r="J88" s="6"/>
      <c r="K88" s="6"/>
      <c r="L88" s="6"/>
    </row>
    <row r="89" spans="1:29">
      <c r="C89" s="2"/>
      <c r="I89" s="6"/>
      <c r="J89" s="6"/>
      <c r="K89" s="6"/>
      <c r="L89" s="6"/>
    </row>
    <row r="90" spans="1:29">
      <c r="C90" s="2"/>
      <c r="I90" s="6"/>
      <c r="J90" s="6"/>
      <c r="K90" s="6"/>
      <c r="L90" s="6"/>
    </row>
    <row r="91" spans="1:29">
      <c r="C91" s="2"/>
      <c r="I91" s="6"/>
      <c r="J91" s="6"/>
      <c r="K91" s="6"/>
      <c r="L91" s="6"/>
    </row>
    <row r="92" spans="1:29">
      <c r="C92" s="2"/>
      <c r="I92" s="6"/>
      <c r="J92" s="6"/>
      <c r="K92" s="6"/>
      <c r="L92" s="6"/>
    </row>
    <row r="93" spans="1:29">
      <c r="C93" s="2"/>
      <c r="Q93" s="24"/>
      <c r="R93" s="25"/>
      <c r="S93" s="25"/>
      <c r="T93" s="25"/>
      <c r="U93" s="26"/>
      <c r="V93" s="34" t="s">
        <v>41</v>
      </c>
      <c r="W93" s="35"/>
      <c r="X93" s="36" t="s">
        <v>36</v>
      </c>
      <c r="Y93" s="35"/>
      <c r="Z93" s="36" t="s">
        <v>37</v>
      </c>
      <c r="AA93" s="35"/>
      <c r="AB93" s="36" t="s">
        <v>38</v>
      </c>
      <c r="AC93" s="35"/>
    </row>
    <row r="94" spans="1:29">
      <c r="I94" s="2" t="s">
        <v>41</v>
      </c>
      <c r="J94" s="2" t="s">
        <v>36</v>
      </c>
      <c r="K94" s="2" t="s">
        <v>37</v>
      </c>
      <c r="L94" s="2" t="s">
        <v>38</v>
      </c>
      <c r="N94" s="2"/>
      <c r="O94" s="2"/>
      <c r="P94" s="2"/>
      <c r="Q94" s="27"/>
      <c r="R94" s="17"/>
      <c r="S94" s="16"/>
      <c r="T94" s="16"/>
      <c r="U94" s="28"/>
      <c r="V94" s="20" t="s">
        <v>68</v>
      </c>
      <c r="W94" s="21" t="s">
        <v>67</v>
      </c>
      <c r="X94" s="19" t="s">
        <v>68</v>
      </c>
      <c r="Y94" s="21" t="s">
        <v>67</v>
      </c>
      <c r="Z94" s="19" t="s">
        <v>68</v>
      </c>
      <c r="AA94" s="21" t="s">
        <v>67</v>
      </c>
      <c r="AB94" s="19" t="s">
        <v>68</v>
      </c>
      <c r="AC94" s="21" t="s">
        <v>67</v>
      </c>
    </row>
    <row r="95" spans="1:29">
      <c r="A95" s="33" t="s">
        <v>50</v>
      </c>
      <c r="B95" s="3"/>
      <c r="C95" s="2" t="s">
        <v>42</v>
      </c>
      <c r="D95">
        <v>41</v>
      </c>
      <c r="E95">
        <v>23</v>
      </c>
      <c r="F95">
        <v>13</v>
      </c>
      <c r="G95">
        <v>6</v>
      </c>
      <c r="I95" s="4">
        <f>+D95/D$50</f>
        <v>0.93181818181818177</v>
      </c>
      <c r="J95" s="4">
        <f t="shared" ref="J95:J102" si="10">+E95/E$50</f>
        <v>0.92</v>
      </c>
      <c r="K95" s="4">
        <f t="shared" ref="K95:K102" si="11">+F95/F$50</f>
        <v>0.8666666666666667</v>
      </c>
      <c r="L95" s="4">
        <f t="shared" ref="L95:L102" si="12">+G95/G$50</f>
        <v>0.8571428571428571</v>
      </c>
      <c r="N95" s="2"/>
      <c r="Q95" s="11"/>
      <c r="R95" s="12"/>
      <c r="S95" s="12"/>
      <c r="T95" s="12"/>
      <c r="U95" s="13" t="s">
        <v>42</v>
      </c>
      <c r="V95" s="22">
        <f>+I95</f>
        <v>0.93181818181818177</v>
      </c>
      <c r="W95" s="14">
        <f>+I105</f>
        <v>1</v>
      </c>
      <c r="X95" s="22">
        <f>+J95</f>
        <v>0.92</v>
      </c>
      <c r="Y95" s="14">
        <f>+J105</f>
        <v>1</v>
      </c>
      <c r="Z95" s="22">
        <f>+K95</f>
        <v>0.8666666666666667</v>
      </c>
      <c r="AA95" s="14">
        <f>+K105</f>
        <v>1</v>
      </c>
      <c r="AB95" s="22">
        <f>+L95</f>
        <v>0.8571428571428571</v>
      </c>
      <c r="AC95" s="14">
        <f>+L105</f>
        <v>1</v>
      </c>
    </row>
    <row r="96" spans="1:29">
      <c r="A96" s="33"/>
      <c r="B96" s="3"/>
      <c r="C96" s="2" t="s">
        <v>43</v>
      </c>
      <c r="D96">
        <v>10</v>
      </c>
      <c r="E96">
        <v>2</v>
      </c>
      <c r="F96">
        <v>9</v>
      </c>
      <c r="G96">
        <v>2</v>
      </c>
      <c r="I96" s="4">
        <f t="shared" ref="I96:I102" si="13">+D96/D$50</f>
        <v>0.22727272727272727</v>
      </c>
      <c r="J96" s="4">
        <f t="shared" si="10"/>
        <v>0.08</v>
      </c>
      <c r="K96" s="4">
        <f t="shared" si="11"/>
        <v>0.6</v>
      </c>
      <c r="L96" s="4">
        <f t="shared" si="12"/>
        <v>0.2857142857142857</v>
      </c>
      <c r="N96" s="2"/>
      <c r="Q96" s="11"/>
      <c r="R96" s="12"/>
      <c r="S96" s="12"/>
      <c r="T96" s="12"/>
      <c r="U96" s="13" t="s">
        <v>43</v>
      </c>
      <c r="V96" s="22">
        <f t="shared" ref="V96:V102" si="14">+I96</f>
        <v>0.22727272727272727</v>
      </c>
      <c r="W96" s="14">
        <f t="shared" ref="W96:W102" si="15">+I106</f>
        <v>5</v>
      </c>
      <c r="X96" s="22">
        <f t="shared" ref="X96:X102" si="16">+J96</f>
        <v>0.08</v>
      </c>
      <c r="Y96" s="14">
        <f t="shared" ref="Y96:Y102" si="17">+J106</f>
        <v>6</v>
      </c>
      <c r="Z96" s="22">
        <f t="shared" ref="Z96:Z102" si="18">+K96</f>
        <v>0.6</v>
      </c>
      <c r="AA96" s="14">
        <f t="shared" ref="AA96:AA102" si="19">+K106</f>
        <v>4</v>
      </c>
      <c r="AB96" s="22">
        <f t="shared" ref="AB96:AB102" si="20">+L96</f>
        <v>0.2857142857142857</v>
      </c>
      <c r="AC96" s="14">
        <f t="shared" ref="AC96:AC102" si="21">+L106</f>
        <v>3</v>
      </c>
    </row>
    <row r="97" spans="1:29">
      <c r="A97" s="33"/>
      <c r="B97" s="3"/>
      <c r="C97" s="2" t="s">
        <v>44</v>
      </c>
      <c r="D97">
        <v>13</v>
      </c>
      <c r="E97">
        <v>6</v>
      </c>
      <c r="F97">
        <v>5</v>
      </c>
      <c r="G97">
        <v>3</v>
      </c>
      <c r="I97" s="4">
        <f t="shared" si="13"/>
        <v>0.29545454545454547</v>
      </c>
      <c r="J97" s="4">
        <f t="shared" si="10"/>
        <v>0.24</v>
      </c>
      <c r="K97" s="4">
        <f t="shared" si="11"/>
        <v>0.33333333333333331</v>
      </c>
      <c r="L97" s="4">
        <f t="shared" si="12"/>
        <v>0.42857142857142855</v>
      </c>
      <c r="N97" s="2"/>
      <c r="Q97" s="11"/>
      <c r="R97" s="12"/>
      <c r="S97" s="12"/>
      <c r="T97" s="12"/>
      <c r="U97" s="13" t="s">
        <v>44</v>
      </c>
      <c r="V97" s="22">
        <f t="shared" si="14"/>
        <v>0.29545454545454547</v>
      </c>
      <c r="W97" s="14">
        <f t="shared" si="15"/>
        <v>3</v>
      </c>
      <c r="X97" s="22">
        <f t="shared" si="16"/>
        <v>0.24</v>
      </c>
      <c r="Y97" s="14">
        <f t="shared" si="17"/>
        <v>2</v>
      </c>
      <c r="Z97" s="22">
        <f t="shared" si="18"/>
        <v>0.33333333333333331</v>
      </c>
      <c r="AA97" s="14">
        <f t="shared" si="19"/>
        <v>2</v>
      </c>
      <c r="AB97" s="22">
        <f t="shared" si="20"/>
        <v>0.42857142857142855</v>
      </c>
      <c r="AC97" s="14">
        <f t="shared" si="21"/>
        <v>6</v>
      </c>
    </row>
    <row r="98" spans="1:29">
      <c r="A98" s="33"/>
      <c r="B98" s="3"/>
      <c r="C98" s="2" t="s">
        <v>45</v>
      </c>
      <c r="D98">
        <v>21</v>
      </c>
      <c r="E98">
        <v>12</v>
      </c>
      <c r="F98">
        <v>8</v>
      </c>
      <c r="G98">
        <v>2</v>
      </c>
      <c r="I98" s="4">
        <f t="shared" si="13"/>
        <v>0.47727272727272729</v>
      </c>
      <c r="J98" s="4">
        <f t="shared" si="10"/>
        <v>0.48</v>
      </c>
      <c r="K98" s="4">
        <f t="shared" si="11"/>
        <v>0.53333333333333333</v>
      </c>
      <c r="L98" s="4">
        <f t="shared" si="12"/>
        <v>0.2857142857142857</v>
      </c>
      <c r="N98" s="2"/>
      <c r="Q98" s="11"/>
      <c r="R98" s="12"/>
      <c r="S98" s="12"/>
      <c r="T98" s="12"/>
      <c r="U98" s="13" t="s">
        <v>45</v>
      </c>
      <c r="V98" s="22">
        <f t="shared" si="14"/>
        <v>0.47727272727272729</v>
      </c>
      <c r="W98" s="14">
        <f t="shared" si="15"/>
        <v>7</v>
      </c>
      <c r="X98" s="22">
        <f t="shared" si="16"/>
        <v>0.48</v>
      </c>
      <c r="Y98" s="14">
        <f t="shared" si="17"/>
        <v>7</v>
      </c>
      <c r="Z98" s="22">
        <f t="shared" si="18"/>
        <v>0.53333333333333333</v>
      </c>
      <c r="AA98" s="14">
        <f t="shared" si="19"/>
        <v>5</v>
      </c>
      <c r="AB98" s="22">
        <f t="shared" si="20"/>
        <v>0.2857142857142857</v>
      </c>
      <c r="AC98" s="14">
        <f t="shared" si="21"/>
        <v>8</v>
      </c>
    </row>
    <row r="99" spans="1:29">
      <c r="A99" s="33"/>
      <c r="B99" s="3"/>
      <c r="C99" s="2" t="s">
        <v>46</v>
      </c>
      <c r="D99">
        <v>25</v>
      </c>
      <c r="E99">
        <v>17</v>
      </c>
      <c r="F99">
        <v>6</v>
      </c>
      <c r="G99">
        <v>5</v>
      </c>
      <c r="I99" s="4">
        <f t="shared" si="13"/>
        <v>0.56818181818181823</v>
      </c>
      <c r="J99" s="4">
        <f t="shared" si="10"/>
        <v>0.68</v>
      </c>
      <c r="K99" s="4">
        <f t="shared" si="11"/>
        <v>0.4</v>
      </c>
      <c r="L99" s="4">
        <f t="shared" si="12"/>
        <v>0.7142857142857143</v>
      </c>
      <c r="Q99" s="11"/>
      <c r="R99" s="12"/>
      <c r="S99" s="12"/>
      <c r="T99" s="12"/>
      <c r="U99" s="13" t="s">
        <v>46</v>
      </c>
      <c r="V99" s="22">
        <f t="shared" si="14"/>
        <v>0.56818181818181823</v>
      </c>
      <c r="W99" s="14">
        <f t="shared" si="15"/>
        <v>2</v>
      </c>
      <c r="X99" s="22">
        <f t="shared" si="16"/>
        <v>0.68</v>
      </c>
      <c r="Y99" s="14">
        <f t="shared" si="17"/>
        <v>3</v>
      </c>
      <c r="Z99" s="22">
        <f t="shared" si="18"/>
        <v>0.4</v>
      </c>
      <c r="AA99" s="14">
        <f t="shared" si="19"/>
        <v>3</v>
      </c>
      <c r="AB99" s="22">
        <f t="shared" si="20"/>
        <v>0.7142857142857143</v>
      </c>
      <c r="AC99" s="14">
        <f t="shared" si="21"/>
        <v>2</v>
      </c>
    </row>
    <row r="100" spans="1:29">
      <c r="A100" s="33"/>
      <c r="B100" s="3"/>
      <c r="C100" s="2" t="s">
        <v>47</v>
      </c>
      <c r="D100">
        <v>11</v>
      </c>
      <c r="E100">
        <v>5</v>
      </c>
      <c r="F100">
        <v>4</v>
      </c>
      <c r="G100">
        <v>2</v>
      </c>
      <c r="I100" s="4">
        <f t="shared" si="13"/>
        <v>0.25</v>
      </c>
      <c r="J100" s="4">
        <f t="shared" si="10"/>
        <v>0.2</v>
      </c>
      <c r="K100" s="4">
        <f t="shared" si="11"/>
        <v>0.26666666666666666</v>
      </c>
      <c r="L100" s="4">
        <f t="shared" si="12"/>
        <v>0.2857142857142857</v>
      </c>
      <c r="Q100" s="11"/>
      <c r="R100" s="12"/>
      <c r="S100" s="12"/>
      <c r="T100" s="12"/>
      <c r="U100" s="13" t="s">
        <v>65</v>
      </c>
      <c r="V100" s="22">
        <f t="shared" si="14"/>
        <v>0.25</v>
      </c>
      <c r="W100" s="14">
        <f t="shared" si="15"/>
        <v>4</v>
      </c>
      <c r="X100" s="22">
        <f t="shared" si="16"/>
        <v>0.2</v>
      </c>
      <c r="Y100" s="14">
        <f t="shared" si="17"/>
        <v>5</v>
      </c>
      <c r="Z100" s="22">
        <f t="shared" si="18"/>
        <v>0.26666666666666666</v>
      </c>
      <c r="AA100" s="14">
        <f t="shared" si="19"/>
        <v>5</v>
      </c>
      <c r="AB100" s="22">
        <f t="shared" si="20"/>
        <v>0.2857142857142857</v>
      </c>
      <c r="AC100" s="14">
        <f t="shared" si="21"/>
        <v>4</v>
      </c>
    </row>
    <row r="101" spans="1:29">
      <c r="A101" s="33"/>
      <c r="B101" s="3"/>
      <c r="C101" s="2" t="s">
        <v>48</v>
      </c>
      <c r="D101">
        <v>15</v>
      </c>
      <c r="E101">
        <v>8</v>
      </c>
      <c r="F101">
        <v>6</v>
      </c>
      <c r="G101">
        <v>2</v>
      </c>
      <c r="I101" s="4">
        <f t="shared" si="13"/>
        <v>0.34090909090909088</v>
      </c>
      <c r="J101" s="4">
        <f t="shared" si="10"/>
        <v>0.32</v>
      </c>
      <c r="K101" s="4">
        <f t="shared" si="11"/>
        <v>0.4</v>
      </c>
      <c r="L101" s="4">
        <f t="shared" si="12"/>
        <v>0.2857142857142857</v>
      </c>
      <c r="Q101" s="11"/>
      <c r="R101" s="12"/>
      <c r="S101" s="12"/>
      <c r="T101" s="12"/>
      <c r="U101" s="13" t="s">
        <v>66</v>
      </c>
      <c r="V101" s="22">
        <f t="shared" si="14"/>
        <v>0.34090909090909088</v>
      </c>
      <c r="W101" s="14">
        <f t="shared" si="15"/>
        <v>6</v>
      </c>
      <c r="X101" s="22">
        <f t="shared" si="16"/>
        <v>0.32</v>
      </c>
      <c r="Y101" s="14">
        <f t="shared" si="17"/>
        <v>4</v>
      </c>
      <c r="Z101" s="22">
        <f t="shared" si="18"/>
        <v>0.4</v>
      </c>
      <c r="AA101" s="14">
        <f t="shared" si="19"/>
        <v>7</v>
      </c>
      <c r="AB101" s="22">
        <f t="shared" si="20"/>
        <v>0.2857142857142857</v>
      </c>
      <c r="AC101" s="14">
        <f t="shared" si="21"/>
        <v>5</v>
      </c>
    </row>
    <row r="102" spans="1:29">
      <c r="A102" s="33"/>
      <c r="B102" s="3"/>
      <c r="C102" s="2" t="s">
        <v>49</v>
      </c>
      <c r="D102">
        <v>3</v>
      </c>
      <c r="E102">
        <v>1</v>
      </c>
      <c r="F102">
        <v>1</v>
      </c>
      <c r="G102">
        <v>2</v>
      </c>
      <c r="I102" s="4">
        <f t="shared" si="13"/>
        <v>6.8181818181818177E-2</v>
      </c>
      <c r="J102" s="4">
        <f t="shared" si="10"/>
        <v>0.04</v>
      </c>
      <c r="K102" s="4">
        <f t="shared" si="11"/>
        <v>6.6666666666666666E-2</v>
      </c>
      <c r="L102" s="4">
        <f t="shared" si="12"/>
        <v>0.2857142857142857</v>
      </c>
      <c r="Q102" s="15"/>
      <c r="R102" s="16"/>
      <c r="S102" s="16"/>
      <c r="T102" s="16"/>
      <c r="U102" s="17" t="s">
        <v>49</v>
      </c>
      <c r="V102" s="23">
        <f t="shared" si="14"/>
        <v>6.8181818181818177E-2</v>
      </c>
      <c r="W102" s="18">
        <f t="shared" si="15"/>
        <v>8</v>
      </c>
      <c r="X102" s="23">
        <f t="shared" si="16"/>
        <v>0.04</v>
      </c>
      <c r="Y102" s="18">
        <f t="shared" si="17"/>
        <v>8</v>
      </c>
      <c r="Z102" s="23">
        <f t="shared" si="18"/>
        <v>6.6666666666666666E-2</v>
      </c>
      <c r="AA102" s="18">
        <f t="shared" si="19"/>
        <v>8</v>
      </c>
      <c r="AB102" s="23">
        <f t="shared" si="20"/>
        <v>0.2857142857142857</v>
      </c>
      <c r="AC102" s="18">
        <f t="shared" si="21"/>
        <v>7</v>
      </c>
    </row>
    <row r="103" spans="1:29">
      <c r="A103" s="3"/>
      <c r="B103" s="3"/>
      <c r="C103" s="2"/>
      <c r="I103" s="4"/>
      <c r="J103" s="4"/>
      <c r="K103" s="4"/>
      <c r="L103" s="4"/>
    </row>
    <row r="104" spans="1:29">
      <c r="I104" s="2" t="s">
        <v>41</v>
      </c>
      <c r="J104" s="2" t="s">
        <v>36</v>
      </c>
      <c r="K104" s="2" t="s">
        <v>37</v>
      </c>
      <c r="L104" s="2" t="s">
        <v>38</v>
      </c>
    </row>
    <row r="105" spans="1:29">
      <c r="A105" s="33" t="s">
        <v>63</v>
      </c>
      <c r="B105" s="3"/>
      <c r="C105" s="2" t="s">
        <v>42</v>
      </c>
      <c r="D105" s="9">
        <v>2</v>
      </c>
      <c r="E105" s="9">
        <v>2</v>
      </c>
      <c r="F105" s="9">
        <v>2.4285714285714284</v>
      </c>
      <c r="G105" s="9">
        <v>1.5714285714285714</v>
      </c>
      <c r="I105" s="10">
        <f>RANK(D105,D$105:D$112,1)</f>
        <v>1</v>
      </c>
      <c r="J105" s="10">
        <f>RANK(E105,E$105:E$112,1)</f>
        <v>1</v>
      </c>
      <c r="K105" s="10">
        <f>RANK(F105,F$105:F$112,1)</f>
        <v>1</v>
      </c>
      <c r="L105" s="10">
        <f>RANK(G105,G$105:G$112,1)</f>
        <v>1</v>
      </c>
    </row>
    <row r="106" spans="1:29">
      <c r="A106" s="33"/>
      <c r="B106" s="3"/>
      <c r="C106" s="2" t="s">
        <v>43</v>
      </c>
      <c r="D106" s="9">
        <v>4.833333333333333</v>
      </c>
      <c r="E106" s="9">
        <v>5.041666666666667</v>
      </c>
      <c r="F106" s="9">
        <v>4.6428571428571432</v>
      </c>
      <c r="G106" s="9">
        <v>4.4285714285714288</v>
      </c>
      <c r="I106" s="10">
        <f t="shared" ref="I106:L112" si="22">RANK(D106,D$105:D$112,1)</f>
        <v>5</v>
      </c>
      <c r="J106" s="10">
        <f t="shared" si="22"/>
        <v>6</v>
      </c>
      <c r="K106" s="10">
        <f t="shared" si="22"/>
        <v>4</v>
      </c>
      <c r="L106" s="10">
        <f t="shared" si="22"/>
        <v>3</v>
      </c>
    </row>
    <row r="107" spans="1:29">
      <c r="A107" s="33"/>
      <c r="B107" s="3"/>
      <c r="C107" s="2" t="s">
        <v>44</v>
      </c>
      <c r="D107" s="9">
        <v>3.6904761904761907</v>
      </c>
      <c r="E107" s="9">
        <v>3.1666666666666665</v>
      </c>
      <c r="F107" s="9">
        <v>3.3571428571428572</v>
      </c>
      <c r="G107" s="9">
        <v>5.2857142857142856</v>
      </c>
      <c r="I107" s="10">
        <f t="shared" si="22"/>
        <v>3</v>
      </c>
      <c r="J107" s="10">
        <f t="shared" si="22"/>
        <v>2</v>
      </c>
      <c r="K107" s="10">
        <f t="shared" si="22"/>
        <v>2</v>
      </c>
      <c r="L107" s="10">
        <f t="shared" si="22"/>
        <v>6</v>
      </c>
    </row>
    <row r="108" spans="1:29">
      <c r="A108" s="33"/>
      <c r="B108" s="3"/>
      <c r="C108" s="2" t="s">
        <v>45</v>
      </c>
      <c r="D108" s="9">
        <v>5.6428571428571432</v>
      </c>
      <c r="E108" s="9">
        <v>6.041666666666667</v>
      </c>
      <c r="F108" s="9">
        <v>5.0714285714285712</v>
      </c>
      <c r="G108" s="9">
        <v>6.5714285714285712</v>
      </c>
      <c r="I108" s="10">
        <f t="shared" si="22"/>
        <v>7</v>
      </c>
      <c r="J108" s="10">
        <f t="shared" si="22"/>
        <v>7</v>
      </c>
      <c r="K108" s="10">
        <f t="shared" si="22"/>
        <v>5</v>
      </c>
      <c r="L108" s="10">
        <f t="shared" si="22"/>
        <v>8</v>
      </c>
    </row>
    <row r="109" spans="1:29">
      <c r="A109" s="33"/>
      <c r="B109" s="3"/>
      <c r="C109" s="2" t="s">
        <v>46</v>
      </c>
      <c r="D109" s="9">
        <v>3.4285714285714284</v>
      </c>
      <c r="E109" s="9">
        <v>3.5</v>
      </c>
      <c r="F109" s="9">
        <v>3.5714285714285716</v>
      </c>
      <c r="G109" s="9">
        <v>3.2857142857142856</v>
      </c>
      <c r="I109" s="10">
        <f t="shared" si="22"/>
        <v>2</v>
      </c>
      <c r="J109" s="10">
        <f t="shared" si="22"/>
        <v>3</v>
      </c>
      <c r="K109" s="10">
        <f t="shared" si="22"/>
        <v>3</v>
      </c>
      <c r="L109" s="10">
        <f t="shared" si="22"/>
        <v>2</v>
      </c>
    </row>
    <row r="110" spans="1:29">
      <c r="A110" s="33"/>
      <c r="B110" s="3"/>
      <c r="C110" s="2" t="s">
        <v>47</v>
      </c>
      <c r="D110" s="9">
        <v>4.8095238095238093</v>
      </c>
      <c r="E110" s="9">
        <v>4.916666666666667</v>
      </c>
      <c r="F110" s="9">
        <v>5.0714285714285712</v>
      </c>
      <c r="G110" s="9">
        <v>4.5714285714285712</v>
      </c>
      <c r="I110" s="10">
        <f t="shared" si="22"/>
        <v>4</v>
      </c>
      <c r="J110" s="10">
        <f t="shared" si="22"/>
        <v>5</v>
      </c>
      <c r="K110" s="10">
        <f t="shared" si="22"/>
        <v>5</v>
      </c>
      <c r="L110" s="10">
        <f t="shared" si="22"/>
        <v>4</v>
      </c>
    </row>
    <row r="111" spans="1:29">
      <c r="A111" s="33"/>
      <c r="B111" s="3"/>
      <c r="C111" s="2" t="s">
        <v>48</v>
      </c>
      <c r="D111" s="9">
        <v>5.2380952380952381</v>
      </c>
      <c r="E111" s="9">
        <v>4.666666666666667</v>
      </c>
      <c r="F111" s="9">
        <v>5.5714285714285712</v>
      </c>
      <c r="G111" s="9">
        <v>4.8571428571428568</v>
      </c>
      <c r="I111" s="10">
        <f t="shared" si="22"/>
        <v>6</v>
      </c>
      <c r="J111" s="10">
        <f t="shared" si="22"/>
        <v>4</v>
      </c>
      <c r="K111" s="10">
        <f t="shared" si="22"/>
        <v>7</v>
      </c>
      <c r="L111" s="10">
        <f t="shared" si="22"/>
        <v>5</v>
      </c>
    </row>
    <row r="112" spans="1:29">
      <c r="A112" s="33"/>
      <c r="B112" s="3"/>
      <c r="C112" s="2" t="s">
        <v>49</v>
      </c>
      <c r="D112" s="9">
        <v>6.4761904761904763</v>
      </c>
      <c r="E112" s="9">
        <v>6.791666666666667</v>
      </c>
      <c r="F112" s="9">
        <v>6.2857142857142856</v>
      </c>
      <c r="G112" s="9">
        <v>5.7142857142857144</v>
      </c>
      <c r="I112" s="10">
        <f t="shared" si="22"/>
        <v>8</v>
      </c>
      <c r="J112" s="10">
        <f t="shared" si="22"/>
        <v>8</v>
      </c>
      <c r="K112" s="10">
        <f t="shared" si="22"/>
        <v>8</v>
      </c>
      <c r="L112" s="10">
        <f t="shared" si="22"/>
        <v>7</v>
      </c>
    </row>
    <row r="113" spans="1:29">
      <c r="A113" s="3"/>
      <c r="B113" s="3"/>
      <c r="C113" s="2"/>
      <c r="D113" s="9"/>
      <c r="I113" s="4"/>
      <c r="J113" s="4"/>
      <c r="K113" s="4"/>
      <c r="L113" s="4"/>
      <c r="Q113" s="24"/>
      <c r="R113" s="25"/>
      <c r="S113" s="25"/>
      <c r="T113" s="25"/>
      <c r="U113" s="26"/>
      <c r="V113" s="36" t="s">
        <v>41</v>
      </c>
      <c r="W113" s="35"/>
      <c r="X113" s="36" t="s">
        <v>36</v>
      </c>
      <c r="Y113" s="35"/>
      <c r="Z113" s="36" t="s">
        <v>37</v>
      </c>
      <c r="AA113" s="35"/>
      <c r="AB113" s="36" t="s">
        <v>38</v>
      </c>
      <c r="AC113" s="35"/>
    </row>
    <row r="114" spans="1:29">
      <c r="I114" s="2" t="s">
        <v>41</v>
      </c>
      <c r="J114" s="2" t="s">
        <v>36</v>
      </c>
      <c r="K114" s="2" t="s">
        <v>37</v>
      </c>
      <c r="L114" s="2" t="s">
        <v>38</v>
      </c>
      <c r="Q114" s="27"/>
      <c r="R114" s="17"/>
      <c r="S114" s="16"/>
      <c r="T114" s="16"/>
      <c r="U114" s="28"/>
      <c r="V114" s="19" t="s">
        <v>68</v>
      </c>
      <c r="W114" s="21" t="s">
        <v>67</v>
      </c>
      <c r="X114" s="19" t="s">
        <v>68</v>
      </c>
      <c r="Y114" s="21" t="s">
        <v>67</v>
      </c>
      <c r="Z114" s="19" t="s">
        <v>68</v>
      </c>
      <c r="AA114" s="21" t="s">
        <v>67</v>
      </c>
      <c r="AB114" s="19" t="s">
        <v>68</v>
      </c>
      <c r="AC114" s="21" t="s">
        <v>67</v>
      </c>
    </row>
    <row r="115" spans="1:29">
      <c r="A115" s="33" t="s">
        <v>51</v>
      </c>
      <c r="B115" s="3"/>
      <c r="C115" s="2" t="s">
        <v>52</v>
      </c>
      <c r="D115">
        <v>44</v>
      </c>
      <c r="E115">
        <v>25</v>
      </c>
      <c r="F115">
        <v>15</v>
      </c>
      <c r="G115">
        <v>7</v>
      </c>
      <c r="I115" s="4">
        <f>+D115/D$50</f>
        <v>1</v>
      </c>
      <c r="J115" s="5">
        <f t="shared" ref="J115:J122" si="23">+E115/E$50</f>
        <v>1</v>
      </c>
      <c r="K115" s="4">
        <f t="shared" ref="K115:K122" si="24">+F115/F$50</f>
        <v>1</v>
      </c>
      <c r="L115" s="4">
        <f t="shared" ref="L115:L122" si="25">+G115/G$50</f>
        <v>1</v>
      </c>
      <c r="Q115" s="11"/>
      <c r="R115" s="12"/>
      <c r="S115" s="12"/>
      <c r="T115" s="12"/>
      <c r="U115" s="13" t="s">
        <v>52</v>
      </c>
      <c r="V115" s="22">
        <f>+I115</f>
        <v>1</v>
      </c>
      <c r="W115" s="14">
        <f>+I125</f>
        <v>1</v>
      </c>
      <c r="X115" s="22">
        <f>+J115</f>
        <v>1</v>
      </c>
      <c r="Y115" s="14">
        <f>+J125</f>
        <v>1</v>
      </c>
      <c r="Z115" s="22">
        <f>+K115</f>
        <v>1</v>
      </c>
      <c r="AA115" s="14">
        <f>+K125</f>
        <v>1</v>
      </c>
      <c r="AB115" s="22">
        <f>+L115</f>
        <v>1</v>
      </c>
      <c r="AC115" s="14">
        <f>+L125</f>
        <v>1</v>
      </c>
    </row>
    <row r="116" spans="1:29">
      <c r="A116" s="33"/>
      <c r="B116" s="3"/>
      <c r="C116" s="2" t="s">
        <v>53</v>
      </c>
      <c r="D116">
        <v>13</v>
      </c>
      <c r="E116">
        <v>6</v>
      </c>
      <c r="F116">
        <v>5</v>
      </c>
      <c r="G116">
        <v>2</v>
      </c>
      <c r="I116" s="4">
        <f t="shared" ref="I116:I122" si="26">+D116/D$50</f>
        <v>0.29545454545454547</v>
      </c>
      <c r="J116" s="5">
        <f t="shared" si="23"/>
        <v>0.24</v>
      </c>
      <c r="K116" s="4">
        <f t="shared" si="24"/>
        <v>0.33333333333333331</v>
      </c>
      <c r="L116" s="4">
        <f t="shared" si="25"/>
        <v>0.2857142857142857</v>
      </c>
      <c r="Q116" s="11"/>
      <c r="R116" s="12"/>
      <c r="S116" s="12"/>
      <c r="T116" s="12"/>
      <c r="U116" s="13" t="s">
        <v>53</v>
      </c>
      <c r="V116" s="22">
        <f t="shared" ref="V116:V122" si="27">+I116</f>
        <v>0.29545454545454547</v>
      </c>
      <c r="W116" s="14">
        <f t="shared" ref="W116:W122" si="28">+I126</f>
        <v>3</v>
      </c>
      <c r="X116" s="22">
        <f t="shared" ref="X116:X122" si="29">+J116</f>
        <v>0.24</v>
      </c>
      <c r="Y116" s="14">
        <f t="shared" ref="Y116:Y122" si="30">+J126</f>
        <v>3</v>
      </c>
      <c r="Z116" s="22">
        <f t="shared" ref="Z116:Z122" si="31">+K116</f>
        <v>0.33333333333333331</v>
      </c>
      <c r="AA116" s="14">
        <f t="shared" ref="AA116:AA122" si="32">+K126</f>
        <v>2</v>
      </c>
      <c r="AB116" s="22">
        <f t="shared" ref="AB116:AB122" si="33">+L116</f>
        <v>0.2857142857142857</v>
      </c>
      <c r="AC116" s="14">
        <f t="shared" ref="AC116:AC122" si="34">+L126</f>
        <v>4</v>
      </c>
    </row>
    <row r="117" spans="1:29">
      <c r="A117" s="33"/>
      <c r="B117" s="3"/>
      <c r="C117" s="2" t="s">
        <v>54</v>
      </c>
      <c r="D117">
        <v>36</v>
      </c>
      <c r="E117">
        <v>24</v>
      </c>
      <c r="F117">
        <v>11</v>
      </c>
      <c r="G117">
        <v>5</v>
      </c>
      <c r="I117" s="4">
        <f t="shared" si="26"/>
        <v>0.81818181818181823</v>
      </c>
      <c r="J117" s="5">
        <f t="shared" si="23"/>
        <v>0.96</v>
      </c>
      <c r="K117" s="4">
        <f t="shared" si="24"/>
        <v>0.73333333333333328</v>
      </c>
      <c r="L117" s="4">
        <f t="shared" si="25"/>
        <v>0.7142857142857143</v>
      </c>
      <c r="Q117" s="11"/>
      <c r="R117" s="12"/>
      <c r="S117" s="12"/>
      <c r="T117" s="12"/>
      <c r="U117" s="13" t="s">
        <v>54</v>
      </c>
      <c r="V117" s="22">
        <f t="shared" si="27"/>
        <v>0.81818181818181823</v>
      </c>
      <c r="W117" s="14">
        <f t="shared" si="28"/>
        <v>4</v>
      </c>
      <c r="X117" s="22">
        <f t="shared" si="29"/>
        <v>0.96</v>
      </c>
      <c r="Y117" s="14">
        <f t="shared" si="30"/>
        <v>4</v>
      </c>
      <c r="Z117" s="22">
        <f t="shared" si="31"/>
        <v>0.73333333333333328</v>
      </c>
      <c r="AA117" s="14">
        <f t="shared" si="32"/>
        <v>4</v>
      </c>
      <c r="AB117" s="22">
        <f t="shared" si="33"/>
        <v>0.7142857142857143</v>
      </c>
      <c r="AC117" s="14">
        <f t="shared" si="34"/>
        <v>3</v>
      </c>
    </row>
    <row r="118" spans="1:29">
      <c r="A118" s="33"/>
      <c r="B118" s="3"/>
      <c r="C118" s="2" t="s">
        <v>55</v>
      </c>
      <c r="D118">
        <v>41</v>
      </c>
      <c r="E118">
        <v>24</v>
      </c>
      <c r="F118">
        <v>13</v>
      </c>
      <c r="G118">
        <v>7</v>
      </c>
      <c r="I118" s="4">
        <f t="shared" si="26"/>
        <v>0.93181818181818177</v>
      </c>
      <c r="J118" s="5">
        <f t="shared" si="23"/>
        <v>0.96</v>
      </c>
      <c r="K118" s="4">
        <f t="shared" si="24"/>
        <v>0.8666666666666667</v>
      </c>
      <c r="L118" s="4">
        <f t="shared" si="25"/>
        <v>1</v>
      </c>
      <c r="Q118" s="11"/>
      <c r="R118" s="12"/>
      <c r="S118" s="12"/>
      <c r="T118" s="12"/>
      <c r="U118" s="13" t="s">
        <v>55</v>
      </c>
      <c r="V118" s="22">
        <f t="shared" si="27"/>
        <v>0.93181818181818177</v>
      </c>
      <c r="W118" s="14">
        <f t="shared" si="28"/>
        <v>2</v>
      </c>
      <c r="X118" s="22">
        <f t="shared" si="29"/>
        <v>0.96</v>
      </c>
      <c r="Y118" s="14">
        <f t="shared" si="30"/>
        <v>2</v>
      </c>
      <c r="Z118" s="22">
        <f t="shared" si="31"/>
        <v>0.8666666666666667</v>
      </c>
      <c r="AA118" s="14">
        <f t="shared" si="32"/>
        <v>3</v>
      </c>
      <c r="AB118" s="22">
        <f t="shared" si="33"/>
        <v>1</v>
      </c>
      <c r="AC118" s="14">
        <f t="shared" si="34"/>
        <v>2</v>
      </c>
    </row>
    <row r="119" spans="1:29">
      <c r="A119" s="33"/>
      <c r="B119" s="3"/>
      <c r="C119" s="2" t="s">
        <v>56</v>
      </c>
      <c r="D119">
        <v>13</v>
      </c>
      <c r="E119">
        <v>5</v>
      </c>
      <c r="F119">
        <v>6</v>
      </c>
      <c r="G119">
        <v>4</v>
      </c>
      <c r="I119" s="4">
        <f t="shared" si="26"/>
        <v>0.29545454545454547</v>
      </c>
      <c r="J119" s="5">
        <f t="shared" si="23"/>
        <v>0.2</v>
      </c>
      <c r="K119" s="4">
        <f t="shared" si="24"/>
        <v>0.4</v>
      </c>
      <c r="L119" s="4">
        <f t="shared" si="25"/>
        <v>0.5714285714285714</v>
      </c>
      <c r="Q119" s="11"/>
      <c r="R119" s="12"/>
      <c r="S119" s="12"/>
      <c r="T119" s="12"/>
      <c r="U119" s="13" t="s">
        <v>56</v>
      </c>
      <c r="V119" s="22">
        <f t="shared" si="27"/>
        <v>0.29545454545454547</v>
      </c>
      <c r="W119" s="14">
        <f t="shared" si="28"/>
        <v>6</v>
      </c>
      <c r="X119" s="22">
        <f t="shared" si="29"/>
        <v>0.2</v>
      </c>
      <c r="Y119" s="14">
        <f t="shared" si="30"/>
        <v>6</v>
      </c>
      <c r="Z119" s="22">
        <f t="shared" si="31"/>
        <v>0.4</v>
      </c>
      <c r="AA119" s="14">
        <f t="shared" si="32"/>
        <v>5</v>
      </c>
      <c r="AB119" s="22">
        <f t="shared" si="33"/>
        <v>0.5714285714285714</v>
      </c>
      <c r="AC119" s="14">
        <f t="shared" si="34"/>
        <v>5</v>
      </c>
    </row>
    <row r="120" spans="1:29">
      <c r="A120" s="33"/>
      <c r="B120" s="3"/>
      <c r="C120" s="2" t="s">
        <v>57</v>
      </c>
      <c r="D120">
        <v>19</v>
      </c>
      <c r="E120">
        <v>14</v>
      </c>
      <c r="F120">
        <v>4</v>
      </c>
      <c r="G120">
        <v>2</v>
      </c>
      <c r="I120" s="4">
        <f t="shared" si="26"/>
        <v>0.43181818181818182</v>
      </c>
      <c r="J120" s="5">
        <f t="shared" si="23"/>
        <v>0.56000000000000005</v>
      </c>
      <c r="K120" s="4">
        <f t="shared" si="24"/>
        <v>0.26666666666666666</v>
      </c>
      <c r="L120" s="4">
        <f t="shared" si="25"/>
        <v>0.2857142857142857</v>
      </c>
      <c r="Q120" s="11"/>
      <c r="R120" s="12"/>
      <c r="S120" s="12"/>
      <c r="T120" s="12"/>
      <c r="U120" s="13" t="s">
        <v>57</v>
      </c>
      <c r="V120" s="22">
        <f t="shared" si="27"/>
        <v>0.43181818181818182</v>
      </c>
      <c r="W120" s="14">
        <f t="shared" si="28"/>
        <v>7</v>
      </c>
      <c r="X120" s="22">
        <f t="shared" si="29"/>
        <v>0.56000000000000005</v>
      </c>
      <c r="Y120" s="14">
        <f t="shared" si="30"/>
        <v>6</v>
      </c>
      <c r="Z120" s="22">
        <f t="shared" si="31"/>
        <v>0.26666666666666666</v>
      </c>
      <c r="AA120" s="14">
        <f t="shared" si="32"/>
        <v>7</v>
      </c>
      <c r="AB120" s="22">
        <f t="shared" si="33"/>
        <v>0.2857142857142857</v>
      </c>
      <c r="AC120" s="14">
        <f t="shared" si="34"/>
        <v>7</v>
      </c>
    </row>
    <row r="121" spans="1:29">
      <c r="A121" s="33"/>
      <c r="B121" s="3"/>
      <c r="C121" s="2" t="s">
        <v>58</v>
      </c>
      <c r="D121">
        <v>26</v>
      </c>
      <c r="E121">
        <v>21</v>
      </c>
      <c r="F121">
        <v>5</v>
      </c>
      <c r="G121">
        <v>4</v>
      </c>
      <c r="I121" s="4">
        <f t="shared" si="26"/>
        <v>0.59090909090909094</v>
      </c>
      <c r="J121" s="5">
        <f t="shared" si="23"/>
        <v>0.84</v>
      </c>
      <c r="K121" s="4">
        <f t="shared" si="24"/>
        <v>0.33333333333333331</v>
      </c>
      <c r="L121" s="4">
        <f t="shared" si="25"/>
        <v>0.5714285714285714</v>
      </c>
      <c r="Q121" s="11"/>
      <c r="R121" s="12"/>
      <c r="S121" s="12"/>
      <c r="T121" s="12"/>
      <c r="U121" s="13" t="s">
        <v>58</v>
      </c>
      <c r="V121" s="22">
        <f t="shared" si="27"/>
        <v>0.59090909090909094</v>
      </c>
      <c r="W121" s="14">
        <f t="shared" si="28"/>
        <v>5</v>
      </c>
      <c r="X121" s="22">
        <f t="shared" si="29"/>
        <v>0.84</v>
      </c>
      <c r="Y121" s="14">
        <f t="shared" si="30"/>
        <v>5</v>
      </c>
      <c r="Z121" s="22">
        <f t="shared" si="31"/>
        <v>0.33333333333333331</v>
      </c>
      <c r="AA121" s="14">
        <f t="shared" si="32"/>
        <v>6</v>
      </c>
      <c r="AB121" s="22">
        <f t="shared" si="33"/>
        <v>0.5714285714285714</v>
      </c>
      <c r="AC121" s="14">
        <f t="shared" si="34"/>
        <v>6</v>
      </c>
    </row>
    <row r="122" spans="1:29">
      <c r="A122" s="33"/>
      <c r="B122" s="3"/>
      <c r="C122" s="2" t="s">
        <v>59</v>
      </c>
      <c r="D122">
        <v>8</v>
      </c>
      <c r="E122">
        <v>6</v>
      </c>
      <c r="F122">
        <v>3</v>
      </c>
      <c r="G122">
        <v>0</v>
      </c>
      <c r="I122" s="4">
        <f t="shared" si="26"/>
        <v>0.18181818181818182</v>
      </c>
      <c r="J122" s="5">
        <f t="shared" si="23"/>
        <v>0.24</v>
      </c>
      <c r="K122" s="4">
        <f t="shared" si="24"/>
        <v>0.2</v>
      </c>
      <c r="L122" s="4">
        <f t="shared" si="25"/>
        <v>0</v>
      </c>
      <c r="Q122" s="15"/>
      <c r="R122" s="16"/>
      <c r="S122" s="16"/>
      <c r="T122" s="16"/>
      <c r="U122" s="17" t="s">
        <v>59</v>
      </c>
      <c r="V122" s="23">
        <f t="shared" si="27"/>
        <v>0.18181818181818182</v>
      </c>
      <c r="W122" s="18">
        <f t="shared" si="28"/>
        <v>8</v>
      </c>
      <c r="X122" s="23">
        <f t="shared" si="29"/>
        <v>0.24</v>
      </c>
      <c r="Y122" s="18">
        <f t="shared" si="30"/>
        <v>8</v>
      </c>
      <c r="Z122" s="23">
        <f t="shared" si="31"/>
        <v>0.2</v>
      </c>
      <c r="AA122" s="18">
        <f t="shared" si="32"/>
        <v>8</v>
      </c>
      <c r="AB122" s="23">
        <f t="shared" si="33"/>
        <v>0</v>
      </c>
      <c r="AC122" s="18">
        <f t="shared" si="34"/>
        <v>8</v>
      </c>
    </row>
    <row r="123" spans="1:29">
      <c r="A123" s="3"/>
      <c r="B123" s="3"/>
      <c r="C123" s="2"/>
      <c r="I123" s="4"/>
      <c r="J123" s="5"/>
      <c r="K123" s="4"/>
      <c r="L123" s="4"/>
    </row>
    <row r="124" spans="1:29">
      <c r="I124" s="2" t="s">
        <v>41</v>
      </c>
      <c r="J124" s="2" t="s">
        <v>36</v>
      </c>
      <c r="K124" s="2" t="s">
        <v>37</v>
      </c>
      <c r="L124" s="2" t="s">
        <v>38</v>
      </c>
    </row>
    <row r="125" spans="1:29">
      <c r="A125" s="33" t="s">
        <v>64</v>
      </c>
      <c r="B125" s="3"/>
      <c r="C125" s="2" t="s">
        <v>52</v>
      </c>
      <c r="D125" s="7">
        <v>2.1190476190476191</v>
      </c>
      <c r="E125" s="7">
        <v>2.4782608695652173</v>
      </c>
      <c r="F125" s="7">
        <v>1.8</v>
      </c>
      <c r="G125" s="7">
        <v>1.2857142857142858</v>
      </c>
      <c r="I125" s="10">
        <f>RANK(D125,D$125:D$132,1)</f>
        <v>1</v>
      </c>
      <c r="J125" s="10">
        <f t="shared" ref="J125:J132" si="35">RANK(E125,E$125:E$132,1)</f>
        <v>1</v>
      </c>
      <c r="K125" s="10">
        <f t="shared" ref="K125:K132" si="36">RANK(F125,F$125:F$132,1)</f>
        <v>1</v>
      </c>
      <c r="L125" s="10">
        <f t="shared" ref="L125:L132" si="37">RANK(G125,G$125:G$132,1)</f>
        <v>1</v>
      </c>
    </row>
    <row r="126" spans="1:29">
      <c r="A126" s="33"/>
      <c r="B126" s="3"/>
      <c r="C126" s="2" t="s">
        <v>53</v>
      </c>
      <c r="D126" s="7">
        <v>3.3333333333333335</v>
      </c>
      <c r="E126" s="7">
        <v>3.4347826086956523</v>
      </c>
      <c r="F126" s="7">
        <v>2.8</v>
      </c>
      <c r="G126" s="7">
        <v>3.7142857142857144</v>
      </c>
      <c r="I126" s="10">
        <f t="shared" ref="I126:I132" si="38">RANK(D126,D$125:D$132,1)</f>
        <v>3</v>
      </c>
      <c r="J126" s="10">
        <f t="shared" si="35"/>
        <v>3</v>
      </c>
      <c r="K126" s="10">
        <f t="shared" si="36"/>
        <v>2</v>
      </c>
      <c r="L126" s="10">
        <f t="shared" si="37"/>
        <v>4</v>
      </c>
    </row>
    <row r="127" spans="1:29">
      <c r="A127" s="33"/>
      <c r="B127" s="3"/>
      <c r="C127" s="2" t="s">
        <v>54</v>
      </c>
      <c r="D127" s="7">
        <v>3.8571428571428572</v>
      </c>
      <c r="E127" s="7">
        <v>3.7391304347826089</v>
      </c>
      <c r="F127" s="7">
        <v>4.1333333333333337</v>
      </c>
      <c r="G127" s="7">
        <v>3.4285714285714284</v>
      </c>
      <c r="I127" s="10">
        <f t="shared" si="38"/>
        <v>4</v>
      </c>
      <c r="J127" s="10">
        <f t="shared" si="35"/>
        <v>4</v>
      </c>
      <c r="K127" s="10">
        <f t="shared" si="36"/>
        <v>4</v>
      </c>
      <c r="L127" s="10">
        <f t="shared" si="37"/>
        <v>3</v>
      </c>
    </row>
    <row r="128" spans="1:29">
      <c r="A128" s="33"/>
      <c r="B128" s="3"/>
      <c r="C128" s="2" t="s">
        <v>55</v>
      </c>
      <c r="D128" s="7">
        <v>3.0476190476190474</v>
      </c>
      <c r="E128" s="7">
        <v>2.7391304347826089</v>
      </c>
      <c r="F128" s="7">
        <v>3.7333333333333334</v>
      </c>
      <c r="G128" s="7">
        <v>3.2857142857142856</v>
      </c>
      <c r="I128" s="10">
        <f t="shared" si="38"/>
        <v>2</v>
      </c>
      <c r="J128" s="10">
        <f t="shared" si="35"/>
        <v>2</v>
      </c>
      <c r="K128" s="10">
        <f t="shared" si="36"/>
        <v>3</v>
      </c>
      <c r="L128" s="10">
        <f t="shared" si="37"/>
        <v>2</v>
      </c>
    </row>
    <row r="129" spans="1:14">
      <c r="A129" s="33"/>
      <c r="B129" s="3"/>
      <c r="C129" s="2" t="s">
        <v>56</v>
      </c>
      <c r="D129" s="7">
        <v>5.2619047619047619</v>
      </c>
      <c r="E129" s="7">
        <v>6</v>
      </c>
      <c r="F129" s="7">
        <v>4.2</v>
      </c>
      <c r="G129" s="7">
        <v>5.2857142857142856</v>
      </c>
      <c r="I129" s="10">
        <f t="shared" si="38"/>
        <v>6</v>
      </c>
      <c r="J129" s="10">
        <f t="shared" si="35"/>
        <v>6</v>
      </c>
      <c r="K129" s="10">
        <f t="shared" si="36"/>
        <v>5</v>
      </c>
      <c r="L129" s="10">
        <f t="shared" si="37"/>
        <v>5</v>
      </c>
    </row>
    <row r="130" spans="1:14">
      <c r="A130" s="33"/>
      <c r="B130" s="3"/>
      <c r="C130" s="2" t="s">
        <v>57</v>
      </c>
      <c r="D130" s="7">
        <v>6.0952380952380949</v>
      </c>
      <c r="E130" s="7">
        <v>6</v>
      </c>
      <c r="F130" s="7">
        <v>6.1333333333333337</v>
      </c>
      <c r="G130" s="7">
        <v>6</v>
      </c>
      <c r="I130" s="10">
        <f t="shared" si="38"/>
        <v>7</v>
      </c>
      <c r="J130" s="10">
        <f t="shared" si="35"/>
        <v>6</v>
      </c>
      <c r="K130" s="10">
        <f t="shared" si="36"/>
        <v>7</v>
      </c>
      <c r="L130" s="10">
        <f t="shared" si="37"/>
        <v>7</v>
      </c>
    </row>
    <row r="131" spans="1:14">
      <c r="A131" s="33"/>
      <c r="B131" s="3"/>
      <c r="C131" s="2" t="s">
        <v>58</v>
      </c>
      <c r="D131" s="7">
        <v>5.0238095238095237</v>
      </c>
      <c r="E131" s="7">
        <v>4.6956521739130439</v>
      </c>
      <c r="F131" s="7">
        <v>5.6</v>
      </c>
      <c r="G131" s="7">
        <v>5.4285714285714288</v>
      </c>
      <c r="I131" s="10">
        <f t="shared" si="38"/>
        <v>5</v>
      </c>
      <c r="J131" s="10">
        <f t="shared" si="35"/>
        <v>5</v>
      </c>
      <c r="K131" s="10">
        <f t="shared" si="36"/>
        <v>6</v>
      </c>
      <c r="L131" s="10">
        <f t="shared" si="37"/>
        <v>6</v>
      </c>
    </row>
    <row r="132" spans="1:14">
      <c r="A132" s="33"/>
      <c r="B132" s="3"/>
      <c r="C132" s="2" t="s">
        <v>59</v>
      </c>
      <c r="D132" s="7">
        <v>7.3809523809523814</v>
      </c>
      <c r="E132" s="7">
        <v>7.0869565217391308</v>
      </c>
      <c r="F132" s="7">
        <v>7.6</v>
      </c>
      <c r="G132" s="7">
        <v>7.7142857142857144</v>
      </c>
      <c r="I132" s="10">
        <f t="shared" si="38"/>
        <v>8</v>
      </c>
      <c r="J132" s="10">
        <f t="shared" si="35"/>
        <v>8</v>
      </c>
      <c r="K132" s="10">
        <f t="shared" si="36"/>
        <v>8</v>
      </c>
      <c r="L132" s="10">
        <f t="shared" si="37"/>
        <v>8</v>
      </c>
    </row>
    <row r="133" spans="1:14">
      <c r="A133" s="3"/>
      <c r="B133" s="3"/>
      <c r="C133" s="2"/>
      <c r="D133" s="9"/>
      <c r="I133" s="4"/>
      <c r="J133" s="4"/>
      <c r="K133" s="4"/>
      <c r="L133" s="4"/>
      <c r="N133" s="7"/>
    </row>
    <row r="135" spans="1:14">
      <c r="I135" s="2" t="s">
        <v>41</v>
      </c>
      <c r="J135" s="2" t="s">
        <v>36</v>
      </c>
      <c r="K135" s="2" t="s">
        <v>37</v>
      </c>
      <c r="L135" s="2" t="s">
        <v>38</v>
      </c>
    </row>
    <row r="136" spans="1:14" ht="12.75" customHeight="1">
      <c r="A136" s="33" t="s">
        <v>60</v>
      </c>
      <c r="B136" s="3"/>
      <c r="C136" s="2" t="s">
        <v>34</v>
      </c>
      <c r="D136">
        <v>22</v>
      </c>
      <c r="E136">
        <v>14</v>
      </c>
      <c r="F136">
        <v>7</v>
      </c>
      <c r="G136">
        <v>2</v>
      </c>
      <c r="I136" s="4">
        <f t="shared" ref="I136:L138" si="39">+D136/D$139</f>
        <v>0.52380952380952384</v>
      </c>
      <c r="J136" s="4">
        <f t="shared" si="39"/>
        <v>0.58333333333333337</v>
      </c>
      <c r="K136" s="4">
        <f t="shared" si="39"/>
        <v>0.46666666666666667</v>
      </c>
      <c r="L136" s="4">
        <f t="shared" si="39"/>
        <v>0.33333333333333331</v>
      </c>
    </row>
    <row r="137" spans="1:14">
      <c r="A137" s="33"/>
      <c r="B137" s="3"/>
      <c r="C137" s="2" t="s">
        <v>35</v>
      </c>
      <c r="D137">
        <v>14</v>
      </c>
      <c r="E137">
        <v>5</v>
      </c>
      <c r="F137">
        <v>8</v>
      </c>
      <c r="G137">
        <v>2</v>
      </c>
      <c r="I137" s="4">
        <f t="shared" si="39"/>
        <v>0.33333333333333331</v>
      </c>
      <c r="J137" s="4">
        <f t="shared" si="39"/>
        <v>0.20833333333333334</v>
      </c>
      <c r="K137" s="4">
        <f t="shared" si="39"/>
        <v>0.53333333333333333</v>
      </c>
      <c r="L137" s="4">
        <f t="shared" si="39"/>
        <v>0.33333333333333331</v>
      </c>
    </row>
    <row r="138" spans="1:14">
      <c r="A138" s="33"/>
      <c r="B138" s="3"/>
      <c r="C138" s="2" t="s">
        <v>29</v>
      </c>
      <c r="D138">
        <v>6</v>
      </c>
      <c r="E138">
        <v>5</v>
      </c>
      <c r="F138">
        <v>0</v>
      </c>
      <c r="G138">
        <v>2</v>
      </c>
      <c r="I138" s="4">
        <f t="shared" si="39"/>
        <v>0.14285714285714285</v>
      </c>
      <c r="J138" s="4">
        <f t="shared" si="39"/>
        <v>0.20833333333333334</v>
      </c>
      <c r="K138" s="4">
        <f t="shared" si="39"/>
        <v>0</v>
      </c>
      <c r="L138" s="4">
        <f t="shared" si="39"/>
        <v>0.33333333333333331</v>
      </c>
    </row>
    <row r="139" spans="1:14">
      <c r="A139" s="1"/>
      <c r="B139" s="1"/>
      <c r="C139" s="2" t="s">
        <v>39</v>
      </c>
      <c r="D139">
        <f>SUM(D136:D138)</f>
        <v>42</v>
      </c>
      <c r="E139">
        <f>SUM(E136:E138)</f>
        <v>24</v>
      </c>
      <c r="F139">
        <f>SUM(F136:F138)</f>
        <v>15</v>
      </c>
      <c r="G139">
        <f>SUM(G136:G138)</f>
        <v>6</v>
      </c>
      <c r="I139" s="6">
        <f>SUM(I136:I138)</f>
        <v>1</v>
      </c>
      <c r="J139" s="6">
        <f>SUM(J136:J138)</f>
        <v>1</v>
      </c>
      <c r="K139" s="6">
        <f>SUM(K136:K138)</f>
        <v>1</v>
      </c>
      <c r="L139" s="6">
        <f>SUM(L136:L138)</f>
        <v>1</v>
      </c>
    </row>
    <row r="140" spans="1:14">
      <c r="A140" s="1"/>
      <c r="B140" s="1"/>
      <c r="C140" s="2"/>
      <c r="I140" s="6"/>
      <c r="J140" s="6"/>
      <c r="K140" s="6"/>
      <c r="L140" s="6"/>
    </row>
    <row r="141" spans="1:14">
      <c r="A141" s="1"/>
      <c r="B141" s="1"/>
      <c r="C141" s="2"/>
      <c r="I141" s="6"/>
      <c r="J141" s="6"/>
      <c r="K141" s="6"/>
      <c r="L141" s="6"/>
    </row>
    <row r="142" spans="1:14">
      <c r="A142" s="1"/>
      <c r="B142" s="1"/>
      <c r="C142" s="2"/>
      <c r="I142" s="6"/>
      <c r="J142" s="6"/>
      <c r="K142" s="6"/>
      <c r="L142" s="6"/>
    </row>
    <row r="143" spans="1:14">
      <c r="A143" s="1"/>
      <c r="B143" s="1"/>
      <c r="C143" s="2"/>
      <c r="I143" s="6"/>
      <c r="J143" s="6"/>
      <c r="K143" s="6"/>
      <c r="L143" s="6"/>
    </row>
    <row r="144" spans="1:14">
      <c r="A144" s="1"/>
      <c r="B144" s="1"/>
      <c r="C144" s="2"/>
      <c r="I144" s="6"/>
      <c r="J144" s="6"/>
      <c r="K144" s="6"/>
      <c r="L144" s="6"/>
    </row>
    <row r="145" spans="1:12">
      <c r="A145" s="1"/>
      <c r="B145" s="1"/>
      <c r="C145" s="2"/>
      <c r="I145" s="6"/>
      <c r="J145" s="6"/>
      <c r="K145" s="6"/>
      <c r="L145" s="6"/>
    </row>
    <row r="146" spans="1:12">
      <c r="A146" s="1"/>
      <c r="B146" s="1"/>
      <c r="C146" s="2"/>
      <c r="I146" s="6"/>
      <c r="J146" s="6"/>
      <c r="K146" s="6"/>
      <c r="L146" s="6"/>
    </row>
    <row r="147" spans="1:12">
      <c r="A147" s="1"/>
      <c r="B147" s="1"/>
      <c r="C147" s="2"/>
      <c r="I147" s="6"/>
      <c r="J147" s="6"/>
      <c r="K147" s="6"/>
      <c r="L147" s="6"/>
    </row>
    <row r="148" spans="1:12">
      <c r="A148" s="1"/>
      <c r="B148" s="1"/>
      <c r="C148" s="2"/>
      <c r="I148" s="6"/>
      <c r="J148" s="6"/>
      <c r="K148" s="6"/>
      <c r="L148" s="6"/>
    </row>
    <row r="149" spans="1:12">
      <c r="A149" s="1"/>
      <c r="B149" s="1"/>
      <c r="C149" s="2"/>
    </row>
    <row r="150" spans="1:12">
      <c r="A150" s="1"/>
      <c r="B150" s="1"/>
      <c r="I150" s="2" t="s">
        <v>41</v>
      </c>
      <c r="J150" s="2" t="s">
        <v>36</v>
      </c>
      <c r="K150" s="2" t="s">
        <v>37</v>
      </c>
      <c r="L150" s="2" t="s">
        <v>38</v>
      </c>
    </row>
    <row r="151" spans="1:12" ht="12.75" customHeight="1">
      <c r="A151" s="33" t="s">
        <v>61</v>
      </c>
      <c r="B151" s="3"/>
      <c r="C151" s="2" t="s">
        <v>34</v>
      </c>
      <c r="D151">
        <v>20</v>
      </c>
      <c r="E151">
        <v>9</v>
      </c>
      <c r="F151">
        <v>10</v>
      </c>
      <c r="G151">
        <v>2</v>
      </c>
      <c r="I151" s="4">
        <f t="shared" ref="I151:L153" si="40">+D151/D$154</f>
        <v>0.47619047619047616</v>
      </c>
      <c r="J151" s="4">
        <f t="shared" si="40"/>
        <v>0.375</v>
      </c>
      <c r="K151" s="4">
        <f t="shared" si="40"/>
        <v>0.66666666666666663</v>
      </c>
      <c r="L151" s="4">
        <f t="shared" si="40"/>
        <v>0.33333333333333331</v>
      </c>
    </row>
    <row r="152" spans="1:12">
      <c r="A152" s="33"/>
      <c r="B152" s="3"/>
      <c r="C152" s="2" t="s">
        <v>35</v>
      </c>
      <c r="D152">
        <v>15</v>
      </c>
      <c r="E152">
        <v>10</v>
      </c>
      <c r="F152">
        <v>3</v>
      </c>
      <c r="G152">
        <v>3</v>
      </c>
      <c r="I152" s="4">
        <f t="shared" si="40"/>
        <v>0.35714285714285715</v>
      </c>
      <c r="J152" s="4">
        <f t="shared" si="40"/>
        <v>0.41666666666666669</v>
      </c>
      <c r="K152" s="4">
        <f t="shared" si="40"/>
        <v>0.2</v>
      </c>
      <c r="L152" s="4">
        <f t="shared" si="40"/>
        <v>0.5</v>
      </c>
    </row>
    <row r="153" spans="1:12">
      <c r="A153" s="33"/>
      <c r="B153" s="3"/>
      <c r="C153" s="2" t="s">
        <v>29</v>
      </c>
      <c r="D153">
        <v>7</v>
      </c>
      <c r="E153">
        <v>5</v>
      </c>
      <c r="F153">
        <v>2</v>
      </c>
      <c r="G153">
        <v>1</v>
      </c>
      <c r="I153" s="4">
        <f t="shared" si="40"/>
        <v>0.16666666666666666</v>
      </c>
      <c r="J153" s="4">
        <f t="shared" si="40"/>
        <v>0.20833333333333334</v>
      </c>
      <c r="K153" s="4">
        <f t="shared" si="40"/>
        <v>0.13333333333333333</v>
      </c>
      <c r="L153" s="4">
        <f t="shared" si="40"/>
        <v>0.16666666666666666</v>
      </c>
    </row>
    <row r="154" spans="1:12">
      <c r="A154" s="1"/>
      <c r="B154" s="1"/>
      <c r="C154" s="2" t="s">
        <v>39</v>
      </c>
      <c r="D154">
        <f>SUM(D151:D153)</f>
        <v>42</v>
      </c>
      <c r="E154">
        <f>SUM(E151:E153)</f>
        <v>24</v>
      </c>
      <c r="F154">
        <f>SUM(F151:F153)</f>
        <v>15</v>
      </c>
      <c r="G154">
        <f>SUM(G151:G153)</f>
        <v>6</v>
      </c>
      <c r="I154" s="6">
        <f>SUM(I151:I153)</f>
        <v>0.99999999999999989</v>
      </c>
      <c r="J154" s="6">
        <f>SUM(J151:J153)</f>
        <v>1</v>
      </c>
      <c r="K154" s="6">
        <f>SUM(K151:K153)</f>
        <v>1</v>
      </c>
      <c r="L154" s="6">
        <f>SUM(L151:L153)</f>
        <v>0.99999999999999989</v>
      </c>
    </row>
    <row r="155" spans="1:12">
      <c r="A155" s="1"/>
      <c r="B155" s="1"/>
      <c r="C155" s="2"/>
      <c r="I155" s="6"/>
      <c r="J155" s="6"/>
      <c r="K155" s="6"/>
      <c r="L155" s="6"/>
    </row>
    <row r="156" spans="1:12">
      <c r="A156" s="1"/>
      <c r="B156" s="1"/>
      <c r="C156" s="2"/>
      <c r="I156" s="6"/>
      <c r="J156" s="6"/>
      <c r="K156" s="6"/>
      <c r="L156" s="6"/>
    </row>
    <row r="157" spans="1:12">
      <c r="A157" s="1"/>
      <c r="B157" s="1"/>
      <c r="C157" s="2"/>
      <c r="I157" s="6"/>
      <c r="J157" s="6"/>
      <c r="K157" s="6"/>
      <c r="L157" s="6"/>
    </row>
    <row r="158" spans="1:12">
      <c r="A158" s="1"/>
      <c r="B158" s="1"/>
      <c r="C158" s="2"/>
      <c r="I158" s="6"/>
      <c r="J158" s="6"/>
      <c r="K158" s="6"/>
      <c r="L158" s="6"/>
    </row>
    <row r="159" spans="1:12">
      <c r="A159" s="1"/>
      <c r="B159" s="1"/>
      <c r="C159" s="2"/>
      <c r="I159" s="6"/>
      <c r="J159" s="6"/>
      <c r="K159" s="6"/>
      <c r="L159" s="6"/>
    </row>
    <row r="160" spans="1:12">
      <c r="A160" s="1"/>
      <c r="B160" s="1"/>
      <c r="C160" s="2"/>
      <c r="I160" s="6"/>
      <c r="J160" s="6"/>
      <c r="K160" s="6"/>
      <c r="L160" s="6"/>
    </row>
    <row r="161" spans="1:12">
      <c r="A161" s="1"/>
      <c r="B161" s="1"/>
      <c r="C161" s="2"/>
      <c r="I161" s="6"/>
      <c r="J161" s="6"/>
      <c r="K161" s="6"/>
      <c r="L161" s="6"/>
    </row>
    <row r="162" spans="1:12">
      <c r="A162" s="1"/>
      <c r="B162" s="1"/>
      <c r="C162" s="2"/>
      <c r="I162" s="6"/>
      <c r="J162" s="6"/>
      <c r="K162" s="6"/>
      <c r="L162" s="6"/>
    </row>
    <row r="163" spans="1:12">
      <c r="A163" s="1"/>
      <c r="B163" s="1"/>
      <c r="C163" s="2"/>
      <c r="I163" s="6"/>
      <c r="J163" s="6"/>
      <c r="K163" s="6"/>
      <c r="L163" s="6"/>
    </row>
    <row r="164" spans="1:12">
      <c r="A164" s="1"/>
      <c r="B164" s="1"/>
      <c r="C164" s="2"/>
    </row>
    <row r="165" spans="1:12">
      <c r="I165" s="2" t="s">
        <v>41</v>
      </c>
      <c r="J165" s="2" t="s">
        <v>36</v>
      </c>
      <c r="K165" s="2" t="s">
        <v>37</v>
      </c>
      <c r="L165" s="2" t="s">
        <v>38</v>
      </c>
    </row>
    <row r="166" spans="1:12" ht="12.75" customHeight="1">
      <c r="A166" s="33" t="s">
        <v>62</v>
      </c>
      <c r="B166" s="3"/>
      <c r="C166" s="2" t="s">
        <v>34</v>
      </c>
      <c r="D166">
        <v>15</v>
      </c>
      <c r="E166">
        <v>6</v>
      </c>
      <c r="F166">
        <v>8</v>
      </c>
      <c r="G166">
        <v>3</v>
      </c>
      <c r="I166" s="4">
        <f t="shared" ref="I166:L168" si="41">+D166/D$169</f>
        <v>0.35714285714285715</v>
      </c>
      <c r="J166" s="4">
        <f t="shared" si="41"/>
        <v>0.25</v>
      </c>
      <c r="K166" s="4">
        <f t="shared" si="41"/>
        <v>0.53333333333333333</v>
      </c>
      <c r="L166" s="4">
        <f t="shared" si="41"/>
        <v>0.5</v>
      </c>
    </row>
    <row r="167" spans="1:12">
      <c r="A167" s="33"/>
      <c r="B167" s="3"/>
      <c r="C167" s="2" t="s">
        <v>35</v>
      </c>
      <c r="D167">
        <v>21</v>
      </c>
      <c r="E167">
        <v>14</v>
      </c>
      <c r="F167">
        <v>7</v>
      </c>
      <c r="G167">
        <v>1</v>
      </c>
      <c r="I167" s="4">
        <f t="shared" si="41"/>
        <v>0.5</v>
      </c>
      <c r="J167" s="4">
        <f t="shared" si="41"/>
        <v>0.58333333333333337</v>
      </c>
      <c r="K167" s="4">
        <f t="shared" si="41"/>
        <v>0.46666666666666667</v>
      </c>
      <c r="L167" s="4">
        <f t="shared" si="41"/>
        <v>0.16666666666666666</v>
      </c>
    </row>
    <row r="168" spans="1:12">
      <c r="A168" s="33"/>
      <c r="B168" s="3"/>
      <c r="C168" s="2" t="s">
        <v>29</v>
      </c>
      <c r="D168">
        <v>6</v>
      </c>
      <c r="E168">
        <v>4</v>
      </c>
      <c r="F168">
        <v>0</v>
      </c>
      <c r="G168">
        <v>2</v>
      </c>
      <c r="I168" s="4">
        <f t="shared" si="41"/>
        <v>0.14285714285714285</v>
      </c>
      <c r="J168" s="4">
        <f t="shared" si="41"/>
        <v>0.16666666666666666</v>
      </c>
      <c r="K168" s="4">
        <f t="shared" si="41"/>
        <v>0</v>
      </c>
      <c r="L168" s="4">
        <f t="shared" si="41"/>
        <v>0.33333333333333331</v>
      </c>
    </row>
    <row r="169" spans="1:12">
      <c r="C169" s="2" t="s">
        <v>39</v>
      </c>
      <c r="D169">
        <f>SUM(D166:D168)</f>
        <v>42</v>
      </c>
      <c r="E169">
        <f>SUM(E166:E168)</f>
        <v>24</v>
      </c>
      <c r="F169">
        <f>SUM(F166:F168)</f>
        <v>15</v>
      </c>
      <c r="G169">
        <f>SUM(G166:G168)</f>
        <v>6</v>
      </c>
      <c r="I169" s="6">
        <f>SUM(I166:I168)</f>
        <v>1</v>
      </c>
      <c r="J169" s="6">
        <f>SUM(J166:J168)</f>
        <v>1</v>
      </c>
      <c r="K169" s="6">
        <f>SUM(K166:K168)</f>
        <v>1</v>
      </c>
      <c r="L169" s="6">
        <f>SUM(L166:L168)</f>
        <v>1</v>
      </c>
    </row>
    <row r="171" spans="1:12">
      <c r="C171" s="2"/>
    </row>
    <row r="172" spans="1:12">
      <c r="C172" s="2"/>
    </row>
    <row r="173" spans="1:12">
      <c r="C173" s="2"/>
    </row>
    <row r="174" spans="1:12">
      <c r="C174" s="2"/>
    </row>
    <row r="175" spans="1:12">
      <c r="C175" s="2"/>
    </row>
    <row r="176" spans="1:12">
      <c r="C176" s="2"/>
    </row>
  </sheetData>
  <mergeCells count="19">
    <mergeCell ref="A151:A153"/>
    <mergeCell ref="A19:A42"/>
    <mergeCell ref="A105:A112"/>
    <mergeCell ref="A125:A132"/>
    <mergeCell ref="A166:A168"/>
    <mergeCell ref="A46:A49"/>
    <mergeCell ref="A61:A64"/>
    <mergeCell ref="A76:A82"/>
    <mergeCell ref="A95:A102"/>
    <mergeCell ref="A115:A122"/>
    <mergeCell ref="A136:A138"/>
    <mergeCell ref="V93:W93"/>
    <mergeCell ref="X93:Y93"/>
    <mergeCell ref="Z93:AA93"/>
    <mergeCell ref="AB93:AC93"/>
    <mergeCell ref="X113:Y113"/>
    <mergeCell ref="Z113:AA113"/>
    <mergeCell ref="AB113:AC113"/>
    <mergeCell ref="V113:W1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Survey Summary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Kimberley Hutton</dc:creator>
  <cp:lastModifiedBy>John Buchanan</cp:lastModifiedBy>
  <dcterms:created xsi:type="dcterms:W3CDTF">2015-06-15T08:47:03Z</dcterms:created>
  <dcterms:modified xsi:type="dcterms:W3CDTF">2015-09-14T19:55:56Z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-1186505178</vt:i4>
  </property>
  <property fmtid="{D5CDD505-2E9C-101B-9397-08002B2CF9AE}" pid="3" name="_NewReviewCycle">
    <vt:lpwstr/>
  </property>
  <property fmtid="{D5CDD505-2E9C-101B-9397-08002B2CF9AE}" pid="4" name="_EmailSubject">
    <vt:lpwstr>GIRO - CARe International Pricing Research WP ? 4 September Agenda and Background Materials</vt:lpwstr>
  </property>
  <property fmtid="{D5CDD505-2E9C-101B-9397-08002B2CF9AE}" pid="5" name="_AuthorEmail">
    <vt:lpwstr>John.Buchanan@iso.com</vt:lpwstr>
  </property>
  <property fmtid="{D5CDD505-2E9C-101B-9397-08002B2CF9AE}" pid="6" name="_AuthorEmailDisplayName">
    <vt:lpwstr>Buchanan, John W.</vt:lpwstr>
  </property>
</Properties>
</file>